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1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1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2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2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40056\Documents\_TRAVAUX\RAPPORT WALLON\2024\STOCKAGE\"/>
    </mc:Choice>
  </mc:AlternateContent>
  <xr:revisionPtr revIDLastSave="0" documentId="13_ncr:1_{6FA55181-CAF0-4034-834C-FAC7DE3B244F}" xr6:coauthVersionLast="47" xr6:coauthVersionMax="47" xr10:uidLastSave="{00000000-0000-0000-0000-000000000000}"/>
  <bookViews>
    <workbookView xWindow="-28920" yWindow="-120" windowWidth="29040" windowHeight="16440" tabRatio="800" activeTab="1" xr2:uid="{9C0FBDE2-DD05-4594-85AE-124FF190810B}"/>
  </bookViews>
  <sheets>
    <sheet name="DONNEES" sheetId="1" r:id="rId1"/>
    <sheet name="A1" sheetId="38" r:id="rId2"/>
    <sheet name="A2" sheetId="61" r:id="rId3"/>
    <sheet name="A3" sheetId="62" r:id="rId4"/>
    <sheet name="A4" sheetId="32" r:id="rId5"/>
    <sheet name="B1" sheetId="63" r:id="rId6"/>
    <sheet name="B2" sheetId="22" r:id="rId7"/>
    <sheet name="B3" sheetId="29" r:id="rId8"/>
    <sheet name="B4" sheetId="68" r:id="rId9"/>
    <sheet name="C1" sheetId="67" r:id="rId10"/>
    <sheet name="D1" sheetId="69" r:id="rId11"/>
    <sheet name="E1" sheetId="71" r:id="rId12"/>
    <sheet name="F1" sheetId="70" r:id="rId13"/>
    <sheet name="G1" sheetId="72" r:id="rId14"/>
    <sheet name="G2" sheetId="73" r:id="rId15"/>
    <sheet name="G3" sheetId="39" r:id="rId16"/>
    <sheet name="G4" sheetId="75" r:id="rId17"/>
    <sheet name="H1" sheetId="76" r:id="rId18"/>
    <sheet name="I1" sheetId="77" r:id="rId19"/>
    <sheet name="J1" sheetId="78" r:id="rId20"/>
    <sheet name="J2" sheetId="40" r:id="rId21"/>
    <sheet name="K1" sheetId="79" r:id="rId22"/>
    <sheet name="L1" sheetId="80" r:id="rId23"/>
    <sheet name="(L2)" sheetId="81" r:id="rId24"/>
    <sheet name="M1" sheetId="82" r:id="rId25"/>
    <sheet name="M2" sheetId="41" r:id="rId26"/>
    <sheet name="M3" sheetId="83" r:id="rId27"/>
    <sheet name="N1" sheetId="103" r:id="rId28"/>
    <sheet name="JSON_A1" sheetId="52" r:id="rId29"/>
    <sheet name="JSON_A2" sheetId="84" r:id="rId30"/>
    <sheet name="JSON_A3" sheetId="85" r:id="rId31"/>
    <sheet name="JSON_A4" sheetId="53" r:id="rId32"/>
    <sheet name="JSON_B1" sheetId="86" r:id="rId33"/>
    <sheet name="JSON_B2" sheetId="54" r:id="rId34"/>
    <sheet name="JSON_B4" sheetId="87" r:id="rId35"/>
    <sheet name="JSON_C1" sheetId="88" r:id="rId36"/>
    <sheet name="JSON_D1" sheetId="89" r:id="rId37"/>
    <sheet name="JSON_E1" sheetId="90" r:id="rId38"/>
    <sheet name="JSON_F1" sheetId="91" r:id="rId39"/>
    <sheet name="JSON_G1" sheetId="92" r:id="rId40"/>
    <sheet name="JSON_G2" sheetId="93" r:id="rId41"/>
    <sheet name="JSON_G4" sheetId="94" r:id="rId42"/>
    <sheet name="JSON_H1" sheetId="95" r:id="rId43"/>
    <sheet name="JSON_I1" sheetId="96" r:id="rId44"/>
    <sheet name="JSON_J1" sheetId="99" r:id="rId45"/>
    <sheet name="JSON_K1" sheetId="98" r:id="rId46"/>
    <sheet name="JSON_L1" sheetId="100" r:id="rId47"/>
    <sheet name="JSON_M1" sheetId="101" r:id="rId48"/>
    <sheet name="JSON_M3" sheetId="102" r:id="rId49"/>
    <sheet name="JSON_N1" sheetId="104" r:id="rId50"/>
  </sheets>
  <definedNames>
    <definedName name="_xlchart.v1.0" hidden="1">DONNEES!$B$129:$C$139</definedName>
    <definedName name="_xlchart.v1.1" hidden="1">DONNEES!$D$129:$D$139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04" l="1"/>
  <c r="E90" i="104"/>
  <c r="D54" i="104"/>
  <c r="B49" i="104"/>
  <c r="B10" i="104"/>
  <c r="B47" i="104" s="1"/>
  <c r="B72" i="104" s="1"/>
  <c r="C459" i="1"/>
  <c r="B196" i="1"/>
  <c r="A2" i="104" a="1"/>
  <c r="A1" i="104" a="1"/>
  <c r="A2" i="104" l="1"/>
  <c r="A1" i="104"/>
  <c r="A10" i="104"/>
  <c r="A49" i="104"/>
  <c r="B97" i="104"/>
  <c r="B11" i="104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B23" i="104" s="1"/>
  <c r="B24" i="104" s="1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1" i="104" a="1"/>
  <c r="E49" i="104" a="1"/>
  <c r="E49" i="104" l="1"/>
  <c r="B1" i="104"/>
  <c r="B41" i="104"/>
  <c r="B42" i="104"/>
  <c r="B40" i="104"/>
  <c r="B43" i="104" s="1"/>
  <c r="B44" i="104" s="1"/>
  <c r="A47" i="104"/>
  <c r="A11" i="104"/>
  <c r="A97" i="104"/>
  <c r="D312" i="1"/>
  <c r="D316" i="1"/>
  <c r="D313" i="1"/>
  <c r="D310" i="1"/>
  <c r="D314" i="1"/>
  <c r="D311" i="1"/>
  <c r="D315" i="1"/>
  <c r="D97" i="104" a="1"/>
  <c r="D97" i="104" l="1"/>
  <c r="A72" i="104"/>
  <c r="A12" i="104"/>
  <c r="D323" i="1"/>
  <c r="D336" i="1"/>
  <c r="D401" i="1"/>
  <c r="D454" i="1"/>
  <c r="D326" i="1"/>
  <c r="D390" i="1"/>
  <c r="D337" i="1"/>
  <c r="D394" i="1"/>
  <c r="D335" i="1"/>
  <c r="D402" i="1"/>
  <c r="D400" i="1"/>
  <c r="D456" i="1"/>
  <c r="D403" i="1"/>
  <c r="D328" i="1"/>
  <c r="D203" i="1"/>
  <c r="D455" i="1"/>
  <c r="D451" i="1"/>
  <c r="D334" i="1"/>
  <c r="D452" i="1"/>
  <c r="D453" i="1"/>
  <c r="D391" i="1"/>
  <c r="D392" i="1"/>
  <c r="D245" i="1"/>
  <c r="D393" i="1"/>
  <c r="D325" i="1"/>
  <c r="D322" i="1"/>
  <c r="D339" i="1"/>
  <c r="D340" i="1"/>
  <c r="D338" i="1"/>
  <c r="D324" i="1"/>
  <c r="D327" i="1"/>
  <c r="D404" i="1"/>
  <c r="E72" i="104" a="1"/>
  <c r="D47" i="104" a="1"/>
  <c r="D47" i="104" l="1"/>
  <c r="E72" i="104"/>
  <c r="A13" i="104"/>
  <c r="A14" i="104" l="1"/>
  <c r="B54" i="53"/>
  <c r="B55" i="53" s="1"/>
  <c r="B56" i="53" s="1"/>
  <c r="B57" i="53" s="1"/>
  <c r="A15" i="104" l="1"/>
  <c r="B22" i="102"/>
  <c r="A4" i="102"/>
  <c r="B95" i="102"/>
  <c r="D90" i="102"/>
  <c r="B39" i="102"/>
  <c r="D39" i="102" s="1"/>
  <c r="B35" i="102"/>
  <c r="D31" i="102"/>
  <c r="B18" i="102"/>
  <c r="B19" i="102" s="1"/>
  <c r="B20" i="102" s="1"/>
  <c r="B21" i="102" s="1"/>
  <c r="B23" i="102" s="1"/>
  <c r="B10" i="102"/>
  <c r="B26" i="102" s="1"/>
  <c r="B10" i="99"/>
  <c r="B47" i="99" s="1"/>
  <c r="B10" i="93"/>
  <c r="B11" i="93" s="1"/>
  <c r="E38" i="92"/>
  <c r="B10" i="54"/>
  <c r="B47" i="54" s="1"/>
  <c r="B84" i="54" s="1"/>
  <c r="B121" i="54" s="1"/>
  <c r="B158" i="54" s="1"/>
  <c r="B195" i="54" s="1"/>
  <c r="A3" i="102" a="1"/>
  <c r="A16" i="104" l="1"/>
  <c r="B102" i="102"/>
  <c r="B103" i="102" s="1"/>
  <c r="B76" i="102" s="1"/>
  <c r="B11" i="102"/>
  <c r="B12" i="102" s="1"/>
  <c r="B13" i="102" s="1"/>
  <c r="B14" i="102" s="1"/>
  <c r="B15" i="102" s="1"/>
  <c r="B57" i="102"/>
  <c r="B63" i="102" s="1"/>
  <c r="A3" i="102"/>
  <c r="B85" i="102"/>
  <c r="B80" i="102"/>
  <c r="B83" i="102"/>
  <c r="B33" i="102"/>
  <c r="B74" i="102" s="1"/>
  <c r="B56" i="102"/>
  <c r="A95" i="102"/>
  <c r="A35" i="102"/>
  <c r="A10" i="102"/>
  <c r="B47" i="93"/>
  <c r="B84" i="93" s="1"/>
  <c r="B121" i="93" s="1"/>
  <c r="B158" i="93" s="1"/>
  <c r="B195" i="93" s="1"/>
  <c r="A1" i="102" a="1"/>
  <c r="A2" i="102" a="1"/>
  <c r="E35" i="102" a="1"/>
  <c r="A17" i="104" l="1"/>
  <c r="B65" i="102"/>
  <c r="B61" i="102"/>
  <c r="A2" i="102"/>
  <c r="E28" i="102" s="1"/>
  <c r="A1" i="102"/>
  <c r="E35" i="102"/>
  <c r="A18" i="102"/>
  <c r="A11" i="102"/>
  <c r="A12" i="102" s="1"/>
  <c r="A13" i="102" s="1"/>
  <c r="A14" i="102" s="1"/>
  <c r="A15" i="102" s="1"/>
  <c r="A102" i="102"/>
  <c r="A26" i="102"/>
  <c r="A4" i="101"/>
  <c r="A10" i="101" s="1"/>
  <c r="E79" i="101"/>
  <c r="D43" i="101"/>
  <c r="B38" i="101"/>
  <c r="B10" i="101"/>
  <c r="B36" i="101" s="1"/>
  <c r="B61" i="101" s="1"/>
  <c r="A4" i="100"/>
  <c r="B100" i="100"/>
  <c r="B101" i="100" s="1"/>
  <c r="B74" i="100" s="1"/>
  <c r="B93" i="100"/>
  <c r="D88" i="100"/>
  <c r="B55" i="100"/>
  <c r="B63" i="100" s="1"/>
  <c r="B37" i="100"/>
  <c r="D37" i="100" s="1"/>
  <c r="B33" i="100"/>
  <c r="D29" i="100"/>
  <c r="B17" i="100"/>
  <c r="B18" i="100" s="1"/>
  <c r="B19" i="100" s="1"/>
  <c r="B20" i="100" s="1"/>
  <c r="B21" i="100" s="1"/>
  <c r="B11" i="100"/>
  <c r="B12" i="100" s="1"/>
  <c r="B13" i="100" s="1"/>
  <c r="B14" i="100" s="1"/>
  <c r="B10" i="100"/>
  <c r="B24" i="100" s="1"/>
  <c r="B20" i="98"/>
  <c r="B21" i="98" s="1"/>
  <c r="A4" i="98"/>
  <c r="A10" i="98" s="1"/>
  <c r="A4" i="99"/>
  <c r="A10" i="99" s="1"/>
  <c r="A47" i="99" s="1"/>
  <c r="E130" i="99"/>
  <c r="B94" i="99"/>
  <c r="D94" i="99" s="1"/>
  <c r="D88" i="99"/>
  <c r="B86" i="99"/>
  <c r="B92" i="99" s="1"/>
  <c r="B93" i="98"/>
  <c r="D88" i="98"/>
  <c r="B37" i="98"/>
  <c r="D37" i="98" s="1"/>
  <c r="B33" i="98"/>
  <c r="D29" i="98"/>
  <c r="B10" i="98"/>
  <c r="B24" i="98" s="1"/>
  <c r="A4" i="96"/>
  <c r="B104" i="96"/>
  <c r="B105" i="96" s="1"/>
  <c r="B78" i="96" s="1"/>
  <c r="B97" i="96"/>
  <c r="D92" i="96"/>
  <c r="B59" i="96"/>
  <c r="B65" i="96" s="1"/>
  <c r="B41" i="96"/>
  <c r="D41" i="96" s="1"/>
  <c r="B37" i="96"/>
  <c r="D33" i="96"/>
  <c r="B19" i="96"/>
  <c r="B20" i="96" s="1"/>
  <c r="B21" i="96" s="1"/>
  <c r="B22" i="96" s="1"/>
  <c r="B23" i="96" s="1"/>
  <c r="B24" i="96" s="1"/>
  <c r="B25" i="96" s="1"/>
  <c r="B11" i="96"/>
  <c r="B12" i="96" s="1"/>
  <c r="B13" i="96" s="1"/>
  <c r="B14" i="96" s="1"/>
  <c r="B15" i="96" s="1"/>
  <c r="B16" i="96" s="1"/>
  <c r="B10" i="96"/>
  <c r="B28" i="96" s="1"/>
  <c r="A4" i="95"/>
  <c r="B97" i="95"/>
  <c r="D92" i="95"/>
  <c r="D41" i="95"/>
  <c r="B41" i="95"/>
  <c r="B37" i="95"/>
  <c r="D33" i="95"/>
  <c r="B19" i="95"/>
  <c r="B20" i="95" s="1"/>
  <c r="B21" i="95" s="1"/>
  <c r="B22" i="95" s="1"/>
  <c r="B23" i="95" s="1"/>
  <c r="B24" i="95" s="1"/>
  <c r="B25" i="95" s="1"/>
  <c r="B11" i="95"/>
  <c r="B12" i="95" s="1"/>
  <c r="B13" i="95" s="1"/>
  <c r="B14" i="95" s="1"/>
  <c r="B15" i="95" s="1"/>
  <c r="B16" i="95" s="1"/>
  <c r="B10" i="95"/>
  <c r="B28" i="95" s="1"/>
  <c r="B24" i="94"/>
  <c r="B25" i="94" s="1"/>
  <c r="B14" i="94"/>
  <c r="B15" i="94" s="1"/>
  <c r="B16" i="94" s="1"/>
  <c r="A4" i="94"/>
  <c r="B97" i="94"/>
  <c r="D92" i="94"/>
  <c r="B41" i="94"/>
  <c r="D41" i="94" s="1"/>
  <c r="B37" i="94"/>
  <c r="D33" i="94"/>
  <c r="B10" i="94"/>
  <c r="B28" i="94" s="1"/>
  <c r="A4" i="93"/>
  <c r="E302" i="93"/>
  <c r="B242" i="93"/>
  <c r="D242" i="93" s="1"/>
  <c r="D236" i="93"/>
  <c r="B234" i="93"/>
  <c r="B240" i="93" s="1"/>
  <c r="B246" i="93" s="1"/>
  <c r="B252" i="93" s="1"/>
  <c r="B258" i="93" s="1"/>
  <c r="B264" i="93" s="1"/>
  <c r="A4" i="92"/>
  <c r="B23" i="92"/>
  <c r="B22" i="92"/>
  <c r="B10" i="92"/>
  <c r="B11" i="92" s="1"/>
  <c r="B12" i="92" s="1"/>
  <c r="B13" i="92" s="1"/>
  <c r="B14" i="92" s="1"/>
  <c r="B15" i="92" s="1"/>
  <c r="A1" i="93" a="1"/>
  <c r="A1" i="99" a="1"/>
  <c r="A2" i="94" a="1"/>
  <c r="A3" i="96" a="1"/>
  <c r="B1" i="99" a="1"/>
  <c r="A2" i="96" a="1"/>
  <c r="A1" i="101" a="1"/>
  <c r="A2" i="101" a="1"/>
  <c r="A2" i="100" a="1"/>
  <c r="A2" i="93" a="1"/>
  <c r="A2" i="99" a="1"/>
  <c r="A2" i="95" a="1"/>
  <c r="A18" i="104" l="1"/>
  <c r="B11" i="10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B23" i="101" s="1"/>
  <c r="B24" i="101" s="1"/>
  <c r="B25" i="101" s="1"/>
  <c r="B26" i="101" s="1"/>
  <c r="B27" i="101" s="1"/>
  <c r="B28" i="101" s="1"/>
  <c r="B29" i="101" s="1"/>
  <c r="A33" i="102"/>
  <c r="A56" i="102"/>
  <c r="A19" i="102"/>
  <c r="A57" i="102"/>
  <c r="A103" i="102"/>
  <c r="B248" i="93"/>
  <c r="B254" i="93" s="1"/>
  <c r="B12" i="93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B23" i="93" s="1"/>
  <c r="B24" i="93" s="1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A36" i="101"/>
  <c r="A61" i="101" s="1"/>
  <c r="A11" i="101"/>
  <c r="A12" i="101" s="1"/>
  <c r="A13" i="101" s="1"/>
  <c r="A38" i="101"/>
  <c r="A1" i="101"/>
  <c r="A2" i="101"/>
  <c r="A86" i="101"/>
  <c r="B86" i="101"/>
  <c r="A2" i="100"/>
  <c r="E26" i="100" s="1"/>
  <c r="B54" i="100"/>
  <c r="B31" i="100"/>
  <c r="B72" i="100" s="1"/>
  <c r="B81" i="100"/>
  <c r="B78" i="100"/>
  <c r="B83" i="100"/>
  <c r="B61" i="100"/>
  <c r="A10" i="100"/>
  <c r="B59" i="100"/>
  <c r="A93" i="100"/>
  <c r="A33" i="100"/>
  <c r="B11" i="98"/>
  <c r="B12" i="98" s="1"/>
  <c r="B13" i="98" s="1"/>
  <c r="B14" i="98" s="1"/>
  <c r="B17" i="98"/>
  <c r="B18" i="98" s="1"/>
  <c r="B19" i="98" s="1"/>
  <c r="B11" i="99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B23" i="99" s="1"/>
  <c r="B24" i="99" s="1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A86" i="99"/>
  <c r="A92" i="99" s="1"/>
  <c r="A1" i="99"/>
  <c r="A2" i="99"/>
  <c r="B1" i="99"/>
  <c r="A48" i="99"/>
  <c r="B48" i="99"/>
  <c r="B49" i="99" s="1"/>
  <c r="B50" i="99" s="1"/>
  <c r="B51" i="99" s="1"/>
  <c r="B52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9" i="99" s="1"/>
  <c r="A11" i="99"/>
  <c r="A138" i="99"/>
  <c r="A84" i="99"/>
  <c r="B138" i="99"/>
  <c r="B139" i="99" s="1"/>
  <c r="B84" i="99"/>
  <c r="B90" i="99" s="1"/>
  <c r="B54" i="98"/>
  <c r="B31" i="98"/>
  <c r="B72" i="98" s="1"/>
  <c r="A17" i="98"/>
  <c r="A11" i="98"/>
  <c r="A12" i="98" s="1"/>
  <c r="A13" i="98" s="1"/>
  <c r="A14" i="98" s="1"/>
  <c r="A24" i="98"/>
  <c r="A100" i="98"/>
  <c r="B100" i="98"/>
  <c r="A33" i="98"/>
  <c r="A93" i="98"/>
  <c r="A2" i="96"/>
  <c r="E30" i="96" s="1"/>
  <c r="A3" i="96"/>
  <c r="B87" i="96"/>
  <c r="B85" i="96"/>
  <c r="B82" i="96"/>
  <c r="B58" i="96"/>
  <c r="B35" i="96"/>
  <c r="B76" i="96" s="1"/>
  <c r="A10" i="96"/>
  <c r="B63" i="96"/>
  <c r="B67" i="96"/>
  <c r="A97" i="96"/>
  <c r="A37" i="96"/>
  <c r="A2" i="95"/>
  <c r="E30" i="95" s="1"/>
  <c r="B35" i="95"/>
  <c r="B76" i="95" s="1"/>
  <c r="B58" i="95"/>
  <c r="B104" i="95"/>
  <c r="A97" i="95"/>
  <c r="A10" i="95"/>
  <c r="A37" i="95"/>
  <c r="B11" i="94"/>
  <c r="B12" i="94" s="1"/>
  <c r="B13" i="94" s="1"/>
  <c r="A2" i="94"/>
  <c r="E30" i="94" s="1"/>
  <c r="B58" i="94"/>
  <c r="B35" i="94"/>
  <c r="B76" i="94" s="1"/>
  <c r="B104" i="94"/>
  <c r="A10" i="94"/>
  <c r="B19" i="94"/>
  <c r="B20" i="94" s="1"/>
  <c r="B21" i="94" s="1"/>
  <c r="B22" i="94" s="1"/>
  <c r="B23" i="94" s="1"/>
  <c r="A97" i="94"/>
  <c r="A37" i="94"/>
  <c r="A1" i="93"/>
  <c r="A2" i="93"/>
  <c r="B85" i="93"/>
  <c r="B86" i="93" s="1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100" i="93" s="1"/>
  <c r="B101" i="93" s="1"/>
  <c r="B102" i="93" s="1"/>
  <c r="B103" i="93" s="1"/>
  <c r="B104" i="93" s="1"/>
  <c r="B105" i="93" s="1"/>
  <c r="B106" i="93" s="1"/>
  <c r="B107" i="93" s="1"/>
  <c r="B108" i="93" s="1"/>
  <c r="B109" i="93" s="1"/>
  <c r="B110" i="93" s="1"/>
  <c r="B111" i="93" s="1"/>
  <c r="B112" i="93" s="1"/>
  <c r="B113" i="93" s="1"/>
  <c r="B116" i="93" s="1"/>
  <c r="B48" i="93"/>
  <c r="B49" i="93" s="1"/>
  <c r="B50" i="93" s="1"/>
  <c r="B51" i="93" s="1"/>
  <c r="B52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9" i="93" s="1"/>
  <c r="B310" i="93"/>
  <c r="B311" i="93" s="1"/>
  <c r="B312" i="93" s="1"/>
  <c r="B313" i="93" s="1"/>
  <c r="B314" i="93" s="1"/>
  <c r="B315" i="93" s="1"/>
  <c r="B232" i="93"/>
  <c r="B238" i="93" s="1"/>
  <c r="B244" i="93" s="1"/>
  <c r="B250" i="93" s="1"/>
  <c r="B256" i="93" s="1"/>
  <c r="B262" i="93" s="1"/>
  <c r="A234" i="93"/>
  <c r="A240" i="93" s="1"/>
  <c r="A246" i="93" s="1"/>
  <c r="A252" i="93" s="1"/>
  <c r="A258" i="93" s="1"/>
  <c r="A264" i="93" s="1"/>
  <c r="A10" i="93"/>
  <c r="B29" i="92"/>
  <c r="B30" i="92" s="1"/>
  <c r="B31" i="92" s="1"/>
  <c r="B32" i="92" s="1"/>
  <c r="B33" i="92" s="1"/>
  <c r="B34" i="92" s="1"/>
  <c r="A10" i="92"/>
  <c r="A23" i="92"/>
  <c r="A22" i="92"/>
  <c r="B18" i="92"/>
  <c r="A4" i="91"/>
  <c r="A95" i="91" s="1"/>
  <c r="B95" i="91"/>
  <c r="D90" i="91"/>
  <c r="B39" i="91"/>
  <c r="D39" i="91" s="1"/>
  <c r="B35" i="91"/>
  <c r="D31" i="91"/>
  <c r="B11" i="91"/>
  <c r="B12" i="91" s="1"/>
  <c r="B13" i="91" s="1"/>
  <c r="B14" i="91" s="1"/>
  <c r="B15" i="91" s="1"/>
  <c r="B10" i="91"/>
  <c r="B26" i="91" s="1"/>
  <c r="A4" i="90"/>
  <c r="A35" i="90" s="1"/>
  <c r="B102" i="90"/>
  <c r="B103" i="90" s="1"/>
  <c r="B76" i="90" s="1"/>
  <c r="B95" i="90"/>
  <c r="D90" i="90"/>
  <c r="B63" i="90"/>
  <c r="B57" i="90"/>
  <c r="B65" i="90" s="1"/>
  <c r="B39" i="90"/>
  <c r="D39" i="90" s="1"/>
  <c r="B35" i="90"/>
  <c r="D31" i="90"/>
  <c r="B11" i="90"/>
  <c r="B12" i="90" s="1"/>
  <c r="B13" i="90" s="1"/>
  <c r="B14" i="90" s="1"/>
  <c r="B15" i="90" s="1"/>
  <c r="B10" i="90"/>
  <c r="B26" i="90" s="1"/>
  <c r="A4" i="89"/>
  <c r="A35" i="89" s="1"/>
  <c r="B95" i="89"/>
  <c r="D90" i="89"/>
  <c r="D39" i="89"/>
  <c r="B39" i="89"/>
  <c r="B35" i="89"/>
  <c r="D31" i="89"/>
  <c r="B11" i="89"/>
  <c r="B12" i="89" s="1"/>
  <c r="B13" i="89" s="1"/>
  <c r="B14" i="89" s="1"/>
  <c r="B15" i="89" s="1"/>
  <c r="B10" i="89"/>
  <c r="B26" i="89" s="1"/>
  <c r="A4" i="88"/>
  <c r="B95" i="88"/>
  <c r="D90" i="88"/>
  <c r="D39" i="88"/>
  <c r="B39" i="88"/>
  <c r="B35" i="88"/>
  <c r="D31" i="88"/>
  <c r="B11" i="88"/>
  <c r="B12" i="88" s="1"/>
  <c r="B13" i="88" s="1"/>
  <c r="B14" i="88" s="1"/>
  <c r="B15" i="88" s="1"/>
  <c r="B10" i="88"/>
  <c r="B26" i="88" s="1"/>
  <c r="A4" i="87"/>
  <c r="B95" i="87"/>
  <c r="D90" i="87"/>
  <c r="D39" i="87"/>
  <c r="B39" i="87"/>
  <c r="B35" i="87"/>
  <c r="D31" i="87"/>
  <c r="B11" i="87"/>
  <c r="B12" i="87" s="1"/>
  <c r="B13" i="87" s="1"/>
  <c r="B14" i="87" s="1"/>
  <c r="B15" i="87" s="1"/>
  <c r="B10" i="87"/>
  <c r="B26" i="87" s="1"/>
  <c r="A2" i="92" a="1"/>
  <c r="A1" i="92" a="1"/>
  <c r="E22" i="92" a="1"/>
  <c r="D86" i="101" a="1"/>
  <c r="A1" i="98" a="1"/>
  <c r="B1" i="101" a="1"/>
  <c r="A3" i="95" a="1"/>
  <c r="A1" i="90" a="1"/>
  <c r="E92" i="99" a="1"/>
  <c r="A3" i="91" a="1"/>
  <c r="D36" i="101" a="1"/>
  <c r="A2" i="87" a="1"/>
  <c r="A2" i="90" a="1"/>
  <c r="A3" i="98" a="1"/>
  <c r="A1" i="96" a="1"/>
  <c r="D102" i="102" a="1"/>
  <c r="A3" i="94" a="1"/>
  <c r="A1" i="95" a="1"/>
  <c r="A1" i="94" a="1"/>
  <c r="A3" i="100" a="1"/>
  <c r="B1" i="93" a="1"/>
  <c r="E38" i="101" a="1"/>
  <c r="A1" i="91" a="1"/>
  <c r="A1" i="100" a="1"/>
  <c r="A3" i="90" a="1"/>
  <c r="A2" i="91" a="1"/>
  <c r="E37" i="96" a="1"/>
  <c r="E93" i="98" a="1"/>
  <c r="A2" i="98" a="1"/>
  <c r="E246" i="93" a="1"/>
  <c r="A2" i="89" a="1"/>
  <c r="A19" i="104" l="1"/>
  <c r="B30" i="101"/>
  <c r="B32" i="101" s="1"/>
  <c r="B33" i="101" s="1"/>
  <c r="B31" i="101"/>
  <c r="B41" i="99"/>
  <c r="B42" i="99"/>
  <c r="B41" i="93"/>
  <c r="B42" i="93"/>
  <c r="E93" i="98"/>
  <c r="D248" i="93"/>
  <c r="E92" i="99"/>
  <c r="B40" i="93"/>
  <c r="B43" i="93" s="1"/>
  <c r="B44" i="93" s="1"/>
  <c r="E246" i="93"/>
  <c r="E38" i="101"/>
  <c r="D102" i="102"/>
  <c r="A20" i="102"/>
  <c r="A74" i="102"/>
  <c r="A76" i="102"/>
  <c r="A63" i="102"/>
  <c r="A65" i="102"/>
  <c r="A61" i="102"/>
  <c r="D36" i="101"/>
  <c r="D86" i="101"/>
  <c r="B1" i="101"/>
  <c r="A14" i="101"/>
  <c r="A1" i="100"/>
  <c r="A3" i="100"/>
  <c r="A17" i="100"/>
  <c r="A11" i="100"/>
  <c r="A100" i="100"/>
  <c r="A24" i="100"/>
  <c r="B40" i="99"/>
  <c r="B43" i="99" s="1"/>
  <c r="B44" i="99" s="1"/>
  <c r="B112" i="99"/>
  <c r="A139" i="99"/>
  <c r="A12" i="99"/>
  <c r="A49" i="99"/>
  <c r="A112" i="99"/>
  <c r="A90" i="99"/>
  <c r="B78" i="99"/>
  <c r="B77" i="99"/>
  <c r="B80" i="99" s="1"/>
  <c r="B81" i="99" s="1"/>
  <c r="A3" i="98"/>
  <c r="A1" i="98"/>
  <c r="A2" i="98"/>
  <c r="E26" i="98" s="1"/>
  <c r="A54" i="98"/>
  <c r="A31" i="98"/>
  <c r="A55" i="98"/>
  <c r="A101" i="98"/>
  <c r="A18" i="98"/>
  <c r="B101" i="98"/>
  <c r="B74" i="98" s="1"/>
  <c r="B55" i="98"/>
  <c r="E37" i="96"/>
  <c r="A1" i="96"/>
  <c r="A19" i="96"/>
  <c r="A104" i="96"/>
  <c r="A11" i="96"/>
  <c r="A28" i="96"/>
  <c r="A1" i="95"/>
  <c r="A3" i="95"/>
  <c r="A28" i="95"/>
  <c r="A104" i="95"/>
  <c r="A19" i="95"/>
  <c r="A11" i="95"/>
  <c r="B105" i="95"/>
  <c r="B78" i="95" s="1"/>
  <c r="B59" i="95"/>
  <c r="A1" i="94"/>
  <c r="A3" i="94"/>
  <c r="A11" i="94"/>
  <c r="A28" i="94"/>
  <c r="A19" i="94"/>
  <c r="A104" i="94"/>
  <c r="B105" i="94"/>
  <c r="B78" i="94" s="1"/>
  <c r="B59" i="94"/>
  <c r="B1" i="93"/>
  <c r="B78" i="93"/>
  <c r="B77" i="93"/>
  <c r="B80" i="93" s="1"/>
  <c r="B81" i="93" s="1"/>
  <c r="B122" i="93"/>
  <c r="B123" i="93" s="1"/>
  <c r="B124" i="93" s="1"/>
  <c r="B125" i="93" s="1"/>
  <c r="B126" i="93" s="1"/>
  <c r="B127" i="93" s="1"/>
  <c r="B128" i="93" s="1"/>
  <c r="B129" i="93" s="1"/>
  <c r="B130" i="93" s="1"/>
  <c r="B131" i="93" s="1"/>
  <c r="B132" i="93" s="1"/>
  <c r="B133" i="93" s="1"/>
  <c r="B134" i="93" s="1"/>
  <c r="B135" i="93" s="1"/>
  <c r="B136" i="93" s="1"/>
  <c r="B137" i="93" s="1"/>
  <c r="B138" i="93" s="1"/>
  <c r="B139" i="93" s="1"/>
  <c r="B140" i="93" s="1"/>
  <c r="B141" i="93" s="1"/>
  <c r="B142" i="93" s="1"/>
  <c r="B143" i="93" s="1"/>
  <c r="B144" i="93" s="1"/>
  <c r="B145" i="93" s="1"/>
  <c r="B146" i="93" s="1"/>
  <c r="B147" i="93" s="1"/>
  <c r="B148" i="93" s="1"/>
  <c r="B149" i="93" s="1"/>
  <c r="B150" i="93" s="1"/>
  <c r="B153" i="93" s="1"/>
  <c r="A310" i="93"/>
  <c r="A232" i="93"/>
  <c r="A47" i="93"/>
  <c r="A11" i="93"/>
  <c r="B260" i="93"/>
  <c r="D254" i="93"/>
  <c r="B115" i="93"/>
  <c r="B114" i="93"/>
  <c r="B117" i="93" s="1"/>
  <c r="B118" i="93" s="1"/>
  <c r="B284" i="93"/>
  <c r="A2" i="92"/>
  <c r="E22" i="92"/>
  <c r="A1" i="92"/>
  <c r="A11" i="92"/>
  <c r="A29" i="92"/>
  <c r="A18" i="92"/>
  <c r="A2" i="91"/>
  <c r="E28" i="91" s="1"/>
  <c r="A1" i="91"/>
  <c r="A3" i="91"/>
  <c r="B56" i="91"/>
  <c r="B33" i="91"/>
  <c r="B74" i="91" s="1"/>
  <c r="B102" i="91"/>
  <c r="A10" i="91"/>
  <c r="B18" i="91"/>
  <c r="B19" i="91" s="1"/>
  <c r="B20" i="91" s="1"/>
  <c r="B21" i="91" s="1"/>
  <c r="B22" i="91" s="1"/>
  <c r="B23" i="91" s="1"/>
  <c r="A35" i="91"/>
  <c r="A10" i="90"/>
  <c r="A2" i="90"/>
  <c r="E28" i="90" s="1"/>
  <c r="A3" i="90"/>
  <c r="A1" i="90"/>
  <c r="B83" i="90"/>
  <c r="B80" i="90"/>
  <c r="B85" i="90"/>
  <c r="B56" i="90"/>
  <c r="B33" i="90"/>
  <c r="B74" i="90" s="1"/>
  <c r="B18" i="90"/>
  <c r="B19" i="90" s="1"/>
  <c r="B20" i="90" s="1"/>
  <c r="B21" i="90" s="1"/>
  <c r="B22" i="90" s="1"/>
  <c r="B23" i="90" s="1"/>
  <c r="B61" i="90"/>
  <c r="A95" i="90"/>
  <c r="A2" i="89"/>
  <c r="E28" i="89" s="1"/>
  <c r="B56" i="89"/>
  <c r="B33" i="89"/>
  <c r="B74" i="89" s="1"/>
  <c r="B102" i="89"/>
  <c r="A10" i="89"/>
  <c r="B18" i="89"/>
  <c r="B19" i="89" s="1"/>
  <c r="B20" i="89" s="1"/>
  <c r="B21" i="89" s="1"/>
  <c r="B22" i="89" s="1"/>
  <c r="B23" i="89" s="1"/>
  <c r="A95" i="89"/>
  <c r="B56" i="88"/>
  <c r="B33" i="88"/>
  <c r="B74" i="88" s="1"/>
  <c r="B102" i="88"/>
  <c r="B18" i="88"/>
  <c r="B19" i="88" s="1"/>
  <c r="B20" i="88" s="1"/>
  <c r="B21" i="88" s="1"/>
  <c r="B22" i="88" s="1"/>
  <c r="B23" i="88" s="1"/>
  <c r="A95" i="88"/>
  <c r="A10" i="88"/>
  <c r="A35" i="88"/>
  <c r="A2" i="87"/>
  <c r="E28" i="87" s="1"/>
  <c r="B33" i="87"/>
  <c r="B74" i="87" s="1"/>
  <c r="B56" i="87"/>
  <c r="B102" i="87"/>
  <c r="B18" i="87"/>
  <c r="B19" i="87" s="1"/>
  <c r="B20" i="87" s="1"/>
  <c r="B21" i="87" s="1"/>
  <c r="B22" i="87" s="1"/>
  <c r="B23" i="87" s="1"/>
  <c r="A95" i="87"/>
  <c r="A35" i="87"/>
  <c r="A10" i="87"/>
  <c r="D100" i="98" a="1"/>
  <c r="E234" i="93" a="1"/>
  <c r="D84" i="99" a="1"/>
  <c r="E35" i="90" a="1"/>
  <c r="E264" i="93" a="1"/>
  <c r="D63" i="102" a="1"/>
  <c r="E37" i="95" a="1"/>
  <c r="E61" i="102" a="1"/>
  <c r="D65" i="102" a="1"/>
  <c r="A2" i="88" a="1"/>
  <c r="A3" i="88" a="1"/>
  <c r="E258" i="93" a="1"/>
  <c r="A3" i="87" a="1"/>
  <c r="D139" i="99" a="1"/>
  <c r="E37" i="94" a="1"/>
  <c r="A3" i="89" a="1"/>
  <c r="A1" i="89" a="1"/>
  <c r="E240" i="93" a="1"/>
  <c r="E23" i="92" a="1"/>
  <c r="D103" i="102" a="1"/>
  <c r="A1" i="87" a="1"/>
  <c r="D33" i="102" a="1"/>
  <c r="E86" i="99" a="1"/>
  <c r="D18" i="92" a="1"/>
  <c r="E252" i="93" a="1"/>
  <c r="D138" i="99" a="1"/>
  <c r="A1" i="88" a="1"/>
  <c r="E35" i="91" a="1"/>
  <c r="E33" i="100" a="1"/>
  <c r="E57" i="102" a="1"/>
  <c r="E33" i="98" a="1"/>
  <c r="A20" i="104" l="1"/>
  <c r="E86" i="99"/>
  <c r="E240" i="93"/>
  <c r="E23" i="92"/>
  <c r="E234" i="93"/>
  <c r="E258" i="93"/>
  <c r="E252" i="93"/>
  <c r="E264" i="93"/>
  <c r="D65" i="102"/>
  <c r="D63" i="102"/>
  <c r="E61" i="102"/>
  <c r="E57" i="102"/>
  <c r="D103" i="102"/>
  <c r="D33" i="102"/>
  <c r="A21" i="102"/>
  <c r="A22" i="102" s="1"/>
  <c r="A23" i="102" s="1"/>
  <c r="A85" i="102"/>
  <c r="A80" i="102"/>
  <c r="A83" i="102"/>
  <c r="A15" i="101"/>
  <c r="E33" i="100"/>
  <c r="A12" i="100"/>
  <c r="A18" i="100"/>
  <c r="A55" i="100"/>
  <c r="A101" i="100"/>
  <c r="A54" i="100"/>
  <c r="A31" i="100"/>
  <c r="D139" i="99"/>
  <c r="D84" i="99"/>
  <c r="D138" i="99"/>
  <c r="A50" i="99"/>
  <c r="A13" i="99"/>
  <c r="D100" i="98"/>
  <c r="E33" i="98"/>
  <c r="B81" i="98"/>
  <c r="B83" i="98"/>
  <c r="B78" i="98"/>
  <c r="A72" i="98"/>
  <c r="A74" i="98"/>
  <c r="A61" i="98"/>
  <c r="A63" i="98"/>
  <c r="A59" i="98"/>
  <c r="B63" i="98"/>
  <c r="B59" i="98"/>
  <c r="B61" i="98"/>
  <c r="A19" i="98"/>
  <c r="A20" i="98" s="1"/>
  <c r="A21" i="98" s="1"/>
  <c r="A12" i="96"/>
  <c r="A105" i="96"/>
  <c r="A59" i="96"/>
  <c r="A35" i="96"/>
  <c r="A58" i="96"/>
  <c r="A20" i="96"/>
  <c r="E37" i="95"/>
  <c r="A58" i="95"/>
  <c r="A35" i="95"/>
  <c r="B67" i="95"/>
  <c r="B63" i="95"/>
  <c r="B65" i="95"/>
  <c r="A20" i="95"/>
  <c r="A105" i="95"/>
  <c r="A59" i="95"/>
  <c r="B85" i="95"/>
  <c r="B87" i="95"/>
  <c r="B82" i="95"/>
  <c r="A12" i="95"/>
  <c r="E37" i="94"/>
  <c r="B67" i="94"/>
  <c r="B63" i="94"/>
  <c r="B65" i="94"/>
  <c r="B85" i="94"/>
  <c r="B87" i="94"/>
  <c r="B82" i="94"/>
  <c r="A20" i="94"/>
  <c r="A58" i="94"/>
  <c r="A35" i="94"/>
  <c r="A59" i="94"/>
  <c r="A105" i="94"/>
  <c r="A12" i="94"/>
  <c r="B159" i="93"/>
  <c r="B160" i="93" s="1"/>
  <c r="B161" i="93" s="1"/>
  <c r="B162" i="93" s="1"/>
  <c r="B163" i="93" s="1"/>
  <c r="B164" i="93" s="1"/>
  <c r="B165" i="93" s="1"/>
  <c r="B166" i="93" s="1"/>
  <c r="B167" i="93" s="1"/>
  <c r="B168" i="93" s="1"/>
  <c r="B169" i="93" s="1"/>
  <c r="B170" i="93" s="1"/>
  <c r="B171" i="93" s="1"/>
  <c r="B172" i="93" s="1"/>
  <c r="B173" i="93" s="1"/>
  <c r="B174" i="93" s="1"/>
  <c r="B175" i="93" s="1"/>
  <c r="B176" i="93" s="1"/>
  <c r="B177" i="93" s="1"/>
  <c r="B178" i="93" s="1"/>
  <c r="B179" i="93" s="1"/>
  <c r="B180" i="93" s="1"/>
  <c r="B181" i="93" s="1"/>
  <c r="B182" i="93" s="1"/>
  <c r="B183" i="93" s="1"/>
  <c r="B184" i="93" s="1"/>
  <c r="B185" i="93" s="1"/>
  <c r="B186" i="93" s="1"/>
  <c r="B187" i="93" s="1"/>
  <c r="B190" i="93" s="1"/>
  <c r="B196" i="93"/>
  <c r="B197" i="93" s="1"/>
  <c r="B198" i="93" s="1"/>
  <c r="B199" i="93" s="1"/>
  <c r="B200" i="93" s="1"/>
  <c r="B201" i="93" s="1"/>
  <c r="B202" i="93" s="1"/>
  <c r="B203" i="93" s="1"/>
  <c r="B204" i="93" s="1"/>
  <c r="B205" i="93" s="1"/>
  <c r="B206" i="93" s="1"/>
  <c r="B207" i="93" s="1"/>
  <c r="B208" i="93" s="1"/>
  <c r="B209" i="93" s="1"/>
  <c r="B210" i="93" s="1"/>
  <c r="B211" i="93" s="1"/>
  <c r="B212" i="93" s="1"/>
  <c r="B213" i="93" s="1"/>
  <c r="B214" i="93" s="1"/>
  <c r="B215" i="93" s="1"/>
  <c r="B216" i="93" s="1"/>
  <c r="B217" i="93" s="1"/>
  <c r="B218" i="93" s="1"/>
  <c r="B219" i="93" s="1"/>
  <c r="B220" i="93" s="1"/>
  <c r="B221" i="93" s="1"/>
  <c r="B222" i="93" s="1"/>
  <c r="B223" i="93" s="1"/>
  <c r="B224" i="93" s="1"/>
  <c r="B227" i="93" s="1"/>
  <c r="A238" i="93"/>
  <c r="A284" i="93"/>
  <c r="B152" i="93"/>
  <c r="B151" i="93"/>
  <c r="B154" i="93" s="1"/>
  <c r="B155" i="93" s="1"/>
  <c r="B266" i="93"/>
  <c r="D266" i="93" s="1"/>
  <c r="D260" i="93"/>
  <c r="A12" i="93"/>
  <c r="A311" i="93"/>
  <c r="A84" i="93"/>
  <c r="A48" i="93"/>
  <c r="D18" i="92"/>
  <c r="A12" i="92"/>
  <c r="A30" i="92"/>
  <c r="E35" i="91"/>
  <c r="B103" i="91"/>
  <c r="B76" i="91" s="1"/>
  <c r="B57" i="91"/>
  <c r="A11" i="91"/>
  <c r="A26" i="91"/>
  <c r="A18" i="91"/>
  <c r="A102" i="91"/>
  <c r="A26" i="90"/>
  <c r="A102" i="90"/>
  <c r="A11" i="90"/>
  <c r="A18" i="90"/>
  <c r="A19" i="90" s="1"/>
  <c r="E35" i="90"/>
  <c r="A1" i="89"/>
  <c r="A3" i="89"/>
  <c r="A26" i="89"/>
  <c r="A18" i="89"/>
  <c r="A102" i="89"/>
  <c r="A11" i="89"/>
  <c r="B103" i="89"/>
  <c r="B76" i="89" s="1"/>
  <c r="B57" i="89"/>
  <c r="A1" i="88"/>
  <c r="A3" i="88"/>
  <c r="A2" i="88"/>
  <c r="E28" i="88" s="1"/>
  <c r="A11" i="88"/>
  <c r="A26" i="88"/>
  <c r="A18" i="88"/>
  <c r="A102" i="88"/>
  <c r="B103" i="88"/>
  <c r="B76" i="88" s="1"/>
  <c r="B57" i="88"/>
  <c r="A3" i="87"/>
  <c r="A1" i="87"/>
  <c r="B103" i="87"/>
  <c r="B76" i="87" s="1"/>
  <c r="B57" i="87"/>
  <c r="A11" i="87"/>
  <c r="A18" i="87"/>
  <c r="A26" i="87"/>
  <c r="A102" i="87"/>
  <c r="E112" i="99" a="1"/>
  <c r="D310" i="93" a="1"/>
  <c r="E80" i="102" a="1"/>
  <c r="D83" i="102" a="1"/>
  <c r="D100" i="100" a="1"/>
  <c r="E35" i="89" a="1"/>
  <c r="D104" i="94" a="1"/>
  <c r="E59" i="98" a="1"/>
  <c r="D101" i="98" a="1"/>
  <c r="D104" i="96" a="1"/>
  <c r="E55" i="98" a="1"/>
  <c r="E284" i="93" a="1"/>
  <c r="E35" i="87" a="1"/>
  <c r="D29" i="92" a="1"/>
  <c r="E35" i="88" a="1"/>
  <c r="D90" i="99" a="1"/>
  <c r="D102" i="90" a="1"/>
  <c r="D232" i="93" a="1"/>
  <c r="D85" i="102" a="1"/>
  <c r="D104" i="95" a="1"/>
  <c r="D31" i="98" a="1"/>
  <c r="E76" i="102" a="1"/>
  <c r="A21" i="104" l="1"/>
  <c r="D83" i="102"/>
  <c r="E76" i="102"/>
  <c r="E80" i="102"/>
  <c r="D85" i="102"/>
  <c r="A16" i="101"/>
  <c r="D100" i="100"/>
  <c r="A61" i="100"/>
  <c r="A63" i="100"/>
  <c r="A59" i="100"/>
  <c r="A19" i="100"/>
  <c r="A72" i="100"/>
  <c r="A13" i="100"/>
  <c r="A74" i="100"/>
  <c r="E112" i="99"/>
  <c r="D90" i="99"/>
  <c r="A51" i="99"/>
  <c r="A14" i="99"/>
  <c r="E55" i="98"/>
  <c r="E59" i="98"/>
  <c r="D101" i="98"/>
  <c r="D31" i="98"/>
  <c r="A83" i="98"/>
  <c r="A78" i="98"/>
  <c r="A81" i="98"/>
  <c r="D104" i="96"/>
  <c r="A76" i="96"/>
  <c r="A65" i="96"/>
  <c r="A67" i="96"/>
  <c r="A63" i="96"/>
  <c r="A78" i="96"/>
  <c r="A21" i="96"/>
  <c r="A13" i="96"/>
  <c r="D104" i="95"/>
  <c r="A13" i="95"/>
  <c r="A21" i="95"/>
  <c r="A67" i="95"/>
  <c r="A63" i="95"/>
  <c r="A65" i="95"/>
  <c r="A76" i="95"/>
  <c r="A78" i="95"/>
  <c r="D104" i="94"/>
  <c r="A13" i="94"/>
  <c r="A14" i="94" s="1"/>
  <c r="A15" i="94" s="1"/>
  <c r="A16" i="94" s="1"/>
  <c r="A78" i="94"/>
  <c r="A65" i="94"/>
  <c r="A67" i="94"/>
  <c r="A63" i="94"/>
  <c r="A76" i="94"/>
  <c r="A21" i="94"/>
  <c r="E284" i="93"/>
  <c r="D310" i="93"/>
  <c r="D232" i="93"/>
  <c r="A49" i="93"/>
  <c r="A85" i="93"/>
  <c r="A121" i="93"/>
  <c r="A312" i="93"/>
  <c r="B189" i="93"/>
  <c r="B188" i="93"/>
  <c r="B191" i="93" s="1"/>
  <c r="B192" i="93" s="1"/>
  <c r="A244" i="93"/>
  <c r="A13" i="93"/>
  <c r="B226" i="93"/>
  <c r="B225" i="93"/>
  <c r="B228" i="93" s="1"/>
  <c r="B229" i="93" s="1"/>
  <c r="D29" i="92"/>
  <c r="A13" i="92"/>
  <c r="A31" i="92"/>
  <c r="B83" i="91"/>
  <c r="B85" i="91"/>
  <c r="B80" i="91"/>
  <c r="A57" i="91"/>
  <c r="A103" i="91"/>
  <c r="A19" i="91"/>
  <c r="A56" i="91"/>
  <c r="A33" i="91"/>
  <c r="A12" i="91"/>
  <c r="B65" i="91"/>
  <c r="B61" i="91"/>
  <c r="B63" i="91"/>
  <c r="D102" i="90"/>
  <c r="A103" i="90"/>
  <c r="A57" i="90"/>
  <c r="A33" i="90"/>
  <c r="A56" i="90"/>
  <c r="A12" i="90"/>
  <c r="A20" i="90"/>
  <c r="E35" i="89"/>
  <c r="A19" i="89"/>
  <c r="B83" i="89"/>
  <c r="B85" i="89"/>
  <c r="B80" i="89"/>
  <c r="A12" i="89"/>
  <c r="A57" i="89"/>
  <c r="A103" i="89"/>
  <c r="A56" i="89"/>
  <c r="A33" i="89"/>
  <c r="B65" i="89"/>
  <c r="B61" i="89"/>
  <c r="B63" i="89"/>
  <c r="E35" i="88"/>
  <c r="B83" i="88"/>
  <c r="B85" i="88"/>
  <c r="B80" i="88"/>
  <c r="A57" i="88"/>
  <c r="A103" i="88"/>
  <c r="A19" i="88"/>
  <c r="A56" i="88"/>
  <c r="A33" i="88"/>
  <c r="B65" i="88"/>
  <c r="B61" i="88"/>
  <c r="B63" i="88"/>
  <c r="A12" i="88"/>
  <c r="E35" i="87"/>
  <c r="A19" i="87"/>
  <c r="A12" i="87"/>
  <c r="B65" i="87"/>
  <c r="B61" i="87"/>
  <c r="B63" i="87"/>
  <c r="A57" i="87"/>
  <c r="A103" i="87"/>
  <c r="B83" i="87"/>
  <c r="B85" i="87"/>
  <c r="B80" i="87"/>
  <c r="A56" i="87"/>
  <c r="A33" i="87"/>
  <c r="D102" i="91" a="1"/>
  <c r="D67" i="95" a="1"/>
  <c r="E59" i="96" a="1"/>
  <c r="D35" i="96" a="1"/>
  <c r="D31" i="100" a="1"/>
  <c r="D83" i="98" a="1"/>
  <c r="D102" i="88" a="1"/>
  <c r="E59" i="100" a="1"/>
  <c r="E59" i="94" a="1"/>
  <c r="E74" i="98" a="1"/>
  <c r="D105" i="95" a="1"/>
  <c r="D238" i="93" a="1"/>
  <c r="E63" i="95" a="1"/>
  <c r="D67" i="94" a="1"/>
  <c r="E63" i="96" a="1"/>
  <c r="D63" i="98" a="1"/>
  <c r="D61" i="98" a="1"/>
  <c r="D102" i="87" a="1"/>
  <c r="D65" i="94" a="1"/>
  <c r="D35" i="94" a="1"/>
  <c r="E63" i="94" a="1"/>
  <c r="D67" i="96" a="1"/>
  <c r="E57" i="90" a="1"/>
  <c r="E59" i="95" a="1"/>
  <c r="E78" i="98" a="1"/>
  <c r="D65" i="96" a="1"/>
  <c r="D30" i="92" a="1"/>
  <c r="D81" i="98" a="1"/>
  <c r="D105" i="96" a="1"/>
  <c r="D101" i="100" a="1"/>
  <c r="D35" i="95" a="1"/>
  <c r="D61" i="100" a="1"/>
  <c r="D311" i="93" a="1"/>
  <c r="D105" i="94" a="1"/>
  <c r="D65" i="95" a="1"/>
  <c r="D63" i="100" a="1"/>
  <c r="D33" i="90" a="1"/>
  <c r="E55" i="100" a="1"/>
  <c r="D102" i="89" a="1"/>
  <c r="D103" i="90" a="1"/>
  <c r="A22" i="104" l="1"/>
  <c r="A17" i="101"/>
  <c r="D101" i="100"/>
  <c r="D63" i="100"/>
  <c r="E55" i="100"/>
  <c r="D61" i="100"/>
  <c r="D31" i="100"/>
  <c r="E59" i="100"/>
  <c r="A14" i="100"/>
  <c r="A20" i="100"/>
  <c r="A83" i="100"/>
  <c r="A78" i="100"/>
  <c r="A81" i="100"/>
  <c r="A15" i="99"/>
  <c r="A52" i="99"/>
  <c r="D81" i="98"/>
  <c r="E78" i="98"/>
  <c r="E74" i="98"/>
  <c r="D83" i="98"/>
  <c r="D61" i="98"/>
  <c r="D63" i="98"/>
  <c r="E63" i="96"/>
  <c r="D67" i="96"/>
  <c r="D65" i="96"/>
  <c r="D35" i="96"/>
  <c r="D105" i="96"/>
  <c r="E59" i="96"/>
  <c r="A14" i="96"/>
  <c r="A22" i="96"/>
  <c r="A82" i="96"/>
  <c r="A87" i="96"/>
  <c r="A85" i="96"/>
  <c r="D35" i="95"/>
  <c r="E59" i="95"/>
  <c r="D105" i="95"/>
  <c r="E63" i="95"/>
  <c r="D67" i="95"/>
  <c r="D65" i="95"/>
  <c r="A14" i="95"/>
  <c r="A87" i="95"/>
  <c r="A85" i="95"/>
  <c r="A82" i="95"/>
  <c r="A22" i="95"/>
  <c r="D67" i="94"/>
  <c r="D65" i="94"/>
  <c r="D105" i="94"/>
  <c r="D35" i="94"/>
  <c r="E63" i="94"/>
  <c r="E59" i="94"/>
  <c r="A22" i="94"/>
  <c r="A87" i="94"/>
  <c r="A82" i="94"/>
  <c r="A85" i="94"/>
  <c r="D238" i="93"/>
  <c r="D311" i="93"/>
  <c r="A50" i="93"/>
  <c r="A86" i="93"/>
  <c r="A122" i="93"/>
  <c r="A158" i="93"/>
  <c r="A250" i="93"/>
  <c r="A315" i="93"/>
  <c r="A313" i="93"/>
  <c r="A14" i="93"/>
  <c r="D30" i="92"/>
  <c r="A14" i="92"/>
  <c r="A32" i="92"/>
  <c r="D102" i="91"/>
  <c r="A20" i="91"/>
  <c r="A63" i="91"/>
  <c r="A65" i="91"/>
  <c r="A61" i="91"/>
  <c r="A13" i="91"/>
  <c r="A74" i="91"/>
  <c r="A76" i="91"/>
  <c r="D33" i="90"/>
  <c r="E57" i="90"/>
  <c r="D103" i="90"/>
  <c r="A74" i="90"/>
  <c r="A13" i="90"/>
  <c r="A65" i="90"/>
  <c r="A63" i="90"/>
  <c r="A61" i="90"/>
  <c r="A76" i="90"/>
  <c r="A21" i="90"/>
  <c r="D102" i="89"/>
  <c r="A13" i="89"/>
  <c r="A20" i="89"/>
  <c r="A76" i="89"/>
  <c r="A74" i="89"/>
  <c r="A65" i="89"/>
  <c r="A61" i="89"/>
  <c r="A63" i="89"/>
  <c r="D102" i="88"/>
  <c r="A13" i="88"/>
  <c r="A20" i="88"/>
  <c r="A76" i="88"/>
  <c r="A63" i="88"/>
  <c r="A65" i="88"/>
  <c r="A61" i="88"/>
  <c r="A74" i="88"/>
  <c r="D102" i="87"/>
  <c r="A13" i="87"/>
  <c r="A76" i="87"/>
  <c r="A20" i="87"/>
  <c r="A74" i="87"/>
  <c r="A63" i="87"/>
  <c r="A65" i="87"/>
  <c r="A61" i="87"/>
  <c r="D103" i="91" a="1"/>
  <c r="D33" i="88" a="1"/>
  <c r="D103" i="89" a="1"/>
  <c r="D312" i="93" a="1"/>
  <c r="D83" i="100" a="1"/>
  <c r="D33" i="89" a="1"/>
  <c r="E61" i="88" a="1"/>
  <c r="E82" i="95" a="1"/>
  <c r="E61" i="89" a="1"/>
  <c r="E57" i="91" a="1"/>
  <c r="E82" i="94" a="1"/>
  <c r="E78" i="94" a="1"/>
  <c r="E57" i="88" a="1"/>
  <c r="E61" i="87" a="1"/>
  <c r="E78" i="95" a="1"/>
  <c r="E57" i="89" a="1"/>
  <c r="D85" i="96" a="1"/>
  <c r="D315" i="93" a="1"/>
  <c r="D33" i="91" a="1"/>
  <c r="D65" i="87" a="1"/>
  <c r="D85" i="95" a="1"/>
  <c r="E82" i="96" a="1"/>
  <c r="D33" i="87" a="1"/>
  <c r="D63" i="90" a="1"/>
  <c r="D63" i="88" a="1"/>
  <c r="D85" i="94" a="1"/>
  <c r="E57" i="87" a="1"/>
  <c r="D244" i="93" a="1"/>
  <c r="D87" i="95" a="1"/>
  <c r="D87" i="96" a="1"/>
  <c r="D65" i="89" a="1"/>
  <c r="D81" i="100" a="1"/>
  <c r="D31" i="92" a="1"/>
  <c r="D103" i="88" a="1"/>
  <c r="D63" i="87" a="1"/>
  <c r="E78" i="100" a="1"/>
  <c r="D63" i="91" a="1"/>
  <c r="D103" i="87" a="1"/>
  <c r="E61" i="91" a="1"/>
  <c r="D65" i="91" a="1"/>
  <c r="D87" i="94" a="1"/>
  <c r="E61" i="90" a="1"/>
  <c r="D65" i="88" a="1"/>
  <c r="E76" i="90" a="1"/>
  <c r="E74" i="100" a="1"/>
  <c r="E78" i="96" a="1"/>
  <c r="D65" i="90" a="1"/>
  <c r="D63" i="89" a="1"/>
  <c r="A23" i="104" l="1"/>
  <c r="A18" i="101"/>
  <c r="E78" i="100"/>
  <c r="D83" i="100"/>
  <c r="E74" i="100"/>
  <c r="D81" i="100"/>
  <c r="A21" i="100"/>
  <c r="A53" i="99"/>
  <c r="A16" i="99"/>
  <c r="D85" i="96"/>
  <c r="D87" i="96"/>
  <c r="E82" i="96"/>
  <c r="E78" i="96"/>
  <c r="A23" i="96"/>
  <c r="A15" i="96"/>
  <c r="E82" i="95"/>
  <c r="D85" i="95"/>
  <c r="E78" i="95"/>
  <c r="D87" i="95"/>
  <c r="A23" i="95"/>
  <c r="A15" i="95"/>
  <c r="D85" i="94"/>
  <c r="E78" i="94"/>
  <c r="E82" i="94"/>
  <c r="D87" i="94"/>
  <c r="A23" i="94"/>
  <c r="A24" i="94" s="1"/>
  <c r="A25" i="94" s="1"/>
  <c r="D244" i="93"/>
  <c r="D315" i="93"/>
  <c r="D312" i="93"/>
  <c r="A51" i="93"/>
  <c r="A256" i="93"/>
  <c r="A314" i="93"/>
  <c r="A159" i="93"/>
  <c r="A195" i="93"/>
  <c r="A15" i="93"/>
  <c r="A123" i="93"/>
  <c r="A87" i="93"/>
  <c r="D31" i="92"/>
  <c r="A33" i="92"/>
  <c r="A15" i="92"/>
  <c r="D103" i="91"/>
  <c r="E57" i="91"/>
  <c r="D63" i="91"/>
  <c r="E61" i="91"/>
  <c r="D33" i="91"/>
  <c r="D65" i="91"/>
  <c r="A21" i="91"/>
  <c r="A14" i="91"/>
  <c r="A85" i="91"/>
  <c r="A80" i="91"/>
  <c r="A83" i="91"/>
  <c r="D65" i="90"/>
  <c r="E76" i="90"/>
  <c r="E61" i="90"/>
  <c r="D63" i="90"/>
  <c r="A14" i="90"/>
  <c r="A80" i="90"/>
  <c r="A83" i="90"/>
  <c r="A85" i="90"/>
  <c r="A22" i="90"/>
  <c r="D103" i="89"/>
  <c r="E57" i="89"/>
  <c r="E61" i="89"/>
  <c r="D65" i="89"/>
  <c r="D63" i="89"/>
  <c r="D33" i="89"/>
  <c r="A21" i="89"/>
  <c r="A14" i="89"/>
  <c r="A83" i="89"/>
  <c r="A85" i="89"/>
  <c r="A80" i="89"/>
  <c r="D103" i="88"/>
  <c r="E57" i="88"/>
  <c r="D63" i="88"/>
  <c r="D33" i="88"/>
  <c r="E61" i="88"/>
  <c r="D65" i="88"/>
  <c r="A85" i="88"/>
  <c r="A80" i="88"/>
  <c r="A83" i="88"/>
  <c r="A21" i="88"/>
  <c r="A14" i="88"/>
  <c r="D103" i="87"/>
  <c r="D63" i="87"/>
  <c r="E57" i="87"/>
  <c r="E61" i="87"/>
  <c r="D65" i="87"/>
  <c r="D33" i="87"/>
  <c r="A14" i="87"/>
  <c r="A21" i="87"/>
  <c r="A85" i="87"/>
  <c r="A80" i="87"/>
  <c r="A83" i="87"/>
  <c r="E80" i="91" a="1"/>
  <c r="D85" i="87" a="1"/>
  <c r="D250" i="93" a="1"/>
  <c r="E80" i="88" a="1"/>
  <c r="E80" i="87" a="1"/>
  <c r="E76" i="88" a="1"/>
  <c r="D83" i="90" a="1"/>
  <c r="D85" i="89" a="1"/>
  <c r="D85" i="90" a="1"/>
  <c r="E76" i="91" a="1"/>
  <c r="D85" i="91" a="1"/>
  <c r="D314" i="93" a="1"/>
  <c r="D313" i="93" a="1"/>
  <c r="E76" i="89" a="1"/>
  <c r="E80" i="89" a="1"/>
  <c r="D83" i="88" a="1"/>
  <c r="D83" i="89" a="1"/>
  <c r="D83" i="91" a="1"/>
  <c r="E76" i="87" a="1"/>
  <c r="E80" i="90" a="1"/>
  <c r="D32" i="92" a="1"/>
  <c r="D85" i="88" a="1"/>
  <c r="D83" i="87" a="1"/>
  <c r="A24" i="104" l="1"/>
  <c r="A19" i="101"/>
  <c r="A17" i="99"/>
  <c r="A54" i="99"/>
  <c r="A24" i="96"/>
  <c r="A16" i="96"/>
  <c r="A24" i="95"/>
  <c r="A16" i="95"/>
  <c r="D314" i="93"/>
  <c r="D313" i="93"/>
  <c r="D250" i="93"/>
  <c r="A196" i="93"/>
  <c r="A160" i="93"/>
  <c r="A88" i="93"/>
  <c r="A52" i="93"/>
  <c r="A124" i="93"/>
  <c r="A16" i="93"/>
  <c r="A262" i="93"/>
  <c r="D32" i="92"/>
  <c r="A34" i="92"/>
  <c r="E76" i="91"/>
  <c r="E80" i="91"/>
  <c r="D85" i="91"/>
  <c r="D83" i="91"/>
  <c r="A15" i="91"/>
  <c r="A22" i="91"/>
  <c r="E80" i="90"/>
  <c r="D85" i="90"/>
  <c r="D83" i="90"/>
  <c r="A15" i="90"/>
  <c r="A23" i="90"/>
  <c r="D83" i="89"/>
  <c r="E76" i="89"/>
  <c r="D85" i="89"/>
  <c r="E80" i="89"/>
  <c r="A15" i="89"/>
  <c r="A22" i="89"/>
  <c r="E76" i="88"/>
  <c r="D85" i="88"/>
  <c r="E80" i="88"/>
  <c r="D83" i="88"/>
  <c r="A15" i="88"/>
  <c r="A22" i="88"/>
  <c r="E76" i="87"/>
  <c r="D83" i="87"/>
  <c r="E80" i="87"/>
  <c r="D85" i="87"/>
  <c r="A22" i="87"/>
  <c r="A15" i="87"/>
  <c r="D33" i="92" a="1"/>
  <c r="D262" i="93" a="1"/>
  <c r="D256" i="93" a="1"/>
  <c r="D34" i="92" a="1"/>
  <c r="A25" i="104" l="1"/>
  <c r="A20" i="101"/>
  <c r="A18" i="99"/>
  <c r="A55" i="99"/>
  <c r="A25" i="96"/>
  <c r="A25" i="95"/>
  <c r="D256" i="93"/>
  <c r="D262" i="93"/>
  <c r="A89" i="93"/>
  <c r="A53" i="93"/>
  <c r="A17" i="93"/>
  <c r="A161" i="93"/>
  <c r="A125" i="93"/>
  <c r="A197" i="93"/>
  <c r="D34" i="92"/>
  <c r="D33" i="92"/>
  <c r="A23" i="91"/>
  <c r="A23" i="89"/>
  <c r="A23" i="88"/>
  <c r="A23" i="87"/>
  <c r="A26" i="104" l="1"/>
  <c r="A21" i="101"/>
  <c r="A19" i="99"/>
  <c r="A56" i="99"/>
  <c r="A54" i="93"/>
  <c r="A126" i="93"/>
  <c r="A90" i="93"/>
  <c r="A162" i="93"/>
  <c r="A18" i="93"/>
  <c r="A198" i="93"/>
  <c r="A27" i="104" l="1"/>
  <c r="A22" i="101"/>
  <c r="A57" i="99"/>
  <c r="A20" i="99"/>
  <c r="A199" i="93"/>
  <c r="A127" i="93"/>
  <c r="A55" i="93"/>
  <c r="A19" i="93"/>
  <c r="A163" i="93"/>
  <c r="A91" i="93"/>
  <c r="A4" i="86"/>
  <c r="E38" i="86"/>
  <c r="B29" i="86"/>
  <c r="B30" i="86" s="1"/>
  <c r="B31" i="86" s="1"/>
  <c r="B32" i="86" s="1"/>
  <c r="B33" i="86" s="1"/>
  <c r="B34" i="86" s="1"/>
  <c r="B23" i="86"/>
  <c r="B22" i="86"/>
  <c r="B11" i="86"/>
  <c r="B12" i="86" s="1"/>
  <c r="B13" i="86" s="1"/>
  <c r="B14" i="86" s="1"/>
  <c r="B15" i="86" s="1"/>
  <c r="B10" i="86"/>
  <c r="B18" i="86" s="1"/>
  <c r="A28" i="104" l="1"/>
  <c r="A23" i="101"/>
  <c r="A58" i="99"/>
  <c r="A21" i="99"/>
  <c r="A200" i="93"/>
  <c r="A20" i="93"/>
  <c r="A92" i="93"/>
  <c r="A164" i="93"/>
  <c r="A56" i="93"/>
  <c r="A128" i="93"/>
  <c r="A10" i="86"/>
  <c r="A23" i="86"/>
  <c r="A22" i="86"/>
  <c r="A1" i="86" a="1"/>
  <c r="E22" i="86" a="1"/>
  <c r="A2" i="86" a="1"/>
  <c r="A29" i="104" l="1"/>
  <c r="A24" i="101"/>
  <c r="A22" i="99"/>
  <c r="A59" i="99"/>
  <c r="A129" i="93"/>
  <c r="A57" i="93"/>
  <c r="A201" i="93"/>
  <c r="A165" i="93"/>
  <c r="A21" i="93"/>
  <c r="A93" i="93"/>
  <c r="A1" i="86"/>
  <c r="E22" i="86"/>
  <c r="A2" i="86"/>
  <c r="A29" i="86"/>
  <c r="A18" i="86"/>
  <c r="A11" i="86"/>
  <c r="D18" i="86" a="1"/>
  <c r="E23" i="86" a="1"/>
  <c r="A30" i="104" l="1"/>
  <c r="A25" i="101"/>
  <c r="A60" i="99"/>
  <c r="A23" i="99"/>
  <c r="A130" i="93"/>
  <c r="A166" i="93"/>
  <c r="A22" i="93"/>
  <c r="A202" i="93"/>
  <c r="A94" i="93"/>
  <c r="A58" i="93"/>
  <c r="D18" i="86"/>
  <c r="E23" i="86"/>
  <c r="A12" i="86"/>
  <c r="A30" i="86"/>
  <c r="D29" i="86" a="1"/>
  <c r="A31" i="104" l="1"/>
  <c r="A26" i="101"/>
  <c r="A24" i="99"/>
  <c r="A61" i="99"/>
  <c r="A95" i="93"/>
  <c r="A167" i="93"/>
  <c r="A131" i="93"/>
  <c r="A203" i="93"/>
  <c r="A23" i="93"/>
  <c r="A59" i="93"/>
  <c r="D29" i="86"/>
  <c r="A31" i="86"/>
  <c r="A13" i="86"/>
  <c r="D30" i="86" a="1"/>
  <c r="A32" i="104" l="1"/>
  <c r="A27" i="101"/>
  <c r="A25" i="99"/>
  <c r="A62" i="99"/>
  <c r="A24" i="93"/>
  <c r="A96" i="93"/>
  <c r="A204" i="93"/>
  <c r="A132" i="93"/>
  <c r="A60" i="93"/>
  <c r="A168" i="93"/>
  <c r="D30" i="86"/>
  <c r="A14" i="86"/>
  <c r="A32" i="86"/>
  <c r="D31" i="86" a="1"/>
  <c r="A33" i="104" l="1"/>
  <c r="A28" i="101"/>
  <c r="A26" i="99"/>
  <c r="A63" i="99"/>
  <c r="A61" i="93"/>
  <c r="A25" i="93"/>
  <c r="A133" i="93"/>
  <c r="A205" i="93"/>
  <c r="A169" i="93"/>
  <c r="A97" i="93"/>
  <c r="D31" i="86"/>
  <c r="A33" i="86"/>
  <c r="A15" i="86"/>
  <c r="D32" i="86" a="1"/>
  <c r="A34" i="104" l="1"/>
  <c r="A29" i="101"/>
  <c r="A30" i="101" s="1"/>
  <c r="A31" i="101" s="1"/>
  <c r="A32" i="101" s="1"/>
  <c r="A64" i="99"/>
  <c r="A27" i="99"/>
  <c r="A170" i="93"/>
  <c r="A62" i="93"/>
  <c r="A206" i="93"/>
  <c r="A134" i="93"/>
  <c r="A98" i="93"/>
  <c r="A26" i="93"/>
  <c r="D32" i="86"/>
  <c r="A34" i="86"/>
  <c r="D33" i="86" a="1"/>
  <c r="D34" i="86" a="1"/>
  <c r="A35" i="104" l="1"/>
  <c r="A28" i="99"/>
  <c r="A65" i="99"/>
  <c r="A99" i="93"/>
  <c r="A171" i="93"/>
  <c r="A135" i="93"/>
  <c r="A27" i="93"/>
  <c r="A207" i="93"/>
  <c r="A63" i="93"/>
  <c r="D34" i="86"/>
  <c r="D33" i="86"/>
  <c r="A36" i="104" l="1"/>
  <c r="A33" i="101"/>
  <c r="A29" i="99"/>
  <c r="A66" i="99"/>
  <c r="A64" i="93"/>
  <c r="A172" i="93"/>
  <c r="A100" i="93"/>
  <c r="A28" i="93"/>
  <c r="A136" i="93"/>
  <c r="A208" i="93"/>
  <c r="A4" i="85"/>
  <c r="A4" i="84"/>
  <c r="B444" i="1"/>
  <c r="A1" i="84" a="1"/>
  <c r="A37" i="104" l="1"/>
  <c r="A30" i="99"/>
  <c r="A67" i="99"/>
  <c r="A209" i="93"/>
  <c r="A65" i="93"/>
  <c r="A137" i="93"/>
  <c r="A29" i="93"/>
  <c r="A101" i="93"/>
  <c r="A173" i="93"/>
  <c r="A1" i="84"/>
  <c r="B193" i="1"/>
  <c r="B126" i="1"/>
  <c r="E136" i="85"/>
  <c r="B100" i="85"/>
  <c r="D100" i="85" s="1"/>
  <c r="D91" i="85"/>
  <c r="B86" i="85"/>
  <c r="B95" i="85" s="1"/>
  <c r="A86" i="85"/>
  <c r="A95" i="85" s="1"/>
  <c r="B10" i="85"/>
  <c r="B84" i="85" s="1"/>
  <c r="E90" i="84"/>
  <c r="D54" i="84"/>
  <c r="B49" i="84"/>
  <c r="B10" i="84"/>
  <c r="B47" i="84" s="1"/>
  <c r="A49" i="84"/>
  <c r="B406" i="1"/>
  <c r="B1" i="85" a="1"/>
  <c r="B1" i="84" a="1"/>
  <c r="A2" i="84" a="1"/>
  <c r="A38" i="104" l="1"/>
  <c r="A31" i="99"/>
  <c r="A68" i="99"/>
  <c r="A30" i="93"/>
  <c r="A102" i="93"/>
  <c r="A138" i="93"/>
  <c r="A210" i="93"/>
  <c r="A174" i="93"/>
  <c r="A66" i="93"/>
  <c r="B11" i="85"/>
  <c r="B12" i="85" s="1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11" i="84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97" i="84"/>
  <c r="B1" i="85"/>
  <c r="B93" i="85"/>
  <c r="B118" i="85"/>
  <c r="B143" i="85"/>
  <c r="B144" i="85" s="1"/>
  <c r="A10" i="85"/>
  <c r="B47" i="85"/>
  <c r="B1" i="84"/>
  <c r="A2" i="84"/>
  <c r="B72" i="84"/>
  <c r="A10" i="84"/>
  <c r="D26" i="102" a="1"/>
  <c r="A1" i="85" a="1"/>
  <c r="D24" i="100" a="1"/>
  <c r="D28" i="94" a="1"/>
  <c r="D26" i="87" a="1"/>
  <c r="A2" i="85" a="1"/>
  <c r="E49" i="84" a="1"/>
  <c r="A39" i="104" l="1"/>
  <c r="B41" i="85"/>
  <c r="B42" i="85"/>
  <c r="B40" i="84"/>
  <c r="B43" i="84" s="1"/>
  <c r="B44" i="84" s="1"/>
  <c r="B42" i="84"/>
  <c r="E49" i="84"/>
  <c r="D26" i="102"/>
  <c r="D26" i="87"/>
  <c r="D28" i="94"/>
  <c r="D24" i="100"/>
  <c r="A32" i="99"/>
  <c r="A69" i="99"/>
  <c r="A175" i="93"/>
  <c r="A31" i="93"/>
  <c r="A139" i="93"/>
  <c r="A67" i="93"/>
  <c r="A211" i="93"/>
  <c r="A103" i="93"/>
  <c r="B40" i="85"/>
  <c r="B43" i="85" s="1"/>
  <c r="B44" i="85" s="1"/>
  <c r="B41" i="84"/>
  <c r="A1" i="85"/>
  <c r="A2" i="85"/>
  <c r="A143" i="85"/>
  <c r="A84" i="85"/>
  <c r="A47" i="85"/>
  <c r="A11" i="85"/>
  <c r="B48" i="85"/>
  <c r="B49" i="85" s="1"/>
  <c r="B50" i="85" s="1"/>
  <c r="B51" i="85" s="1"/>
  <c r="B52" i="85" s="1"/>
  <c r="B53" i="85" s="1"/>
  <c r="B54" i="85" s="1"/>
  <c r="B55" i="85" s="1"/>
  <c r="B56" i="85" s="1"/>
  <c r="B57" i="85" s="1"/>
  <c r="B58" i="85" s="1"/>
  <c r="B59" i="85" s="1"/>
  <c r="B60" i="85" s="1"/>
  <c r="B61" i="85" s="1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B75" i="85" s="1"/>
  <c r="B76" i="85" s="1"/>
  <c r="A47" i="84"/>
  <c r="A97" i="84"/>
  <c r="A11" i="84"/>
  <c r="E86" i="85" a="1"/>
  <c r="D97" i="84" a="1"/>
  <c r="A40" i="104" l="1"/>
  <c r="B77" i="85"/>
  <c r="B78" i="85" s="1"/>
  <c r="B80" i="85" s="1"/>
  <c r="B81" i="85" s="1"/>
  <c r="B79" i="85"/>
  <c r="E86" i="85"/>
  <c r="A33" i="99"/>
  <c r="A70" i="99"/>
  <c r="A71" i="99" s="1"/>
  <c r="A72" i="99" s="1"/>
  <c r="A73" i="99" s="1"/>
  <c r="A74" i="99" s="1"/>
  <c r="A75" i="99" s="1"/>
  <c r="A76" i="99" s="1"/>
  <c r="A77" i="99" s="1"/>
  <c r="A78" i="99" s="1"/>
  <c r="A79" i="99" s="1"/>
  <c r="A80" i="99" s="1"/>
  <c r="A176" i="93"/>
  <c r="A212" i="93"/>
  <c r="A68" i="93"/>
  <c r="A140" i="93"/>
  <c r="A32" i="93"/>
  <c r="A104" i="93"/>
  <c r="D97" i="84"/>
  <c r="A12" i="85"/>
  <c r="A48" i="85"/>
  <c r="A93" i="85"/>
  <c r="A118" i="85"/>
  <c r="A144" i="85"/>
  <c r="A12" i="84"/>
  <c r="A72" i="84"/>
  <c r="D47" i="84" a="1"/>
  <c r="D143" i="85" a="1"/>
  <c r="D84" i="85" a="1"/>
  <c r="E95" i="85" a="1"/>
  <c r="D144" i="85" a="1"/>
  <c r="E95" i="85" l="1"/>
  <c r="A41" i="104"/>
  <c r="A34" i="99"/>
  <c r="A105" i="93"/>
  <c r="A177" i="93"/>
  <c r="A33" i="93"/>
  <c r="A141" i="93"/>
  <c r="A69" i="93"/>
  <c r="A213" i="93"/>
  <c r="D144" i="85"/>
  <c r="D143" i="85"/>
  <c r="D84" i="85"/>
  <c r="A13" i="85"/>
  <c r="A49" i="85"/>
  <c r="D47" i="84"/>
  <c r="A13" i="84"/>
  <c r="D93" i="85" a="1"/>
  <c r="A42" i="104" l="1"/>
  <c r="A81" i="99"/>
  <c r="A35" i="99"/>
  <c r="A36" i="99" s="1"/>
  <c r="A37" i="99" s="1"/>
  <c r="A38" i="99" s="1"/>
  <c r="A39" i="99" s="1"/>
  <c r="A40" i="99" s="1"/>
  <c r="A41" i="99" s="1"/>
  <c r="A42" i="99" s="1"/>
  <c r="A43" i="99" s="1"/>
  <c r="A178" i="93"/>
  <c r="A70" i="93"/>
  <c r="A106" i="93"/>
  <c r="A142" i="93"/>
  <c r="A34" i="93"/>
  <c r="A214" i="93"/>
  <c r="D93" i="85"/>
  <c r="A14" i="85"/>
  <c r="A50" i="85"/>
  <c r="A14" i="84"/>
  <c r="A43" i="104" l="1"/>
  <c r="A71" i="93"/>
  <c r="A35" i="93"/>
  <c r="A215" i="93"/>
  <c r="A143" i="93"/>
  <c r="A179" i="93"/>
  <c r="A107" i="93"/>
  <c r="A51" i="85"/>
  <c r="A15" i="85"/>
  <c r="A15" i="84"/>
  <c r="A44" i="104" l="1"/>
  <c r="A144" i="93"/>
  <c r="A36" i="93"/>
  <c r="A72" i="93"/>
  <c r="A180" i="93"/>
  <c r="A216" i="93"/>
  <c r="A108" i="93"/>
  <c r="A52" i="85"/>
  <c r="A16" i="85"/>
  <c r="A16" i="84"/>
  <c r="A217" i="93" l="1"/>
  <c r="A145" i="93"/>
  <c r="A181" i="93"/>
  <c r="A109" i="93"/>
  <c r="A73" i="93"/>
  <c r="A37" i="93"/>
  <c r="A17" i="85"/>
  <c r="A53" i="85"/>
  <c r="A17" i="84"/>
  <c r="A74" i="93" l="1"/>
  <c r="A218" i="93"/>
  <c r="A110" i="93"/>
  <c r="A182" i="93"/>
  <c r="A38" i="93"/>
  <c r="A39" i="93" s="1"/>
  <c r="A40" i="93" s="1"/>
  <c r="A41" i="93" s="1"/>
  <c r="A42" i="93" s="1"/>
  <c r="A43" i="93" s="1"/>
  <c r="A146" i="93"/>
  <c r="A18" i="85"/>
  <c r="A54" i="85"/>
  <c r="A18" i="84"/>
  <c r="A219" i="93" l="1"/>
  <c r="A75" i="93"/>
  <c r="A183" i="93"/>
  <c r="A147" i="93"/>
  <c r="A111" i="93"/>
  <c r="A19" i="85"/>
  <c r="A55" i="85"/>
  <c r="A19" i="84"/>
  <c r="A220" i="93" l="1"/>
  <c r="A76" i="93"/>
  <c r="A112" i="93"/>
  <c r="A184" i="93"/>
  <c r="A148" i="93"/>
  <c r="A20" i="85"/>
  <c r="A56" i="85"/>
  <c r="A20" i="84"/>
  <c r="A149" i="93" l="1"/>
  <c r="A221" i="93"/>
  <c r="A185" i="93"/>
  <c r="A113" i="93"/>
  <c r="A114" i="93" s="1"/>
  <c r="A115" i="93" s="1"/>
  <c r="A116" i="93" s="1"/>
  <c r="A117" i="93" s="1"/>
  <c r="A77" i="93"/>
  <c r="A78" i="93" s="1"/>
  <c r="A79" i="93" s="1"/>
  <c r="A80" i="93" s="1"/>
  <c r="A57" i="85"/>
  <c r="A21" i="85"/>
  <c r="A21" i="84"/>
  <c r="A44" i="99" l="1"/>
  <c r="A186" i="93"/>
  <c r="A150" i="93"/>
  <c r="A222" i="93"/>
  <c r="A58" i="85"/>
  <c r="A22" i="85"/>
  <c r="A22" i="84"/>
  <c r="A187" i="93" l="1"/>
  <c r="A188" i="93" s="1"/>
  <c r="A189" i="93" s="1"/>
  <c r="A190" i="93" s="1"/>
  <c r="A191" i="93" s="1"/>
  <c r="A223" i="93"/>
  <c r="A44" i="93"/>
  <c r="A151" i="93"/>
  <c r="A152" i="93" s="1"/>
  <c r="A153" i="93" s="1"/>
  <c r="A154" i="93" s="1"/>
  <c r="A23" i="85"/>
  <c r="A59" i="85"/>
  <c r="A23" i="84"/>
  <c r="A81" i="93" l="1"/>
  <c r="A224" i="93"/>
  <c r="A225" i="93" s="1"/>
  <c r="A226" i="93" s="1"/>
  <c r="A227" i="93" s="1"/>
  <c r="A228" i="93" s="1"/>
  <c r="A24" i="85"/>
  <c r="A60" i="85"/>
  <c r="A24" i="84"/>
  <c r="A118" i="93" l="1"/>
  <c r="A61" i="85"/>
  <c r="A25" i="85"/>
  <c r="A25" i="84"/>
  <c r="D448" i="1"/>
  <c r="C448" i="1"/>
  <c r="C415" i="1"/>
  <c r="D397" i="1"/>
  <c r="C397" i="1"/>
  <c r="D387" i="1"/>
  <c r="C387" i="1"/>
  <c r="B383" i="1"/>
  <c r="C343" i="1"/>
  <c r="D331" i="1"/>
  <c r="C331" i="1"/>
  <c r="D319" i="1"/>
  <c r="C319" i="1"/>
  <c r="B303" i="1"/>
  <c r="B251" i="1"/>
  <c r="D307" i="1"/>
  <c r="C307" i="1"/>
  <c r="C262" i="1"/>
  <c r="D230" i="1"/>
  <c r="C230" i="1"/>
  <c r="D241" i="1"/>
  <c r="C241" i="1"/>
  <c r="D219" i="1"/>
  <c r="C219" i="1"/>
  <c r="E56" i="102" a="1"/>
  <c r="E54" i="98" a="1"/>
  <c r="E97" i="96" a="1"/>
  <c r="E74" i="102" a="1"/>
  <c r="E76" i="94" a="1"/>
  <c r="E72" i="100" a="1"/>
  <c r="B1" i="92" a="1"/>
  <c r="E58" i="96" a="1"/>
  <c r="E74" i="90" a="1"/>
  <c r="E97" i="94" a="1"/>
  <c r="E56" i="90" a="1"/>
  <c r="E76" i="96" a="1"/>
  <c r="E95" i="89" a="1"/>
  <c r="E76" i="95" a="1"/>
  <c r="E72" i="98" a="1"/>
  <c r="E58" i="95" a="1"/>
  <c r="E74" i="91" a="1"/>
  <c r="E56" i="91" a="1"/>
  <c r="E58" i="94" a="1"/>
  <c r="E61" i="101" a="1"/>
  <c r="E95" i="90" a="1"/>
  <c r="E54" i="100" a="1"/>
  <c r="E95" i="91" a="1"/>
  <c r="E74" i="89" a="1"/>
  <c r="E95" i="102" a="1"/>
  <c r="E56" i="89" a="1"/>
  <c r="E93" i="100" a="1"/>
  <c r="E97" i="95" a="1"/>
  <c r="E54" i="98" l="1"/>
  <c r="E58" i="95"/>
  <c r="E76" i="95"/>
  <c r="E72" i="98"/>
  <c r="E56" i="90"/>
  <c r="E56" i="89"/>
  <c r="E74" i="89"/>
  <c r="E58" i="96"/>
  <c r="E54" i="100"/>
  <c r="E61" i="101"/>
  <c r="E76" i="94"/>
  <c r="B1" i="92"/>
  <c r="E76" i="96"/>
  <c r="E72" i="100"/>
  <c r="E56" i="102"/>
  <c r="E74" i="90"/>
  <c r="E56" i="91"/>
  <c r="E74" i="102"/>
  <c r="E58" i="94"/>
  <c r="E74" i="91"/>
  <c r="E95" i="102"/>
  <c r="E95" i="90"/>
  <c r="E97" i="95"/>
  <c r="E95" i="91"/>
  <c r="E95" i="89"/>
  <c r="E97" i="94"/>
  <c r="E97" i="96"/>
  <c r="E93" i="100"/>
  <c r="B447" i="1"/>
  <c r="B240" i="1"/>
  <c r="B318" i="1"/>
  <c r="B386" i="1"/>
  <c r="B229" i="1"/>
  <c r="B218" i="1"/>
  <c r="B306" i="1"/>
  <c r="B330" i="1"/>
  <c r="B396" i="1"/>
  <c r="A155" i="93"/>
  <c r="A62" i="85"/>
  <c r="A26" i="85"/>
  <c r="A26" i="84"/>
  <c r="B1" i="91" a="1"/>
  <c r="B1" i="102" a="1"/>
  <c r="B1" i="90" a="1"/>
  <c r="B1" i="89" a="1"/>
  <c r="B1" i="95" a="1"/>
  <c r="B1" i="98" a="1"/>
  <c r="B1" i="94" a="1"/>
  <c r="B1" i="100" a="1"/>
  <c r="B1" i="96" a="1"/>
  <c r="B1" i="102" l="1"/>
  <c r="B1" i="90"/>
  <c r="B1" i="98"/>
  <c r="B1" i="95"/>
  <c r="B1" i="100"/>
  <c r="B1" i="91"/>
  <c r="B1" i="96"/>
  <c r="B1" i="94"/>
  <c r="B1" i="89"/>
  <c r="A192" i="93"/>
  <c r="A63" i="85"/>
  <c r="A27" i="85"/>
  <c r="A27" i="84"/>
  <c r="A229" i="93" l="1"/>
  <c r="A28" i="85"/>
  <c r="A64" i="85"/>
  <c r="A28" i="84"/>
  <c r="D197" i="1"/>
  <c r="C197" i="1"/>
  <c r="D208" i="1"/>
  <c r="C208" i="1"/>
  <c r="E74" i="88" a="1"/>
  <c r="E74" i="87" a="1"/>
  <c r="E56" i="87" a="1"/>
  <c r="E56" i="88" a="1"/>
  <c r="E95" i="87" a="1"/>
  <c r="E95" i="88" a="1"/>
  <c r="E56" i="88" l="1"/>
  <c r="E74" i="88"/>
  <c r="E56" i="87"/>
  <c r="E74" i="87"/>
  <c r="E95" i="88"/>
  <c r="E95" i="87"/>
  <c r="B207" i="1"/>
  <c r="A65" i="85"/>
  <c r="A29" i="85"/>
  <c r="A29" i="84"/>
  <c r="B1" i="88" a="1"/>
  <c r="B1" i="87" a="1"/>
  <c r="B1" i="87" l="1"/>
  <c r="B1" i="88"/>
  <c r="A66" i="85"/>
  <c r="A30" i="85"/>
  <c r="A30" i="84"/>
  <c r="B142" i="1"/>
  <c r="B1" i="86" a="1"/>
  <c r="B1" i="86" l="1"/>
  <c r="A67" i="85"/>
  <c r="A31" i="85"/>
  <c r="A31" i="84"/>
  <c r="A32" i="85" l="1"/>
  <c r="A68" i="85"/>
  <c r="A32" i="84"/>
  <c r="A33" i="85" l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69" i="85"/>
  <c r="A33" i="84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C44" i="1"/>
  <c r="C85" i="1"/>
  <c r="C3" i="1"/>
  <c r="E118" i="85" a="1"/>
  <c r="E72" i="84" a="1"/>
  <c r="E118" i="85" l="1"/>
  <c r="E72" i="84"/>
  <c r="A70" i="85"/>
  <c r="A71" i="85" l="1"/>
  <c r="A72" i="85" s="1"/>
  <c r="A73" i="85" s="1"/>
  <c r="A74" i="85" s="1"/>
  <c r="A75" i="85" s="1"/>
  <c r="A76" i="85" s="1"/>
  <c r="A77" i="85" s="1"/>
  <c r="A78" i="85" s="1"/>
  <c r="A79" i="85" s="1"/>
  <c r="A80" i="85" s="1"/>
  <c r="B242" i="54"/>
  <c r="D242" i="54" s="1"/>
  <c r="D236" i="54"/>
  <c r="D54" i="52"/>
  <c r="B36" i="53"/>
  <c r="B29" i="53"/>
  <c r="C153" i="1"/>
  <c r="B248" i="54" l="1"/>
  <c r="A4" i="52"/>
  <c r="D248" i="54" l="1"/>
  <c r="B254" i="54"/>
  <c r="B234" i="54"/>
  <c r="B40" i="53"/>
  <c r="A49" i="52"/>
  <c r="B49" i="52"/>
  <c r="E302" i="54"/>
  <c r="E90" i="52"/>
  <c r="A2" i="52" a="1"/>
  <c r="D254" i="54" l="1"/>
  <c r="B260" i="54"/>
  <c r="A2" i="52"/>
  <c r="B13" i="53"/>
  <c r="B12" i="53"/>
  <c r="B11" i="53"/>
  <c r="B10" i="53"/>
  <c r="B16" i="53" s="1"/>
  <c r="B47" i="53" s="1"/>
  <c r="E49" i="52" a="1"/>
  <c r="E49" i="52" l="1"/>
  <c r="D260" i="54"/>
  <c r="B266" i="54"/>
  <c r="D266" i="54" s="1"/>
  <c r="B41" i="53"/>
  <c r="A4" i="54"/>
  <c r="A4" i="53"/>
  <c r="A13" i="53" s="1"/>
  <c r="B17" i="53"/>
  <c r="B18" i="53" s="1"/>
  <c r="B19" i="53" s="1"/>
  <c r="B20" i="53" s="1"/>
  <c r="B21" i="53" s="1"/>
  <c r="B22" i="53" s="1"/>
  <c r="B23" i="53" s="1"/>
  <c r="B24" i="53" s="1"/>
  <c r="B25" i="53" s="1"/>
  <c r="B26" i="53" s="1"/>
  <c r="A2" i="54" a="1"/>
  <c r="A2" i="53" a="1"/>
  <c r="B1" i="54" a="1"/>
  <c r="A1" i="54" a="1"/>
  <c r="A1" i="53" a="1"/>
  <c r="B310" i="54" l="1"/>
  <c r="B311" i="54" s="1"/>
  <c r="B312" i="54" s="1"/>
  <c r="B313" i="54" s="1"/>
  <c r="B314" i="54" s="1"/>
  <c r="B315" i="54" s="1"/>
  <c r="A11" i="53"/>
  <c r="A2" i="54"/>
  <c r="A234" i="54"/>
  <c r="A10" i="54"/>
  <c r="B11" i="54"/>
  <c r="B12" i="54" s="1"/>
  <c r="B13" i="54" s="1"/>
  <c r="B14" i="54" s="1"/>
  <c r="B15" i="54" s="1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37" i="54" s="1"/>
  <c r="B38" i="54" s="1"/>
  <c r="B39" i="54" s="1"/>
  <c r="B42" i="54" s="1"/>
  <c r="A36" i="53"/>
  <c r="A29" i="53"/>
  <c r="A2" i="53"/>
  <c r="A40" i="53"/>
  <c r="A12" i="53"/>
  <c r="A10" i="53"/>
  <c r="B1" i="54"/>
  <c r="A1" i="54"/>
  <c r="B232" i="54"/>
  <c r="B238" i="54" s="1"/>
  <c r="B244" i="54" s="1"/>
  <c r="B250" i="54" s="1"/>
  <c r="B256" i="54" s="1"/>
  <c r="B262" i="54" s="1"/>
  <c r="B240" i="54"/>
  <c r="B246" i="54" s="1"/>
  <c r="B252" i="54" s="1"/>
  <c r="B258" i="54" s="1"/>
  <c r="B264" i="54" s="1"/>
  <c r="B48" i="53"/>
  <c r="B49" i="53" s="1"/>
  <c r="A1" i="53"/>
  <c r="B10" i="52"/>
  <c r="A10" i="52"/>
  <c r="D29" i="53" a="1"/>
  <c r="E40" i="53" a="1"/>
  <c r="D36" i="53" a="1"/>
  <c r="B1" i="52" a="1"/>
  <c r="A1" i="52" a="1"/>
  <c r="E234" i="54" a="1"/>
  <c r="E234" i="54" l="1"/>
  <c r="B284" i="54"/>
  <c r="A310" i="54"/>
  <c r="B40" i="54"/>
  <c r="B43" i="54" s="1"/>
  <c r="B44" i="54" s="1"/>
  <c r="B41" i="54"/>
  <c r="A11" i="54"/>
  <c r="A12" i="54" s="1"/>
  <c r="B48" i="54"/>
  <c r="B49" i="54" s="1"/>
  <c r="B50" i="54" s="1"/>
  <c r="B51" i="54" s="1"/>
  <c r="B52" i="54" s="1"/>
  <c r="B53" i="54" s="1"/>
  <c r="B54" i="54" s="1"/>
  <c r="B55" i="54" s="1"/>
  <c r="B56" i="54" s="1"/>
  <c r="B57" i="54" s="1"/>
  <c r="B58" i="54" s="1"/>
  <c r="B59" i="54" s="1"/>
  <c r="B60" i="54" s="1"/>
  <c r="B61" i="54" s="1"/>
  <c r="B62" i="54" s="1"/>
  <c r="B63" i="54" s="1"/>
  <c r="B64" i="54" s="1"/>
  <c r="B65" i="54" s="1"/>
  <c r="B66" i="54" s="1"/>
  <c r="B67" i="54" s="1"/>
  <c r="B68" i="54" s="1"/>
  <c r="B69" i="54" s="1"/>
  <c r="B70" i="54" s="1"/>
  <c r="B71" i="54" s="1"/>
  <c r="B72" i="54" s="1"/>
  <c r="B73" i="54" s="1"/>
  <c r="B74" i="54" s="1"/>
  <c r="B75" i="54" s="1"/>
  <c r="B76" i="54" s="1"/>
  <c r="B79" i="54" s="1"/>
  <c r="A232" i="54"/>
  <c r="A47" i="54"/>
  <c r="B47" i="52"/>
  <c r="B72" i="52" s="1"/>
  <c r="B97" i="52"/>
  <c r="D29" i="53"/>
  <c r="D36" i="53"/>
  <c r="E40" i="53"/>
  <c r="A16" i="53"/>
  <c r="A47" i="53" s="1"/>
  <c r="A48" i="53" s="1"/>
  <c r="A41" i="53"/>
  <c r="A47" i="52"/>
  <c r="A72" i="52" s="1"/>
  <c r="A97" i="52"/>
  <c r="A240" i="54"/>
  <c r="B50" i="53"/>
  <c r="B51" i="53" s="1"/>
  <c r="B52" i="53" s="1"/>
  <c r="B53" i="53" s="1"/>
  <c r="B1" i="52"/>
  <c r="A1" i="52"/>
  <c r="A11" i="52"/>
  <c r="B11" i="52"/>
  <c r="B12" i="52" s="1"/>
  <c r="B13" i="52" s="1"/>
  <c r="B14" i="52" s="1"/>
  <c r="B15" i="52" s="1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37" i="52" s="1"/>
  <c r="B38" i="52" s="1"/>
  <c r="D232" i="54" a="1"/>
  <c r="E240" i="54" a="1"/>
  <c r="D97" i="52" a="1"/>
  <c r="E72" i="52" a="1"/>
  <c r="E41" i="53" a="1"/>
  <c r="E240" i="54" l="1"/>
  <c r="A284" i="54"/>
  <c r="B39" i="52"/>
  <c r="B42" i="52" s="1"/>
  <c r="B85" i="54"/>
  <c r="B86" i="54" s="1"/>
  <c r="B87" i="54" s="1"/>
  <c r="B88" i="54" s="1"/>
  <c r="B89" i="54" s="1"/>
  <c r="B90" i="54" s="1"/>
  <c r="B91" i="54" s="1"/>
  <c r="B92" i="54" s="1"/>
  <c r="B93" i="54" s="1"/>
  <c r="B94" i="54" s="1"/>
  <c r="B95" i="54" s="1"/>
  <c r="B96" i="54" s="1"/>
  <c r="B97" i="54" s="1"/>
  <c r="B98" i="54" s="1"/>
  <c r="B99" i="54" s="1"/>
  <c r="B100" i="54" s="1"/>
  <c r="B101" i="54" s="1"/>
  <c r="B102" i="54" s="1"/>
  <c r="B103" i="54" s="1"/>
  <c r="B104" i="54" s="1"/>
  <c r="B105" i="54" s="1"/>
  <c r="B106" i="54" s="1"/>
  <c r="B107" i="54" s="1"/>
  <c r="B108" i="54" s="1"/>
  <c r="B109" i="54" s="1"/>
  <c r="B110" i="54" s="1"/>
  <c r="B111" i="54" s="1"/>
  <c r="B112" i="54" s="1"/>
  <c r="B113" i="54" s="1"/>
  <c r="A84" i="54"/>
  <c r="D97" i="52"/>
  <c r="A44" i="85"/>
  <c r="A44" i="84"/>
  <c r="B77" i="54"/>
  <c r="B80" i="54" s="1"/>
  <c r="B81" i="54" s="1"/>
  <c r="B78" i="54"/>
  <c r="B40" i="52"/>
  <c r="B43" i="52" s="1"/>
  <c r="B44" i="52" s="1"/>
  <c r="B41" i="52"/>
  <c r="A48" i="54"/>
  <c r="A49" i="54" s="1"/>
  <c r="A238" i="54"/>
  <c r="A244" i="54" s="1"/>
  <c r="A17" i="53"/>
  <c r="E41" i="53"/>
  <c r="E72" i="52"/>
  <c r="D232" i="54"/>
  <c r="A246" i="54"/>
  <c r="A13" i="54"/>
  <c r="A311" i="54"/>
  <c r="A49" i="53"/>
  <c r="A50" i="53" s="1"/>
  <c r="A12" i="52"/>
  <c r="E246" i="54" a="1"/>
  <c r="D310" i="54" a="1"/>
  <c r="E284" i="54" a="1"/>
  <c r="D238" i="54" a="1"/>
  <c r="D47" i="52" a="1"/>
  <c r="B114" i="54" l="1"/>
  <c r="B117" i="54" s="1"/>
  <c r="B118" i="54" s="1"/>
  <c r="B116" i="54"/>
  <c r="E246" i="54"/>
  <c r="E284" i="54"/>
  <c r="A85" i="54"/>
  <c r="A86" i="54" s="1"/>
  <c r="A121" i="54"/>
  <c r="B122" i="54"/>
  <c r="B123" i="54" s="1"/>
  <c r="B124" i="54" s="1"/>
  <c r="B125" i="54" s="1"/>
  <c r="B126" i="54" s="1"/>
  <c r="B127" i="54" s="1"/>
  <c r="B128" i="54" s="1"/>
  <c r="B129" i="54" s="1"/>
  <c r="B130" i="54" s="1"/>
  <c r="B131" i="54" s="1"/>
  <c r="B132" i="54" s="1"/>
  <c r="B133" i="54" s="1"/>
  <c r="B134" i="54" s="1"/>
  <c r="B135" i="54" s="1"/>
  <c r="B136" i="54" s="1"/>
  <c r="B137" i="54" s="1"/>
  <c r="B138" i="54" s="1"/>
  <c r="B139" i="54" s="1"/>
  <c r="B140" i="54" s="1"/>
  <c r="B141" i="54" s="1"/>
  <c r="B142" i="54" s="1"/>
  <c r="B143" i="54" s="1"/>
  <c r="B144" i="54" s="1"/>
  <c r="B145" i="54" s="1"/>
  <c r="B146" i="54" s="1"/>
  <c r="B147" i="54" s="1"/>
  <c r="B148" i="54" s="1"/>
  <c r="B149" i="54" s="1"/>
  <c r="B150" i="54" s="1"/>
  <c r="B153" i="54" s="1"/>
  <c r="B115" i="54"/>
  <c r="A18" i="53"/>
  <c r="D310" i="54"/>
  <c r="D238" i="54"/>
  <c r="A252" i="54"/>
  <c r="A14" i="54"/>
  <c r="A312" i="54"/>
  <c r="A313" i="54" s="1"/>
  <c r="A250" i="54"/>
  <c r="A256" i="54" s="1"/>
  <c r="A262" i="54" s="1"/>
  <c r="A50" i="54"/>
  <c r="A51" i="53"/>
  <c r="D47" i="52"/>
  <c r="A13" i="52"/>
  <c r="D256" i="54" a="1"/>
  <c r="E252" i="54" a="1"/>
  <c r="D244" i="54" a="1"/>
  <c r="D250" i="54" a="1"/>
  <c r="D262" i="54" a="1"/>
  <c r="D311" i="54" a="1"/>
  <c r="E252" i="54" l="1"/>
  <c r="A258" i="54"/>
  <c r="A314" i="54"/>
  <c r="D262" i="54"/>
  <c r="D256" i="54"/>
  <c r="B196" i="54"/>
  <c r="B197" i="54" s="1"/>
  <c r="B198" i="54" s="1"/>
  <c r="B199" i="54" s="1"/>
  <c r="B200" i="54" s="1"/>
  <c r="B201" i="54" s="1"/>
  <c r="B202" i="54" s="1"/>
  <c r="B203" i="54" s="1"/>
  <c r="B204" i="54" s="1"/>
  <c r="B205" i="54" s="1"/>
  <c r="B206" i="54" s="1"/>
  <c r="B207" i="54" s="1"/>
  <c r="B208" i="54" s="1"/>
  <c r="B209" i="54" s="1"/>
  <c r="B210" i="54" s="1"/>
  <c r="B211" i="54" s="1"/>
  <c r="B212" i="54" s="1"/>
  <c r="B213" i="54" s="1"/>
  <c r="B214" i="54" s="1"/>
  <c r="B215" i="54" s="1"/>
  <c r="B216" i="54" s="1"/>
  <c r="B217" i="54" s="1"/>
  <c r="B218" i="54" s="1"/>
  <c r="B219" i="54" s="1"/>
  <c r="B220" i="54" s="1"/>
  <c r="B221" i="54" s="1"/>
  <c r="B222" i="54" s="1"/>
  <c r="B223" i="54" s="1"/>
  <c r="B224" i="54" s="1"/>
  <c r="B227" i="54" s="1"/>
  <c r="B159" i="54"/>
  <c r="B160" i="54" s="1"/>
  <c r="B161" i="54" s="1"/>
  <c r="B162" i="54" s="1"/>
  <c r="B163" i="54" s="1"/>
  <c r="B164" i="54" s="1"/>
  <c r="B165" i="54" s="1"/>
  <c r="B166" i="54" s="1"/>
  <c r="B167" i="54" s="1"/>
  <c r="B168" i="54" s="1"/>
  <c r="B169" i="54" s="1"/>
  <c r="B170" i="54" s="1"/>
  <c r="B171" i="54" s="1"/>
  <c r="B172" i="54" s="1"/>
  <c r="B173" i="54" s="1"/>
  <c r="B174" i="54" s="1"/>
  <c r="B175" i="54" s="1"/>
  <c r="B176" i="54" s="1"/>
  <c r="B177" i="54" s="1"/>
  <c r="B178" i="54" s="1"/>
  <c r="B179" i="54" s="1"/>
  <c r="B180" i="54" s="1"/>
  <c r="B181" i="54" s="1"/>
  <c r="B182" i="54" s="1"/>
  <c r="B183" i="54" s="1"/>
  <c r="B184" i="54" s="1"/>
  <c r="B185" i="54" s="1"/>
  <c r="B186" i="54" s="1"/>
  <c r="B187" i="54" s="1"/>
  <c r="B190" i="54" s="1"/>
  <c r="B152" i="54"/>
  <c r="B151" i="54"/>
  <c r="B154" i="54" s="1"/>
  <c r="B155" i="54" s="1"/>
  <c r="A158" i="54"/>
  <c r="A122" i="54"/>
  <c r="A81" i="85"/>
  <c r="A19" i="53"/>
  <c r="D311" i="54"/>
  <c r="D244" i="54"/>
  <c r="D250" i="54"/>
  <c r="A315" i="54"/>
  <c r="A51" i="54"/>
  <c r="A87" i="54"/>
  <c r="A15" i="54"/>
  <c r="A52" i="53"/>
  <c r="A14" i="52"/>
  <c r="D315" i="54" a="1"/>
  <c r="E258" i="54" a="1"/>
  <c r="D313" i="54" a="1"/>
  <c r="D314" i="54" a="1"/>
  <c r="D312" i="54" a="1"/>
  <c r="E258" i="54" l="1"/>
  <c r="A264" i="54"/>
  <c r="D314" i="54"/>
  <c r="D313" i="54"/>
  <c r="A195" i="54"/>
  <c r="A196" i="54" s="1"/>
  <c r="A197" i="54" s="1"/>
  <c r="A198" i="54" s="1"/>
  <c r="A159" i="54"/>
  <c r="A123" i="54"/>
  <c r="B188" i="54"/>
  <c r="B191" i="54" s="1"/>
  <c r="B192" i="54" s="1"/>
  <c r="B189" i="54"/>
  <c r="B225" i="54"/>
  <c r="B228" i="54" s="1"/>
  <c r="B229" i="54" s="1"/>
  <c r="B226" i="54"/>
  <c r="A20" i="53"/>
  <c r="D312" i="54"/>
  <c r="D315" i="54"/>
  <c r="A88" i="54"/>
  <c r="A52" i="54"/>
  <c r="A16" i="54"/>
  <c r="A53" i="53"/>
  <c r="A54" i="53" s="1"/>
  <c r="A55" i="53" s="1"/>
  <c r="A56" i="53" s="1"/>
  <c r="A57" i="53" s="1"/>
  <c r="A15" i="52"/>
  <c r="E264" i="54" a="1"/>
  <c r="D55" i="53" a="1"/>
  <c r="D55" i="53" l="1"/>
  <c r="E264" i="54"/>
  <c r="A124" i="54"/>
  <c r="A160" i="54"/>
  <c r="A21" i="53"/>
  <c r="A89" i="54"/>
  <c r="A199" i="54"/>
  <c r="A53" i="54"/>
  <c r="A17" i="54"/>
  <c r="A16" i="52"/>
  <c r="A161" i="54" l="1"/>
  <c r="A125" i="54"/>
  <c r="A22" i="53"/>
  <c r="A23" i="53" s="1"/>
  <c r="A24" i="53" s="1"/>
  <c r="A25" i="53" s="1"/>
  <c r="A26" i="53" s="1"/>
  <c r="A200" i="54"/>
  <c r="A90" i="54"/>
  <c r="A18" i="54"/>
  <c r="A54" i="54"/>
  <c r="A17" i="52"/>
  <c r="A126" i="54" l="1"/>
  <c r="A162" i="54"/>
  <c r="A55" i="54"/>
  <c r="A91" i="54"/>
  <c r="A201" i="54"/>
  <c r="A19" i="54"/>
  <c r="A18" i="52"/>
  <c r="D57" i="53" a="1"/>
  <c r="A163" i="54" l="1"/>
  <c r="A127" i="54"/>
  <c r="D57" i="53"/>
  <c r="A92" i="54"/>
  <c r="A56" i="54"/>
  <c r="A20" i="54"/>
  <c r="A202" i="54"/>
  <c r="A19" i="52"/>
  <c r="A128" i="54" l="1"/>
  <c r="A164" i="54"/>
  <c r="A93" i="54"/>
  <c r="A57" i="54"/>
  <c r="A203" i="54"/>
  <c r="A21" i="54"/>
  <c r="A20" i="52"/>
  <c r="A165" i="54" l="1"/>
  <c r="A129" i="54"/>
  <c r="A204" i="54"/>
  <c r="A58" i="54"/>
  <c r="A94" i="54"/>
  <c r="A22" i="54"/>
  <c r="A21" i="52"/>
  <c r="A166" i="54" l="1"/>
  <c r="A130" i="54"/>
  <c r="A59" i="54"/>
  <c r="A205" i="54"/>
  <c r="A23" i="54"/>
  <c r="A95" i="54"/>
  <c r="A22" i="52"/>
  <c r="A131" i="54" l="1"/>
  <c r="A167" i="54"/>
  <c r="A24" i="54"/>
  <c r="A206" i="54"/>
  <c r="A60" i="54"/>
  <c r="A96" i="54"/>
  <c r="A23" i="52"/>
  <c r="A168" i="54" l="1"/>
  <c r="A132" i="54"/>
  <c r="A25" i="54"/>
  <c r="A97" i="54"/>
  <c r="A61" i="54"/>
  <c r="A207" i="54"/>
  <c r="A24" i="52"/>
  <c r="A133" i="54" l="1"/>
  <c r="A169" i="54"/>
  <c r="A208" i="54"/>
  <c r="A98" i="54"/>
  <c r="A26" i="54"/>
  <c r="A62" i="54"/>
  <c r="A25" i="52"/>
  <c r="A170" i="54" l="1"/>
  <c r="A134" i="54"/>
  <c r="A99" i="54"/>
  <c r="A63" i="54"/>
  <c r="A209" i="54"/>
  <c r="A27" i="54"/>
  <c r="A26" i="52"/>
  <c r="A135" i="54" l="1"/>
  <c r="A171" i="54"/>
  <c r="A210" i="54"/>
  <c r="A64" i="54"/>
  <c r="A28" i="54"/>
  <c r="A100" i="54"/>
  <c r="A27" i="52"/>
  <c r="A172" i="54" l="1"/>
  <c r="A136" i="54"/>
  <c r="A29" i="54"/>
  <c r="A101" i="54"/>
  <c r="A65" i="54"/>
  <c r="A211" i="54"/>
  <c r="A28" i="52"/>
  <c r="A137" i="54" l="1"/>
  <c r="A173" i="54"/>
  <c r="A212" i="54"/>
  <c r="A66" i="54"/>
  <c r="A102" i="54"/>
  <c r="A30" i="54"/>
  <c r="A29" i="52"/>
  <c r="A174" i="54" l="1"/>
  <c r="A138" i="54"/>
  <c r="A103" i="54"/>
  <c r="A67" i="54"/>
  <c r="A213" i="54"/>
  <c r="A31" i="54"/>
  <c r="A30" i="52"/>
  <c r="A139" i="54" l="1"/>
  <c r="A175" i="54"/>
  <c r="A68" i="54"/>
  <c r="A104" i="54"/>
  <c r="A32" i="54"/>
  <c r="A214" i="54"/>
  <c r="A31" i="52"/>
  <c r="A176" i="54" l="1"/>
  <c r="A140" i="54"/>
  <c r="A105" i="54"/>
  <c r="A69" i="54"/>
  <c r="A215" i="54"/>
  <c r="A33" i="54"/>
  <c r="A32" i="52"/>
  <c r="A141" i="54" l="1"/>
  <c r="A177" i="54"/>
  <c r="A216" i="54"/>
  <c r="A70" i="54"/>
  <c r="A106" i="54"/>
  <c r="A34" i="54"/>
  <c r="A33" i="52"/>
  <c r="A178" i="54" l="1"/>
  <c r="A142" i="54"/>
  <c r="A107" i="54"/>
  <c r="A71" i="54"/>
  <c r="A35" i="54"/>
  <c r="A217" i="54"/>
  <c r="A34" i="52"/>
  <c r="A35" i="52" s="1"/>
  <c r="A36" i="52" s="1"/>
  <c r="A37" i="52" s="1"/>
  <c r="A38" i="52" s="1"/>
  <c r="A39" i="52" s="1"/>
  <c r="A40" i="52" s="1"/>
  <c r="A41" i="52" l="1"/>
  <c r="A42" i="52" s="1"/>
  <c r="A43" i="52" s="1"/>
  <c r="A143" i="54"/>
  <c r="A179" i="54"/>
  <c r="A218" i="54"/>
  <c r="A36" i="54"/>
  <c r="A72" i="54"/>
  <c r="A108" i="54"/>
  <c r="A180" i="54" l="1"/>
  <c r="A144" i="54"/>
  <c r="A37" i="54"/>
  <c r="A38" i="54" s="1"/>
  <c r="A39" i="54" s="1"/>
  <c r="A40" i="54" s="1"/>
  <c r="A41" i="54" s="1"/>
  <c r="A42" i="54" s="1"/>
  <c r="A43" i="54" s="1"/>
  <c r="A219" i="54"/>
  <c r="A109" i="54"/>
  <c r="A73" i="54"/>
  <c r="A44" i="54" l="1"/>
  <c r="A145" i="54"/>
  <c r="A181" i="54"/>
  <c r="A74" i="54"/>
  <c r="A110" i="54"/>
  <c r="A220" i="54"/>
  <c r="A182" i="54" l="1"/>
  <c r="A146" i="54"/>
  <c r="A111" i="54"/>
  <c r="A112" i="54" s="1"/>
  <c r="A113" i="54" s="1"/>
  <c r="A114" i="54" s="1"/>
  <c r="A115" i="54" s="1"/>
  <c r="A116" i="54" s="1"/>
  <c r="A117" i="54" s="1"/>
  <c r="A75" i="54"/>
  <c r="A76" i="54" s="1"/>
  <c r="A77" i="54" s="1"/>
  <c r="A78" i="54" s="1"/>
  <c r="A79" i="54" s="1"/>
  <c r="A80" i="54" s="1"/>
  <c r="A221" i="54"/>
  <c r="A118" i="54" l="1"/>
  <c r="A81" i="54"/>
  <c r="A147" i="54"/>
  <c r="A183" i="54"/>
  <c r="A222" i="54"/>
  <c r="A184" i="54" l="1"/>
  <c r="A148" i="54"/>
  <c r="A223" i="54"/>
  <c r="A185" i="54" l="1"/>
  <c r="A149" i="54"/>
  <c r="A150" i="54" s="1"/>
  <c r="A151" i="54" s="1"/>
  <c r="A152" i="54" s="1"/>
  <c r="A153" i="54" s="1"/>
  <c r="A154" i="54" s="1"/>
  <c r="A224" i="54"/>
  <c r="A225" i="54" s="1"/>
  <c r="A226" i="54" s="1"/>
  <c r="A227" i="54" s="1"/>
  <c r="A228" i="54" s="1"/>
  <c r="A186" i="54" l="1"/>
  <c r="A44" i="52"/>
  <c r="D51" i="53" a="1"/>
  <c r="D47" i="53" a="1"/>
  <c r="B1" i="53" a="1"/>
  <c r="A187" i="54" l="1"/>
  <c r="D47" i="53"/>
  <c r="D51" i="53"/>
  <c r="B1" i="53"/>
  <c r="D48" i="53" a="1"/>
  <c r="A229" i="54" l="1"/>
  <c r="A188" i="54"/>
  <c r="A189" i="54" s="1"/>
  <c r="A190" i="54" s="1"/>
  <c r="A191" i="54" s="1"/>
  <c r="D48" i="53"/>
  <c r="D49" i="53" a="1"/>
  <c r="D49" i="53" l="1"/>
  <c r="D50" i="53" a="1"/>
  <c r="A155" i="54" l="1"/>
  <c r="D50" i="53"/>
  <c r="D52" i="53" a="1"/>
  <c r="A192" i="54" l="1"/>
  <c r="D52" i="53"/>
  <c r="D53" i="53" a="1"/>
  <c r="D53" i="53" l="1"/>
  <c r="D56" i="53" a="1"/>
  <c r="D54" i="53" a="1"/>
  <c r="D56" i="53" l="1"/>
  <c r="D54" i="53"/>
  <c r="E164" i="93" a="1"/>
  <c r="E134" i="93" a="1"/>
  <c r="E56" i="85" a="1"/>
  <c r="E207" i="93" a="1"/>
  <c r="E50" i="99" a="1"/>
  <c r="E58" i="54" a="1"/>
  <c r="E15" i="102" a="1"/>
  <c r="E57" i="85" a="1"/>
  <c r="E57" i="54" a="1"/>
  <c r="E199" i="93" a="1"/>
  <c r="E138" i="54" a="1"/>
  <c r="E126" i="93" a="1"/>
  <c r="E172" i="93" a="1"/>
  <c r="D28" i="95" a="1"/>
  <c r="E146" i="93" a="1"/>
  <c r="E122" i="54" a="1"/>
  <c r="E48" i="99" a="1"/>
  <c r="E55" i="93" a="1"/>
  <c r="E70" i="93" a="1"/>
  <c r="E211" i="93" a="1"/>
  <c r="E62" i="93" a="1"/>
  <c r="E211" i="54" a="1"/>
  <c r="E50" i="54" a="1"/>
  <c r="E97" i="54" a="1"/>
  <c r="E55" i="85" a="1"/>
  <c r="E12" i="85" a="1"/>
  <c r="E219" i="54" a="1"/>
  <c r="E215" i="54" a="1"/>
  <c r="E199" i="54" a="1"/>
  <c r="E14" i="85" a="1"/>
  <c r="E49" i="54" a="1"/>
  <c r="E203" i="54" a="1"/>
  <c r="E130" i="54" a="1"/>
  <c r="E79" i="93" a="1"/>
  <c r="E142" i="54" a="1"/>
  <c r="E138" i="93" a="1"/>
  <c r="E219" i="93" a="1"/>
  <c r="E91" i="93" a="1"/>
  <c r="E228" i="54" a="1"/>
  <c r="E52" i="85" a="1"/>
  <c r="E53" i="85" a="1"/>
  <c r="D26" i="88" a="1"/>
  <c r="E66" i="54" a="1"/>
  <c r="E146" i="54" a="1"/>
  <c r="E195" i="54" a="1"/>
  <c r="E74" i="54" a="1"/>
  <c r="E47" i="93" a="1"/>
  <c r="E47" i="99" a="1"/>
  <c r="E65" i="54" a="1"/>
  <c r="E54" i="85" a="1"/>
  <c r="E73" i="54" a="1"/>
  <c r="E228" i="54" l="1"/>
  <c r="E122" i="54"/>
  <c r="E130" i="54"/>
  <c r="E138" i="54"/>
  <c r="E146" i="54"/>
  <c r="E199" i="93"/>
  <c r="E207" i="93"/>
  <c r="E14" i="85"/>
  <c r="E48" i="99"/>
  <c r="E57" i="54"/>
  <c r="E73" i="54"/>
  <c r="E126" i="93"/>
  <c r="E134" i="93"/>
  <c r="E52" i="85"/>
  <c r="E56" i="85"/>
  <c r="E49" i="54"/>
  <c r="E65" i="54"/>
  <c r="E50" i="54"/>
  <c r="E58" i="54"/>
  <c r="E66" i="54"/>
  <c r="E74" i="54"/>
  <c r="E164" i="93"/>
  <c r="E172" i="93"/>
  <c r="E53" i="85"/>
  <c r="E138" i="93"/>
  <c r="E199" i="54"/>
  <c r="E215" i="54"/>
  <c r="E91" i="93"/>
  <c r="E62" i="93"/>
  <c r="E70" i="93"/>
  <c r="E54" i="85"/>
  <c r="D26" i="88"/>
  <c r="D28" i="95"/>
  <c r="E97" i="54"/>
  <c r="E142" i="54"/>
  <c r="E47" i="93"/>
  <c r="E55" i="93"/>
  <c r="E211" i="93"/>
  <c r="E219" i="93"/>
  <c r="E47" i="99"/>
  <c r="E55" i="85"/>
  <c r="E79" i="93"/>
  <c r="E146" i="93"/>
  <c r="E15" i="102"/>
  <c r="E12" i="85"/>
  <c r="E57" i="85"/>
  <c r="E195" i="54"/>
  <c r="E203" i="54"/>
  <c r="E211" i="54"/>
  <c r="E219" i="54"/>
  <c r="E50" i="99"/>
  <c r="E207" i="54" a="1"/>
  <c r="E92" i="93" a="1"/>
  <c r="E180" i="54" a="1"/>
  <c r="E96" i="93" a="1"/>
  <c r="E50" i="85" a="1"/>
  <c r="E62" i="99" a="1"/>
  <c r="E52" i="93" a="1"/>
  <c r="E13" i="87" a="1"/>
  <c r="E22" i="101" a="1"/>
  <c r="E31" i="99" a="1"/>
  <c r="E79" i="99" a="1"/>
  <c r="E14" i="95" a="1"/>
  <c r="E66" i="85" a="1"/>
  <c r="E12" i="99" a="1"/>
  <c r="E142" i="93" a="1"/>
  <c r="E15" i="95" a="1"/>
  <c r="E26" i="53" a="1"/>
  <c r="E159" i="54" a="1"/>
  <c r="E126" i="54" a="1"/>
  <c r="E49" i="93" a="1"/>
  <c r="E102" i="54" a="1"/>
  <c r="E131" i="54" a="1"/>
  <c r="E48" i="85" a="1"/>
  <c r="E169" i="93" a="1"/>
  <c r="E176" i="54" a="1"/>
  <c r="E12" i="88" a="1"/>
  <c r="E163" i="54" a="1"/>
  <c r="E33" i="101" a="1"/>
  <c r="E21" i="99" a="1"/>
  <c r="E161" i="54" a="1"/>
  <c r="E172" i="54" a="1"/>
  <c r="E58" i="93" a="1"/>
  <c r="E86" i="93" a="1"/>
  <c r="E63" i="85" a="1"/>
  <c r="E198" i="93" a="1"/>
  <c r="E59" i="85" a="1"/>
  <c r="E16" i="85" a="1"/>
  <c r="E64" i="85" a="1"/>
  <c r="E165" i="93" a="1"/>
  <c r="E55" i="99" a="1"/>
  <c r="E19" i="85" a="1"/>
  <c r="E215" i="93" a="1"/>
  <c r="E140" i="54" a="1"/>
  <c r="E19" i="101" a="1"/>
  <c r="E48" i="54" a="1"/>
  <c r="E158" i="54" a="1"/>
  <c r="E28" i="99" a="1"/>
  <c r="E60" i="54" a="1"/>
  <c r="E26" i="85" a="1"/>
  <c r="E133" i="54" a="1"/>
  <c r="E158" i="93" a="1"/>
  <c r="E59" i="93" a="1"/>
  <c r="E132" i="54" a="1"/>
  <c r="E98" i="54" a="1"/>
  <c r="E203" i="93" a="1"/>
  <c r="E57" i="93" a="1"/>
  <c r="E52" i="54" a="1"/>
  <c r="E60" i="99" a="1"/>
  <c r="E11" i="84" a="1"/>
  <c r="E59" i="99" a="1"/>
  <c r="E47" i="85" a="1"/>
  <c r="E208" i="54" a="1"/>
  <c r="E87" i="93" a="1"/>
  <c r="E216" i="54" a="1"/>
  <c r="E212" i="54" a="1"/>
  <c r="E65" i="93" a="1"/>
  <c r="E30" i="85" a="1"/>
  <c r="E164" i="54" a="1"/>
  <c r="D24" i="98" a="1"/>
  <c r="E31" i="85" a="1"/>
  <c r="E174" i="54" a="1"/>
  <c r="E15" i="85" a="1"/>
  <c r="E15" i="88" a="1"/>
  <c r="E206" i="54" a="1"/>
  <c r="E103" i="54" a="1"/>
  <c r="E12" i="101" a="1"/>
  <c r="E139" i="54" a="1"/>
  <c r="E10" i="100" a="1"/>
  <c r="E127" i="93" a="1"/>
  <c r="E90" i="54" a="1"/>
  <c r="E51" i="54" a="1"/>
  <c r="E64" i="54" a="1"/>
  <c r="E56" i="93" a="1"/>
  <c r="E78" i="85" a="1"/>
  <c r="E20" i="85" a="1"/>
  <c r="E17" i="85" a="1"/>
  <c r="E64" i="93" a="1"/>
  <c r="E202" i="54" a="1"/>
  <c r="E204" i="93" a="1"/>
  <c r="E21" i="85" a="1"/>
  <c r="E10" i="102" a="1"/>
  <c r="E11" i="99" a="1"/>
  <c r="E201" i="54" a="1"/>
  <c r="E99" i="54" a="1"/>
  <c r="E136" i="54" a="1"/>
  <c r="E101" i="93" a="1"/>
  <c r="E29" i="99" a="1"/>
  <c r="E12" i="87" a="1"/>
  <c r="E143" i="54" a="1"/>
  <c r="E168" i="54" a="1"/>
  <c r="E15" i="101" a="1"/>
  <c r="E121" i="93" a="1"/>
  <c r="E155" i="93" a="1"/>
  <c r="E62" i="54" a="1"/>
  <c r="E65" i="99" a="1"/>
  <c r="E217" i="54" a="1"/>
  <c r="E178" i="93" a="1"/>
  <c r="E73" i="85" a="1"/>
  <c r="E88" i="54" a="1"/>
  <c r="E14" i="101" a="1"/>
  <c r="E75" i="85" a="1"/>
  <c r="E168" i="93" a="1"/>
  <c r="E160" i="54" a="1"/>
  <c r="E123" i="54" a="1"/>
  <c r="E24" i="101" a="1"/>
  <c r="E205" i="54" a="1"/>
  <c r="E124" i="54" a="1"/>
  <c r="E66" i="93" a="1"/>
  <c r="E122" i="93" a="1"/>
  <c r="E175" i="54" a="1"/>
  <c r="E22" i="99" a="1"/>
  <c r="E25" i="99" a="1"/>
  <c r="E62" i="85" a="1"/>
  <c r="E89" i="54" a="1"/>
  <c r="E140" i="93" a="1"/>
  <c r="E166" i="93" a="1"/>
  <c r="E60" i="85" a="1"/>
  <c r="E85" i="93" a="1"/>
  <c r="E16" i="99" a="1"/>
  <c r="E60" i="93" a="1"/>
  <c r="E33" i="99" a="1"/>
  <c r="E77" i="93" a="1"/>
  <c r="E11" i="100" a="1"/>
  <c r="E23" i="101" a="1"/>
  <c r="E57" i="99" a="1"/>
  <c r="E128" i="93" a="1"/>
  <c r="E104" i="93" a="1"/>
  <c r="E223" i="54" a="1"/>
  <c r="E95" i="54" a="1"/>
  <c r="E51" i="99" a="1"/>
  <c r="E170" i="54" a="1"/>
  <c r="E163" i="93" a="1"/>
  <c r="E170" i="93" a="1"/>
  <c r="E66" i="99" a="1"/>
  <c r="E61" i="99" a="1"/>
  <c r="E137" i="93" a="1"/>
  <c r="E16" i="101" a="1"/>
  <c r="E55" i="54" a="1"/>
  <c r="E228" i="93" a="1"/>
  <c r="E91" i="54" a="1"/>
  <c r="E103" i="93" a="1"/>
  <c r="E27" i="99" a="1"/>
  <c r="E13" i="88" a="1"/>
  <c r="E90" i="93" a="1"/>
  <c r="E30" i="99" a="1"/>
  <c r="E99" i="93" a="1"/>
  <c r="E10" i="94" a="1"/>
  <c r="E11" i="95" a="1"/>
  <c r="E61" i="93" a="1"/>
  <c r="E95" i="93" a="1"/>
  <c r="E10" i="88" a="1"/>
  <c r="E165" i="54" a="1"/>
  <c r="E11" i="87" a="1"/>
  <c r="E20" i="101" a="1"/>
  <c r="E171" i="54" a="1"/>
  <c r="E10" i="101" a="1"/>
  <c r="E206" i="93" a="1"/>
  <c r="E121" i="54" a="1"/>
  <c r="E155" i="54" a="1"/>
  <c r="E205" i="93" a="1"/>
  <c r="E69" i="93" a="1"/>
  <c r="E179" i="54" a="1"/>
  <c r="E202" i="93" a="1"/>
  <c r="E212" i="93" a="1"/>
  <c r="E13" i="99" a="1"/>
  <c r="E201" i="93" a="1"/>
  <c r="E213" i="93" a="1"/>
  <c r="E30" i="101" a="1"/>
  <c r="E11" i="85" a="1"/>
  <c r="E24" i="99" a="1"/>
  <c r="E27" i="85" a="1"/>
  <c r="E74" i="85" a="1"/>
  <c r="E105" i="54" a="1"/>
  <c r="E51" i="93" a="1"/>
  <c r="E177" i="54" a="1"/>
  <c r="E28" i="85" a="1"/>
  <c r="E59" i="54" a="1"/>
  <c r="E214" i="93" a="1"/>
  <c r="E69" i="85" a="1"/>
  <c r="E56" i="54" a="1"/>
  <c r="E14" i="100" a="1"/>
  <c r="E104" i="54" a="1"/>
  <c r="E102" i="93" a="1"/>
  <c r="E141" i="54" a="1"/>
  <c r="E47" i="54" a="1"/>
  <c r="E175" i="93" a="1"/>
  <c r="E216" i="93" a="1"/>
  <c r="E67" i="85" a="1"/>
  <c r="E209" i="54" a="1"/>
  <c r="E32" i="101" a="1"/>
  <c r="E106" i="54" a="1"/>
  <c r="E25" i="101" a="1"/>
  <c r="E150" i="54" a="1"/>
  <c r="E92" i="54" a="1"/>
  <c r="E97" i="93" a="1"/>
  <c r="E22" i="52" a="1"/>
  <c r="E14" i="88" a="1"/>
  <c r="E63" i="93" a="1"/>
  <c r="E81" i="85" a="1"/>
  <c r="E169" i="54" a="1"/>
  <c r="E25" i="85" a="1"/>
  <c r="E84" i="54" a="1"/>
  <c r="E173" i="93" a="1"/>
  <c r="E70" i="99" a="1"/>
  <c r="E26" i="101" a="1"/>
  <c r="E198" i="54" a="1"/>
  <c r="E98" i="93" a="1"/>
  <c r="E15" i="99" a="1"/>
  <c r="E179" i="93" a="1"/>
  <c r="E87" i="54" a="1"/>
  <c r="E128" i="54" a="1"/>
  <c r="E13" i="101" a="1"/>
  <c r="E33" i="85" a="1"/>
  <c r="E96" i="54" a="1"/>
  <c r="E16" i="95" a="1"/>
  <c r="E20" i="99" a="1"/>
  <c r="E130" i="93" a="1"/>
  <c r="E200" i="54" a="1"/>
  <c r="E139" i="93" a="1"/>
  <c r="E166" i="54" a="1"/>
  <c r="E22" i="85" a="1"/>
  <c r="E162" i="54" a="1"/>
  <c r="E176" i="93" a="1"/>
  <c r="E85" i="54" a="1"/>
  <c r="E69" i="99" a="1"/>
  <c r="E72" i="85" a="1"/>
  <c r="E209" i="93" a="1"/>
  <c r="E86" i="54" a="1"/>
  <c r="E100" i="93" a="1"/>
  <c r="E48" i="93" a="1"/>
  <c r="E63" i="99" a="1"/>
  <c r="E200" i="93" a="1"/>
  <c r="E137" i="54" a="1"/>
  <c r="E12" i="92" a="1"/>
  <c r="E133" i="93" a="1"/>
  <c r="E13" i="85" a="1"/>
  <c r="E65" i="85" a="1"/>
  <c r="E19" i="99" a="1"/>
  <c r="E68" i="85" a="1"/>
  <c r="E17" i="101" a="1"/>
  <c r="E135" i="54" a="1"/>
  <c r="E18" i="53" a="1"/>
  <c r="E77" i="85" a="1"/>
  <c r="E100" i="54" a="1"/>
  <c r="E64" i="99" a="1"/>
  <c r="E94" i="93" a="1"/>
  <c r="E80" i="85" a="1"/>
  <c r="E10" i="99" a="1"/>
  <c r="E53" i="99" a="1"/>
  <c r="E214" i="54" a="1"/>
  <c r="E68" i="54" a="1"/>
  <c r="E70" i="85" a="1"/>
  <c r="E160" i="93" a="1"/>
  <c r="E125" i="54" a="1"/>
  <c r="E67" i="99" a="1"/>
  <c r="D26" i="89" a="1"/>
  <c r="E159" i="93" a="1"/>
  <c r="E69" i="54" a="1"/>
  <c r="E32" i="85" a="1"/>
  <c r="E54" i="54" a="1"/>
  <c r="E18" i="85" a="1"/>
  <c r="E141" i="93" a="1"/>
  <c r="E204" i="54" a="1"/>
  <c r="E54" i="93" a="1"/>
  <c r="E14" i="94" a="1"/>
  <c r="E167" i="93" a="1"/>
  <c r="E94" i="54" a="1"/>
  <c r="E177" i="93" a="1"/>
  <c r="E29" i="101" a="1"/>
  <c r="E49" i="99" a="1"/>
  <c r="E196" i="54" a="1"/>
  <c r="E23" i="99" a="1"/>
  <c r="E29" i="85" a="1"/>
  <c r="E125" i="93" a="1"/>
  <c r="E19" i="84" a="1"/>
  <c r="E174" i="93" a="1"/>
  <c r="E136" i="93" a="1"/>
  <c r="E161" i="93" a="1"/>
  <c r="E132" i="93" a="1"/>
  <c r="E210" i="54" a="1"/>
  <c r="E101" i="54" a="1"/>
  <c r="E11" i="88" a="1"/>
  <c r="E10" i="95" a="1"/>
  <c r="E28" i="101" a="1"/>
  <c r="E171" i="93" a="1"/>
  <c r="E84" i="93" a="1"/>
  <c r="E54" i="99" a="1"/>
  <c r="E197" i="54" a="1"/>
  <c r="E71" i="85" a="1"/>
  <c r="E14" i="99" a="1"/>
  <c r="E196" i="93" a="1"/>
  <c r="E21" i="101" a="1"/>
  <c r="E41" i="84" a="1"/>
  <c r="E195" i="93" a="1"/>
  <c r="E63" i="54" a="1"/>
  <c r="E16" i="94" a="1"/>
  <c r="E93" i="93" a="1"/>
  <c r="E53" i="54" a="1"/>
  <c r="E24" i="85" a="1"/>
  <c r="E129" i="54" a="1"/>
  <c r="E213" i="54" a="1"/>
  <c r="E68" i="93" a="1"/>
  <c r="E88" i="93" a="1"/>
  <c r="E68" i="99" a="1"/>
  <c r="E12" i="86" a="1"/>
  <c r="E210" i="93" a="1"/>
  <c r="E93" i="54" a="1"/>
  <c r="E105" i="93" a="1"/>
  <c r="E167" i="54" a="1"/>
  <c r="E124" i="93" a="1"/>
  <c r="E52" i="99" a="1"/>
  <c r="E56" i="99" a="1"/>
  <c r="E197" i="93" a="1"/>
  <c r="E10" i="85" a="1"/>
  <c r="E127" i="54" a="1"/>
  <c r="E18" i="101" a="1"/>
  <c r="E58" i="99" a="1"/>
  <c r="E123" i="93" a="1"/>
  <c r="E131" i="93" a="1"/>
  <c r="E51" i="85" a="1"/>
  <c r="E18" i="99" a="1"/>
  <c r="E14" i="87" a="1"/>
  <c r="E12" i="95" a="1"/>
  <c r="E58" i="85" a="1"/>
  <c r="E67" i="54" a="1"/>
  <c r="E114" i="54" a="1"/>
  <c r="E67" i="93" a="1"/>
  <c r="E61" i="85" a="1"/>
  <c r="E61" i="54" a="1"/>
  <c r="E89" i="93" a="1"/>
  <c r="E129" i="93" a="1"/>
  <c r="E135" i="93" a="1"/>
  <c r="E23" i="85" a="1"/>
  <c r="E173" i="54" a="1"/>
  <c r="E17" i="99" a="1"/>
  <c r="E13" i="95" a="1"/>
  <c r="E11" i="101" a="1"/>
  <c r="E53" i="93" a="1"/>
  <c r="E27" i="101" a="1"/>
  <c r="E134" i="54" a="1"/>
  <c r="E178" i="54" a="1"/>
  <c r="E76" i="85" a="1"/>
  <c r="E26" i="99" a="1"/>
  <c r="E32" i="99" a="1"/>
  <c r="E50" i="93" a="1"/>
  <c r="E162" i="93" a="1"/>
  <c r="E208" i="93" a="1"/>
  <c r="E49" i="85" a="1"/>
  <c r="E16" i="95" l="1"/>
  <c r="E10" i="95"/>
  <c r="E10" i="88"/>
  <c r="E13" i="88"/>
  <c r="E12" i="88"/>
  <c r="E11" i="88"/>
  <c r="E15" i="88"/>
  <c r="E12" i="95"/>
  <c r="E14" i="88"/>
  <c r="E13" i="95"/>
  <c r="E14" i="95"/>
  <c r="E11" i="95"/>
  <c r="E15" i="95"/>
  <c r="E103" i="54"/>
  <c r="E176" i="54"/>
  <c r="E102" i="54"/>
  <c r="E139" i="54"/>
  <c r="E213" i="54"/>
  <c r="E177" i="54"/>
  <c r="E56" i="54"/>
  <c r="E166" i="54"/>
  <c r="E62" i="54"/>
  <c r="E106" i="54"/>
  <c r="E201" i="54"/>
  <c r="E207" i="54"/>
  <c r="E84" i="54"/>
  <c r="E175" i="93"/>
  <c r="E60" i="93"/>
  <c r="E178" i="93"/>
  <c r="E96" i="93"/>
  <c r="E87" i="93"/>
  <c r="E163" i="93"/>
  <c r="E65" i="93"/>
  <c r="E98" i="93"/>
  <c r="E135" i="93"/>
  <c r="E20" i="99"/>
  <c r="E69" i="99"/>
  <c r="E53" i="99"/>
  <c r="E28" i="85"/>
  <c r="E121" i="93"/>
  <c r="E29" i="99"/>
  <c r="E64" i="99"/>
  <c r="E85" i="93"/>
  <c r="E31" i="85"/>
  <c r="E15" i="85"/>
  <c r="E13" i="99"/>
  <c r="E14" i="99"/>
  <c r="E49" i="99"/>
  <c r="E18" i="101"/>
  <c r="E65" i="85"/>
  <c r="E18" i="53"/>
  <c r="E26" i="53"/>
  <c r="E12" i="92"/>
  <c r="E69" i="93"/>
  <c r="E68" i="85"/>
  <c r="E77" i="85"/>
  <c r="E59" i="85"/>
  <c r="E179" i="54"/>
  <c r="E160" i="54"/>
  <c r="D26" i="89"/>
  <c r="E175" i="54"/>
  <c r="E212" i="54"/>
  <c r="E63" i="54"/>
  <c r="E129" i="54"/>
  <c r="E162" i="54"/>
  <c r="E101" i="54"/>
  <c r="E69" i="54"/>
  <c r="E90" i="54"/>
  <c r="E197" i="54"/>
  <c r="E105" i="93"/>
  <c r="E163" i="54"/>
  <c r="E141" i="93"/>
  <c r="E59" i="93"/>
  <c r="E206" i="93"/>
  <c r="E208" i="54"/>
  <c r="E123" i="93"/>
  <c r="E125" i="54"/>
  <c r="E61" i="93"/>
  <c r="E130" i="93"/>
  <c r="E202" i="93"/>
  <c r="E95" i="54"/>
  <c r="E18" i="99"/>
  <c r="E67" i="99"/>
  <c r="E26" i="85"/>
  <c r="E27" i="99"/>
  <c r="E62" i="99"/>
  <c r="E29" i="85"/>
  <c r="E13" i="85"/>
  <c r="E10" i="102"/>
  <c r="E10" i="99"/>
  <c r="E10" i="100"/>
  <c r="E204" i="93"/>
  <c r="E58" i="85"/>
  <c r="E17" i="101"/>
  <c r="E71" i="85"/>
  <c r="E33" i="101"/>
  <c r="E223" i="54"/>
  <c r="E12" i="101"/>
  <c r="E114" i="54"/>
  <c r="E72" i="85"/>
  <c r="E198" i="54"/>
  <c r="E174" i="54"/>
  <c r="E202" i="54"/>
  <c r="E164" i="54"/>
  <c r="E51" i="54"/>
  <c r="E92" i="54"/>
  <c r="E205" i="54"/>
  <c r="E63" i="93"/>
  <c r="E100" i="93"/>
  <c r="E64" i="93"/>
  <c r="E68" i="93"/>
  <c r="E89" i="93"/>
  <c r="E104" i="93"/>
  <c r="E162" i="93"/>
  <c r="E169" i="93"/>
  <c r="E171" i="54"/>
  <c r="E205" i="93"/>
  <c r="E93" i="93"/>
  <c r="E209" i="93"/>
  <c r="E54" i="93"/>
  <c r="E92" i="93"/>
  <c r="E10" i="94"/>
  <c r="E16" i="94"/>
  <c r="E32" i="99"/>
  <c r="E16" i="99"/>
  <c r="E65" i="99"/>
  <c r="E24" i="85"/>
  <c r="E25" i="99"/>
  <c r="E60" i="99"/>
  <c r="E27" i="85"/>
  <c r="E11" i="85"/>
  <c r="E127" i="93"/>
  <c r="E14" i="94"/>
  <c r="E78" i="85"/>
  <c r="E10" i="101"/>
  <c r="E64" i="85"/>
  <c r="E23" i="101"/>
  <c r="E21" i="101"/>
  <c r="E60" i="85"/>
  <c r="E24" i="101"/>
  <c r="E100" i="54"/>
  <c r="E204" i="54"/>
  <c r="E141" i="54"/>
  <c r="E165" i="54"/>
  <c r="E91" i="54"/>
  <c r="E209" i="54"/>
  <c r="E127" i="54"/>
  <c r="E128" i="93"/>
  <c r="E136" i="93"/>
  <c r="E173" i="93"/>
  <c r="E137" i="93"/>
  <c r="E101" i="93"/>
  <c r="E57" i="93"/>
  <c r="E52" i="93"/>
  <c r="E67" i="93"/>
  <c r="E125" i="93"/>
  <c r="E200" i="54"/>
  <c r="E214" i="93"/>
  <c r="E132" i="93"/>
  <c r="E60" i="54"/>
  <c r="E168" i="93"/>
  <c r="E48" i="93"/>
  <c r="E53" i="93"/>
  <c r="E30" i="99"/>
  <c r="E63" i="99"/>
  <c r="E22" i="85"/>
  <c r="E166" i="93"/>
  <c r="E23" i="99"/>
  <c r="E58" i="99"/>
  <c r="E25" i="85"/>
  <c r="E56" i="93"/>
  <c r="E51" i="99"/>
  <c r="E47" i="85"/>
  <c r="E30" i="101"/>
  <c r="E79" i="99"/>
  <c r="E16" i="101"/>
  <c r="E70" i="85"/>
  <c r="E69" i="85"/>
  <c r="E11" i="84"/>
  <c r="E27" i="101"/>
  <c r="E32" i="101"/>
  <c r="E85" i="54"/>
  <c r="E123" i="54"/>
  <c r="E214" i="54"/>
  <c r="E121" i="54"/>
  <c r="E158" i="54"/>
  <c r="E210" i="54"/>
  <c r="E54" i="54"/>
  <c r="E172" i="54"/>
  <c r="E53" i="54"/>
  <c r="E55" i="54"/>
  <c r="E14" i="87"/>
  <c r="E201" i="93"/>
  <c r="E210" i="93"/>
  <c r="E174" i="93"/>
  <c r="E50" i="93"/>
  <c r="E216" i="93"/>
  <c r="E88" i="93"/>
  <c r="E177" i="93"/>
  <c r="E95" i="93"/>
  <c r="E126" i="54"/>
  <c r="E88" i="54"/>
  <c r="E213" i="93"/>
  <c r="E158" i="93"/>
  <c r="E195" i="93"/>
  <c r="E124" i="54"/>
  <c r="E159" i="93"/>
  <c r="E28" i="99"/>
  <c r="E61" i="99"/>
  <c r="E20" i="85"/>
  <c r="E84" i="93"/>
  <c r="E21" i="99"/>
  <c r="E56" i="99"/>
  <c r="E23" i="85"/>
  <c r="E49" i="85"/>
  <c r="E200" i="93"/>
  <c r="E50" i="85"/>
  <c r="D24" i="98"/>
  <c r="E63" i="85"/>
  <c r="E22" i="101"/>
  <c r="E22" i="52"/>
  <c r="E13" i="101"/>
  <c r="E28" i="101"/>
  <c r="E41" i="84"/>
  <c r="E75" i="85"/>
  <c r="E80" i="85"/>
  <c r="E131" i="54"/>
  <c r="E68" i="54"/>
  <c r="E48" i="54"/>
  <c r="E196" i="54"/>
  <c r="E64" i="54"/>
  <c r="E170" i="54"/>
  <c r="E94" i="54"/>
  <c r="E173" i="54"/>
  <c r="E128" i="54"/>
  <c r="E217" i="54"/>
  <c r="E135" i="54"/>
  <c r="E159" i="54"/>
  <c r="E13" i="87"/>
  <c r="E179" i="93"/>
  <c r="E131" i="93"/>
  <c r="E215" i="93"/>
  <c r="E51" i="93"/>
  <c r="E140" i="93"/>
  <c r="E198" i="93"/>
  <c r="E89" i="54"/>
  <c r="E176" i="93"/>
  <c r="E197" i="93"/>
  <c r="E161" i="54"/>
  <c r="E26" i="99"/>
  <c r="E59" i="99"/>
  <c r="E18" i="85"/>
  <c r="E134" i="54"/>
  <c r="E19" i="99"/>
  <c r="E70" i="99"/>
  <c r="E54" i="99"/>
  <c r="E21" i="85"/>
  <c r="E51" i="85"/>
  <c r="E10" i="85"/>
  <c r="E48" i="85"/>
  <c r="E11" i="99"/>
  <c r="E26" i="101"/>
  <c r="E73" i="85"/>
  <c r="E15" i="101"/>
  <c r="E62" i="85"/>
  <c r="E61" i="85"/>
  <c r="E76" i="85"/>
  <c r="E19" i="101"/>
  <c r="E168" i="54"/>
  <c r="E137" i="54"/>
  <c r="E86" i="54"/>
  <c r="E105" i="54"/>
  <c r="E136" i="54"/>
  <c r="E180" i="54"/>
  <c r="E98" i="54"/>
  <c r="E96" i="54"/>
  <c r="E12" i="87"/>
  <c r="E11" i="87"/>
  <c r="E212" i="93"/>
  <c r="E99" i="93"/>
  <c r="E58" i="93"/>
  <c r="E142" i="93"/>
  <c r="E49" i="93"/>
  <c r="E170" i="93"/>
  <c r="E171" i="93"/>
  <c r="E103" i="93"/>
  <c r="E161" i="93"/>
  <c r="E52" i="54"/>
  <c r="E139" i="93"/>
  <c r="E160" i="93"/>
  <c r="E59" i="54"/>
  <c r="E132" i="54"/>
  <c r="E24" i="99"/>
  <c r="E57" i="99"/>
  <c r="E32" i="85"/>
  <c r="E16" i="85"/>
  <c r="E129" i="93"/>
  <c r="E33" i="99"/>
  <c r="E17" i="99"/>
  <c r="E68" i="99"/>
  <c r="E52" i="99"/>
  <c r="E19" i="85"/>
  <c r="E12" i="99"/>
  <c r="E74" i="85"/>
  <c r="E25" i="101"/>
  <c r="E12" i="86"/>
  <c r="E150" i="54"/>
  <c r="E14" i="101"/>
  <c r="E77" i="93"/>
  <c r="E19" i="84"/>
  <c r="E67" i="85"/>
  <c r="E67" i="54"/>
  <c r="E216" i="54"/>
  <c r="E140" i="54"/>
  <c r="E104" i="54"/>
  <c r="E206" i="54"/>
  <c r="E93" i="54"/>
  <c r="E178" i="54"/>
  <c r="E99" i="54"/>
  <c r="E143" i="54"/>
  <c r="E61" i="54"/>
  <c r="E167" i="54"/>
  <c r="E47" i="54"/>
  <c r="E165" i="93"/>
  <c r="E94" i="93"/>
  <c r="E97" i="93"/>
  <c r="E133" i="93"/>
  <c r="E86" i="93"/>
  <c r="E66" i="93"/>
  <c r="E124" i="93"/>
  <c r="E208" i="93"/>
  <c r="E102" i="93"/>
  <c r="E133" i="54"/>
  <c r="E87" i="54"/>
  <c r="E90" i="93"/>
  <c r="E22" i="99"/>
  <c r="E55" i="99"/>
  <c r="E30" i="85"/>
  <c r="E196" i="93"/>
  <c r="E203" i="93"/>
  <c r="E31" i="99"/>
  <c r="E15" i="99"/>
  <c r="E66" i="99"/>
  <c r="E167" i="93"/>
  <c r="E33" i="85"/>
  <c r="E17" i="85"/>
  <c r="E169" i="54"/>
  <c r="E14" i="100"/>
  <c r="E11" i="100"/>
  <c r="E122" i="93"/>
  <c r="E66" i="85"/>
  <c r="E155" i="54"/>
  <c r="E81" i="85"/>
  <c r="E228" i="93"/>
  <c r="E155" i="93"/>
  <c r="E20" i="101"/>
  <c r="E29" i="101"/>
  <c r="E11" i="101"/>
  <c r="C480" i="1"/>
  <c r="E139" i="1"/>
  <c r="C472" i="1"/>
  <c r="C475" i="1"/>
  <c r="C477" i="1"/>
  <c r="C464" i="1"/>
  <c r="D202" i="1"/>
  <c r="C466" i="1"/>
  <c r="C471" i="1"/>
  <c r="C484" i="1"/>
  <c r="C486" i="1"/>
  <c r="D201" i="1"/>
  <c r="D214" i="1"/>
  <c r="D211" i="1"/>
  <c r="D215" i="1"/>
  <c r="D212" i="1"/>
  <c r="D213" i="1"/>
  <c r="D216" i="1"/>
  <c r="C494" i="1"/>
  <c r="D204" i="1"/>
  <c r="C473" i="1"/>
  <c r="D200" i="1"/>
  <c r="E229" i="93" a="1"/>
  <c r="E28" i="84" a="1"/>
  <c r="E222" i="54" a="1"/>
  <c r="E41" i="99" a="1"/>
  <c r="E22" i="84" a="1"/>
  <c r="E31" i="93" a="1"/>
  <c r="E26" i="52" a="1"/>
  <c r="E190" i="54" a="1"/>
  <c r="E116" i="54" a="1"/>
  <c r="E17" i="100" a="1"/>
  <c r="E28" i="54" a="1"/>
  <c r="E12" i="100" a="1"/>
  <c r="E19" i="88" a="1"/>
  <c r="E12" i="98" a="1"/>
  <c r="E23" i="54" a="1"/>
  <c r="E25" i="52" a="1"/>
  <c r="E181" i="93" a="1"/>
  <c r="E24" i="93" a="1"/>
  <c r="E15" i="84" a="1"/>
  <c r="E21" i="100" a="1"/>
  <c r="E13" i="100" a="1"/>
  <c r="E27" i="52" a="1"/>
  <c r="E188" i="93" a="1"/>
  <c r="E20" i="54" a="1"/>
  <c r="E23" i="94" a="1"/>
  <c r="E13" i="93" a="1"/>
  <c r="E24" i="84" a="1"/>
  <c r="E33" i="52" a="1"/>
  <c r="E75" i="93" a="1"/>
  <c r="E39" i="99" a="1"/>
  <c r="E36" i="99" a="1"/>
  <c r="E226" i="93" a="1"/>
  <c r="E153" i="93" a="1"/>
  <c r="E117" i="93" a="1"/>
  <c r="E40" i="99" a="1"/>
  <c r="E11" i="54" a="1"/>
  <c r="E148" i="93" a="1"/>
  <c r="E218" i="54" a="1"/>
  <c r="E34" i="52" a="1"/>
  <c r="E11" i="98" a="1"/>
  <c r="E27" i="84" a="1"/>
  <c r="E147" i="93" a="1"/>
  <c r="E42" i="99" a="1"/>
  <c r="E26" i="84" a="1"/>
  <c r="E41" i="85" a="1"/>
  <c r="E18" i="104" a="1"/>
  <c r="E149" i="54" a="1"/>
  <c r="E79" i="85" a="1"/>
  <c r="E22" i="102" a="1"/>
  <c r="E17" i="53" a="1"/>
  <c r="E151" i="54" a="1"/>
  <c r="E145" i="93" a="1"/>
  <c r="E18" i="100" a="1"/>
  <c r="E31" i="54" a="1"/>
  <c r="E43" i="85" a="1"/>
  <c r="E40" i="85" a="1"/>
  <c r="E221" i="93" a="1"/>
  <c r="E10" i="93" a="1"/>
  <c r="E23" i="88" a="1"/>
  <c r="E21" i="88" a="1"/>
  <c r="E39" i="85" a="1"/>
  <c r="E192" i="54" a="1"/>
  <c r="E184" i="54" a="1"/>
  <c r="E13" i="94" a="1"/>
  <c r="E10" i="89" a="1"/>
  <c r="E15" i="87" a="1"/>
  <c r="E19" i="93" a="1"/>
  <c r="E11" i="89" a="1"/>
  <c r="E25" i="93" a="1"/>
  <c r="E113" i="54" a="1"/>
  <c r="E33" i="104" a="1"/>
  <c r="E153" i="54" a="1"/>
  <c r="E111" i="93" a="1"/>
  <c r="E144" i="93" a="1"/>
  <c r="E18" i="54" a="1"/>
  <c r="E75" i="99" a="1"/>
  <c r="E15" i="93" a="1"/>
  <c r="E149" i="93" a="1"/>
  <c r="E15" i="94" a="1"/>
  <c r="E40" i="52" a="1"/>
  <c r="E220" i="93" a="1"/>
  <c r="E16" i="52" a="1"/>
  <c r="E229" i="54" a="1"/>
  <c r="E31" i="104" a="1"/>
  <c r="E81" i="99" a="1"/>
  <c r="E23" i="93" a="1"/>
  <c r="E143" i="93" a="1"/>
  <c r="E227" i="54" a="1"/>
  <c r="E20" i="87" a="1"/>
  <c r="E11" i="104" a="1"/>
  <c r="E27" i="54" a="1"/>
  <c r="E24" i="95" a="1"/>
  <c r="E117" i="54" a="1"/>
  <c r="E15" i="54" a="1"/>
  <c r="E224" i="93" a="1"/>
  <c r="E75" i="54" a="1"/>
  <c r="E34" i="85" a="1"/>
  <c r="E37" i="99" a="1"/>
  <c r="E21" i="102" a="1"/>
  <c r="E28" i="52" a="1"/>
  <c r="E18" i="52" a="1"/>
  <c r="E29" i="93" a="1"/>
  <c r="E185" i="93" a="1"/>
  <c r="E20" i="88" a="1"/>
  <c r="E41" i="104" a="1"/>
  <c r="E32" i="52" a="1"/>
  <c r="E27" i="104" a="1"/>
  <c r="E187" i="93" a="1"/>
  <c r="E25" i="84" a="1"/>
  <c r="E30" i="54" a="1"/>
  <c r="E25" i="95" a="1"/>
  <c r="E217" i="93" a="1"/>
  <c r="E13" i="54" a="1"/>
  <c r="E16" i="84" a="1"/>
  <c r="E42" i="52" a="1"/>
  <c r="E14" i="102" a="1"/>
  <c r="E20" i="102" a="1"/>
  <c r="E106" i="93" a="1"/>
  <c r="E220" i="54" a="1"/>
  <c r="E34" i="99" a="1"/>
  <c r="E35" i="99" a="1"/>
  <c r="E221" i="54" a="1"/>
  <c r="E186" i="93" a="1"/>
  <c r="E190" i="93" a="1"/>
  <c r="E80" i="93" a="1"/>
  <c r="E21" i="93" a="1"/>
  <c r="E191" i="54" a="1"/>
  <c r="E111" i="54" a="1"/>
  <c r="E109" i="54" a="1"/>
  <c r="E37" i="84" a="1"/>
  <c r="E72" i="54" a="1"/>
  <c r="E12" i="102" a="1"/>
  <c r="E30" i="93" a="1"/>
  <c r="E26" i="54" a="1"/>
  <c r="E21" i="53" a="1"/>
  <c r="E31" i="52" a="1"/>
  <c r="E76" i="54" a="1"/>
  <c r="E16" i="93" a="1"/>
  <c r="E22" i="104" a="1"/>
  <c r="E36" i="85" a="1"/>
  <c r="E184" i="93" a="1"/>
  <c r="E108" i="54" a="1"/>
  <c r="E13" i="102" a="1"/>
  <c r="E154" i="93" a="1"/>
  <c r="E188" i="54" a="1"/>
  <c r="E18" i="84" a="1"/>
  <c r="E19" i="53" a="1"/>
  <c r="E44" i="85" a="1"/>
  <c r="E14" i="92" a="1"/>
  <c r="E109" i="93" a="1"/>
  <c r="E13" i="52" a="1"/>
  <c r="D26" i="91" a="1"/>
  <c r="E21" i="94" a="1"/>
  <c r="E13" i="53" a="1"/>
  <c r="E77" i="54" a="1"/>
  <c r="E19" i="95" a="1"/>
  <c r="E20" i="52" a="1"/>
  <c r="E71" i="54" a="1"/>
  <c r="E180" i="93" a="1"/>
  <c r="E22" i="87" a="1"/>
  <c r="E22" i="94" a="1"/>
  <c r="E113" i="93" a="1"/>
  <c r="E79" i="54" a="1"/>
  <c r="E192" i="93" a="1"/>
  <c r="E78" i="99" a="1"/>
  <c r="E26" i="93" a="1"/>
  <c r="D28" i="96" a="1"/>
  <c r="E11" i="102" a="1"/>
  <c r="E12" i="54" a="1"/>
  <c r="E14" i="84" a="1"/>
  <c r="E32" i="54" a="1"/>
  <c r="E32" i="84" a="1"/>
  <c r="E81" i="93" a="1"/>
  <c r="E11" i="52" a="1"/>
  <c r="E19" i="52" a="1"/>
  <c r="E17" i="54" a="1"/>
  <c r="E37" i="52" a="1"/>
  <c r="E21" i="84" a="1"/>
  <c r="E80" i="99" a="1"/>
  <c r="E11" i="94" a="1"/>
  <c r="E38" i="99" a="1"/>
  <c r="E11" i="92" a="1"/>
  <c r="E191" i="93" a="1"/>
  <c r="E10" i="84" a="1"/>
  <c r="E223" i="93" a="1"/>
  <c r="E44" i="99" a="1"/>
  <c r="E35" i="85" a="1"/>
  <c r="E108" i="93" a="1"/>
  <c r="E19" i="54" a="1"/>
  <c r="E12" i="89" a="1"/>
  <c r="E189" i="93" a="1"/>
  <c r="E71" i="93" a="1"/>
  <c r="E10" i="92" a="1"/>
  <c r="E19" i="104" a="1"/>
  <c r="E27" i="93" a="1"/>
  <c r="E189" i="54" a="1"/>
  <c r="E227" i="93" a="1"/>
  <c r="E12" i="93" a="1"/>
  <c r="E44" i="84" a="1"/>
  <c r="E116" i="93" a="1"/>
  <c r="E145" i="54" a="1"/>
  <c r="E72" i="93" a="1"/>
  <c r="E10" i="98" a="1"/>
  <c r="E25" i="54" a="1"/>
  <c r="E182" i="54" a="1"/>
  <c r="E43" i="99" a="1"/>
  <c r="E14" i="54" a="1"/>
  <c r="E31" i="84" a="1"/>
  <c r="E29" i="84" a="1"/>
  <c r="E224" i="54" a="1"/>
  <c r="E183" i="93" a="1"/>
  <c r="E42" i="84" a="1"/>
  <c r="E16" i="53" a="1"/>
  <c r="E10" i="87" a="1"/>
  <c r="E34" i="84" a="1"/>
  <c r="E41" i="52" a="1"/>
  <c r="E110" i="93" a="1"/>
  <c r="E22" i="54" a="1"/>
  <c r="E24" i="54" a="1"/>
  <c r="E23" i="95" a="1"/>
  <c r="E110" i="54" a="1"/>
  <c r="E14" i="98" a="1"/>
  <c r="E29" i="54" a="1"/>
  <c r="E25" i="53" a="1"/>
  <c r="E12" i="84" a="1"/>
  <c r="E30" i="84" a="1"/>
  <c r="E20" i="93" a="1"/>
  <c r="E30" i="52" a="1"/>
  <c r="E107" i="54" a="1"/>
  <c r="E18" i="87" a="1"/>
  <c r="E154" i="54" a="1"/>
  <c r="E40" i="84" a="1"/>
  <c r="E112" i="54" a="1"/>
  <c r="E74" i="93" a="1"/>
  <c r="E38" i="85" a="1"/>
  <c r="E71" i="99" a="1"/>
  <c r="E12" i="52" a="1"/>
  <c r="E21" i="52" a="1"/>
  <c r="E14" i="93" a="1"/>
  <c r="E22" i="93" a="1"/>
  <c r="E151" i="93" a="1"/>
  <c r="E107" i="93" a="1"/>
  <c r="E23" i="84" a="1"/>
  <c r="E22" i="95" a="1"/>
  <c r="E24" i="104" a="1"/>
  <c r="E38" i="52" a="1"/>
  <c r="E73" i="99" a="1"/>
  <c r="E43" i="84" a="1"/>
  <c r="E23" i="102" a="1"/>
  <c r="E25" i="94" a="1"/>
  <c r="E74" i="99" a="1"/>
  <c r="E39" i="84" a="1"/>
  <c r="E12" i="94" a="1"/>
  <c r="E23" i="52" a="1"/>
  <c r="E29" i="52" a="1"/>
  <c r="E15" i="89" a="1"/>
  <c r="E21" i="87" a="1"/>
  <c r="E13" i="98" a="1"/>
  <c r="E78" i="54" a="1"/>
  <c r="E118" i="93" a="1"/>
  <c r="E13" i="84" a="1"/>
  <c r="E10" i="52" a="1"/>
  <c r="E14" i="52" a="1"/>
  <c r="E21" i="54" a="1"/>
  <c r="E20" i="84" a="1"/>
  <c r="E35" i="84" a="1"/>
  <c r="E36" i="84" a="1"/>
  <c r="E73" i="93" a="1"/>
  <c r="E36" i="52" a="1"/>
  <c r="E13" i="89" a="1"/>
  <c r="E186" i="54" a="1"/>
  <c r="E33" i="84" a="1"/>
  <c r="E218" i="93" a="1"/>
  <c r="E39" i="52" a="1"/>
  <c r="E43" i="52" a="1"/>
  <c r="E77" i="99" a="1"/>
  <c r="E11" i="86" a="1"/>
  <c r="E31" i="101" a="1"/>
  <c r="E35" i="52" a="1"/>
  <c r="E13" i="92" a="1"/>
  <c r="E44" i="52" a="1"/>
  <c r="E150" i="93" a="1"/>
  <c r="E147" i="54" a="1"/>
  <c r="E20" i="95" a="1"/>
  <c r="E152" i="54" a="1"/>
  <c r="E78" i="93" a="1"/>
  <c r="E148" i="54" a="1"/>
  <c r="E17" i="52" a="1"/>
  <c r="E72" i="99" a="1"/>
  <c r="E225" i="54" a="1"/>
  <c r="E10" i="54" a="1"/>
  <c r="E18" i="93" a="1"/>
  <c r="E115" i="93" a="1"/>
  <c r="E17" i="84" a="1"/>
  <c r="E76" i="99" a="1"/>
  <c r="E15" i="52" a="1"/>
  <c r="E22" i="88" a="1"/>
  <c r="E81" i="54" a="1"/>
  <c r="E226" i="54" a="1"/>
  <c r="E21" i="95" a="1"/>
  <c r="E19" i="87" a="1"/>
  <c r="E24" i="53" a="1"/>
  <c r="E10" i="86" a="1"/>
  <c r="E144" i="54" a="1"/>
  <c r="E187" i="54" a="1"/>
  <c r="E185" i="54" a="1"/>
  <c r="E183" i="54" a="1"/>
  <c r="E13" i="104" a="1"/>
  <c r="E118" i="54" a="1"/>
  <c r="E114" i="93" a="1"/>
  <c r="E182" i="93" a="1"/>
  <c r="E24" i="52" a="1"/>
  <c r="E20" i="104" a="1"/>
  <c r="E222" i="93" a="1"/>
  <c r="E17" i="93" a="1"/>
  <c r="E18" i="88" a="1"/>
  <c r="E19" i="94" a="1"/>
  <c r="E14" i="86" a="1"/>
  <c r="E76" i="93" a="1"/>
  <c r="E112" i="93" a="1"/>
  <c r="E152" i="93" a="1"/>
  <c r="E22" i="53" a="1"/>
  <c r="E38" i="84" a="1"/>
  <c r="E37" i="85" a="1"/>
  <c r="E181" i="54" a="1"/>
  <c r="E16" i="54" a="1"/>
  <c r="E20" i="94" a="1"/>
  <c r="E11" i="93" a="1"/>
  <c r="E18" i="102" a="1"/>
  <c r="E80" i="54" a="1"/>
  <c r="E42" i="85" a="1"/>
  <c r="E70" i="54" a="1"/>
  <c r="E13" i="86" a="1"/>
  <c r="E28" i="93" a="1"/>
  <c r="E225" i="93" a="1"/>
  <c r="E14" i="89" a="1"/>
  <c r="E115" i="54" a="1"/>
  <c r="C495" i="1" l="1"/>
  <c r="C488" i="1"/>
  <c r="C465" i="1"/>
  <c r="C485" i="1"/>
  <c r="C481" i="1"/>
  <c r="E22" i="104"/>
  <c r="E41" i="104"/>
  <c r="E33" i="104"/>
  <c r="E13" i="104"/>
  <c r="E19" i="104"/>
  <c r="E11" i="104"/>
  <c r="E24" i="104"/>
  <c r="E31" i="104"/>
  <c r="E18" i="104"/>
  <c r="E27" i="104"/>
  <c r="E20" i="104"/>
  <c r="C493" i="1"/>
  <c r="C496" i="1"/>
  <c r="C497" i="1"/>
  <c r="C487" i="1"/>
  <c r="C491" i="1"/>
  <c r="C467" i="1"/>
  <c r="C482" i="1"/>
  <c r="C483" i="1"/>
  <c r="C479" i="1"/>
  <c r="C478" i="1"/>
  <c r="C474" i="1"/>
  <c r="C489" i="1"/>
  <c r="C470" i="1"/>
  <c r="C492" i="1"/>
  <c r="C469" i="1"/>
  <c r="C490" i="1"/>
  <c r="C476" i="1"/>
  <c r="C468" i="1"/>
  <c r="C463" i="1"/>
  <c r="E19" i="95"/>
  <c r="E20" i="95"/>
  <c r="E23" i="94"/>
  <c r="E22" i="95"/>
  <c r="D205" i="1"/>
  <c r="E134" i="1"/>
  <c r="E18" i="102"/>
  <c r="E24" i="95"/>
  <c r="E11" i="93"/>
  <c r="E23" i="95"/>
  <c r="E19" i="53"/>
  <c r="E18" i="100"/>
  <c r="E191" i="93"/>
  <c r="E71" i="99"/>
  <c r="E226" i="54"/>
  <c r="E17" i="84"/>
  <c r="E79" i="85"/>
  <c r="E21" i="94"/>
  <c r="E38" i="99"/>
  <c r="E223" i="93"/>
  <c r="E10" i="87"/>
  <c r="E181" i="54"/>
  <c r="E31" i="101"/>
  <c r="E40" i="99"/>
  <c r="E20" i="88"/>
  <c r="E37" i="85"/>
  <c r="E75" i="99"/>
  <c r="E13" i="92"/>
  <c r="E36" i="52"/>
  <c r="E229" i="54"/>
  <c r="E10" i="98"/>
  <c r="E112" i="93"/>
  <c r="E16" i="54"/>
  <c r="E75" i="54"/>
  <c r="E11" i="102"/>
  <c r="E74" i="99"/>
  <c r="E19" i="94"/>
  <c r="E31" i="84"/>
  <c r="E43" i="84"/>
  <c r="E78" i="54"/>
  <c r="E10" i="92"/>
  <c r="E24" i="52"/>
  <c r="E13" i="102"/>
  <c r="E25" i="53"/>
  <c r="E26" i="93"/>
  <c r="E107" i="54"/>
  <c r="E28" i="54"/>
  <c r="E13" i="89"/>
  <c r="E189" i="93"/>
  <c r="E23" i="54"/>
  <c r="E150" i="93"/>
  <c r="E181" i="93"/>
  <c r="E21" i="87"/>
  <c r="E227" i="54"/>
  <c r="E27" i="54"/>
  <c r="E43" i="52"/>
  <c r="E21" i="95"/>
  <c r="E14" i="102"/>
  <c r="E72" i="93"/>
  <c r="E222" i="54"/>
  <c r="E38" i="84"/>
  <c r="E34" i="84"/>
  <c r="E19" i="88"/>
  <c r="E75" i="93"/>
  <c r="E118" i="93"/>
  <c r="E27" i="93"/>
  <c r="E33" i="52"/>
  <c r="E34" i="52"/>
  <c r="E35" i="52"/>
  <c r="E14" i="86"/>
  <c r="E16" i="53"/>
  <c r="E14" i="98"/>
  <c r="E72" i="99"/>
  <c r="E12" i="93"/>
  <c r="E117" i="93"/>
  <c r="E114" i="93"/>
  <c r="E16" i="52"/>
  <c r="E18" i="93"/>
  <c r="E113" i="93"/>
  <c r="E112" i="54"/>
  <c r="E76" i="99"/>
  <c r="E73" i="93"/>
  <c r="E229" i="93"/>
  <c r="E115" i="54"/>
  <c r="E117" i="54"/>
  <c r="E44" i="99"/>
  <c r="E11" i="94"/>
  <c r="E74" i="93"/>
  <c r="E26" i="84"/>
  <c r="E28" i="52"/>
  <c r="E192" i="54"/>
  <c r="E24" i="53"/>
  <c r="E23" i="52"/>
  <c r="E27" i="52"/>
  <c r="E25" i="95"/>
  <c r="E152" i="93"/>
  <c r="E40" i="84"/>
  <c r="E43" i="99"/>
  <c r="E27" i="84"/>
  <c r="E71" i="54"/>
  <c r="E81" i="54"/>
  <c r="E10" i="86"/>
  <c r="E12" i="98"/>
  <c r="E12" i="84"/>
  <c r="E15" i="93"/>
  <c r="E109" i="54"/>
  <c r="E26" i="54"/>
  <c r="E39" i="99"/>
  <c r="E18" i="84"/>
  <c r="E15" i="87"/>
  <c r="E25" i="54"/>
  <c r="E33" i="84"/>
  <c r="E13" i="100"/>
  <c r="E32" i="84"/>
  <c r="E19" i="54"/>
  <c r="E190" i="54"/>
  <c r="E80" i="54"/>
  <c r="E17" i="53"/>
  <c r="E13" i="53"/>
  <c r="E81" i="99"/>
  <c r="E226" i="93"/>
  <c r="E21" i="93"/>
  <c r="E13" i="93"/>
  <c r="E144" i="93"/>
  <c r="E15" i="54"/>
  <c r="E29" i="54"/>
  <c r="E30" i="54"/>
  <c r="E44" i="84"/>
  <c r="E41" i="52"/>
  <c r="E42" i="99"/>
  <c r="E108" i="93"/>
  <c r="E42" i="52"/>
  <c r="E21" i="54"/>
  <c r="E224" i="93"/>
  <c r="E22" i="87"/>
  <c r="E18" i="88"/>
  <c r="E10" i="84"/>
  <c r="E154" i="93"/>
  <c r="E143" i="93"/>
  <c r="E182" i="54"/>
  <c r="E18" i="54"/>
  <c r="E224" i="54"/>
  <c r="E23" i="102"/>
  <c r="E37" i="99"/>
  <c r="E15" i="84"/>
  <c r="E80" i="93"/>
  <c r="E20" i="87"/>
  <c r="E26" i="52"/>
  <c r="E28" i="93"/>
  <c r="E107" i="93"/>
  <c r="E25" i="52"/>
  <c r="E12" i="102"/>
  <c r="E41" i="99"/>
  <c r="E29" i="93"/>
  <c r="E192" i="93"/>
  <c r="E70" i="54"/>
  <c r="E111" i="54"/>
  <c r="E15" i="94"/>
  <c r="E24" i="93"/>
  <c r="E23" i="93"/>
  <c r="E19" i="52"/>
  <c r="E12" i="89"/>
  <c r="E11" i="86"/>
  <c r="E21" i="84"/>
  <c r="E13" i="84"/>
  <c r="E15" i="52"/>
  <c r="E29" i="52"/>
  <c r="E30" i="52"/>
  <c r="E187" i="93"/>
  <c r="E225" i="54"/>
  <c r="E35" i="85"/>
  <c r="E22" i="88"/>
  <c r="E10" i="93"/>
  <c r="D26" i="91"/>
  <c r="E184" i="93"/>
  <c r="E14" i="93"/>
  <c r="E106" i="93"/>
  <c r="E77" i="54"/>
  <c r="E21" i="52"/>
  <c r="E115" i="93"/>
  <c r="E221" i="93"/>
  <c r="E225" i="93"/>
  <c r="E218" i="54"/>
  <c r="E21" i="88"/>
  <c r="E35" i="99"/>
  <c r="E39" i="84"/>
  <c r="E31" i="54"/>
  <c r="E18" i="52"/>
  <c r="E154" i="54"/>
  <c r="E148" i="54"/>
  <c r="E13" i="54"/>
  <c r="E37" i="84"/>
  <c r="E76" i="93"/>
  <c r="E32" i="54"/>
  <c r="E221" i="54"/>
  <c r="E22" i="54"/>
  <c r="E21" i="100"/>
  <c r="E38" i="85"/>
  <c r="E28" i="84"/>
  <c r="E11" i="54"/>
  <c r="E116" i="54"/>
  <c r="E29" i="84"/>
  <c r="E22" i="53"/>
  <c r="E22" i="93"/>
  <c r="E24" i="84"/>
  <c r="E23" i="84"/>
  <c r="E217" i="93"/>
  <c r="E152" i="54"/>
  <c r="E113" i="54"/>
  <c r="E10" i="89"/>
  <c r="E36" i="99"/>
  <c r="E14" i="54"/>
  <c r="E111" i="93"/>
  <c r="E109" i="93"/>
  <c r="E16" i="93"/>
  <c r="E189" i="54"/>
  <c r="E191" i="54"/>
  <c r="E108" i="54"/>
  <c r="E22" i="94"/>
  <c r="E18" i="87"/>
  <c r="E22" i="102"/>
  <c r="E36" i="84"/>
  <c r="E190" i="93"/>
  <c r="E183" i="93"/>
  <c r="E76" i="54"/>
  <c r="E31" i="52"/>
  <c r="E183" i="54"/>
  <c r="E13" i="52"/>
  <c r="E39" i="85"/>
  <c r="E36" i="85"/>
  <c r="E180" i="93"/>
  <c r="E32" i="52"/>
  <c r="E20" i="102"/>
  <c r="E149" i="93"/>
  <c r="E151" i="93"/>
  <c r="E11" i="52"/>
  <c r="E42" i="85"/>
  <c r="E40" i="85"/>
  <c r="E151" i="54"/>
  <c r="E35" i="84"/>
  <c r="E11" i="92"/>
  <c r="E153" i="54"/>
  <c r="E22" i="84"/>
  <c r="E43" i="85"/>
  <c r="E20" i="93"/>
  <c r="E182" i="93"/>
  <c r="E39" i="52"/>
  <c r="E11" i="89"/>
  <c r="E149" i="54"/>
  <c r="E17" i="100"/>
  <c r="E14" i="52"/>
  <c r="E16" i="84"/>
  <c r="E44" i="52"/>
  <c r="E14" i="84"/>
  <c r="E17" i="93"/>
  <c r="E148" i="93"/>
  <c r="E73" i="99"/>
  <c r="E185" i="93"/>
  <c r="E20" i="54"/>
  <c r="E19" i="93"/>
  <c r="E12" i="100"/>
  <c r="E34" i="85"/>
  <c r="E25" i="93"/>
  <c r="E147" i="54"/>
  <c r="E185" i="54"/>
  <c r="E184" i="54"/>
  <c r="E13" i="98"/>
  <c r="E30" i="93"/>
  <c r="E14" i="92"/>
  <c r="E79" i="54"/>
  <c r="E110" i="54"/>
  <c r="E21" i="102"/>
  <c r="E41" i="85"/>
  <c r="E80" i="99"/>
  <c r="E12" i="54"/>
  <c r="E38" i="52"/>
  <c r="E78" i="99"/>
  <c r="E20" i="84"/>
  <c r="E188" i="93"/>
  <c r="E17" i="54"/>
  <c r="E145" i="54"/>
  <c r="E15" i="89"/>
  <c r="E25" i="94"/>
  <c r="E147" i="93"/>
  <c r="E188" i="54"/>
  <c r="E145" i="93"/>
  <c r="E116" i="93"/>
  <c r="E144" i="54"/>
  <c r="E72" i="54"/>
  <c r="E10" i="54"/>
  <c r="E71" i="93"/>
  <c r="E13" i="86"/>
  <c r="E42" i="84"/>
  <c r="E118" i="54"/>
  <c r="E227" i="93"/>
  <c r="E20" i="52"/>
  <c r="E40" i="52"/>
  <c r="E23" i="88"/>
  <c r="E222" i="93"/>
  <c r="E25" i="84"/>
  <c r="E153" i="93"/>
  <c r="E19" i="87"/>
  <c r="D28" i="96"/>
  <c r="E11" i="98"/>
  <c r="E78" i="93"/>
  <c r="E77" i="99"/>
  <c r="E30" i="84"/>
  <c r="E81" i="93"/>
  <c r="E220" i="93"/>
  <c r="E20" i="94"/>
  <c r="E31" i="93"/>
  <c r="E12" i="52"/>
  <c r="E37" i="52"/>
  <c r="E44" i="85"/>
  <c r="E12" i="94"/>
  <c r="E186" i="93"/>
  <c r="E21" i="53"/>
  <c r="E24" i="54"/>
  <c r="E186" i="54"/>
  <c r="E34" i="99"/>
  <c r="E110" i="93"/>
  <c r="E218" i="93"/>
  <c r="E17" i="52"/>
  <c r="E187" i="54"/>
  <c r="E14" i="89"/>
  <c r="E220" i="54"/>
  <c r="E13" i="94"/>
  <c r="E10" i="52"/>
  <c r="E137" i="1"/>
  <c r="D227" i="1"/>
  <c r="D222" i="1"/>
  <c r="D225" i="1"/>
  <c r="D223" i="1"/>
  <c r="D224" i="1"/>
  <c r="D226" i="1"/>
  <c r="E129" i="1"/>
  <c r="E23" i="96" a="1"/>
  <c r="E39" i="104" a="1"/>
  <c r="E19" i="98" a="1"/>
  <c r="E38" i="93" a="1"/>
  <c r="E12" i="53" a="1"/>
  <c r="E22" i="89" a="1"/>
  <c r="E44" i="93" a="1"/>
  <c r="E23" i="53" a="1"/>
  <c r="E43" i="54" a="1"/>
  <c r="E35" i="104" a="1"/>
  <c r="E36" i="104" a="1"/>
  <c r="E21" i="98" a="1"/>
  <c r="E17" i="104" a="1"/>
  <c r="E15" i="91" a="1"/>
  <c r="E10" i="53" a="1"/>
  <c r="E16" i="104" a="1"/>
  <c r="E10" i="104" a="1"/>
  <c r="E36" i="93" a="1"/>
  <c r="E19" i="102" a="1"/>
  <c r="E26" i="104" a="1"/>
  <c r="E13" i="91" a="1"/>
  <c r="E15" i="86" a="1"/>
  <c r="E12" i="104" a="1"/>
  <c r="E11" i="96" a="1"/>
  <c r="E20" i="96" a="1"/>
  <c r="E21" i="89" a="1"/>
  <c r="E16" i="96" a="1"/>
  <c r="E24" i="94" a="1"/>
  <c r="E20" i="89" a="1"/>
  <c r="E10" i="91" a="1"/>
  <c r="E41" i="54" a="1"/>
  <c r="E15" i="96" a="1"/>
  <c r="E42" i="54" a="1"/>
  <c r="E44" i="54" a="1"/>
  <c r="E14" i="96" a="1"/>
  <c r="E30" i="104" a="1"/>
  <c r="E23" i="89" a="1"/>
  <c r="E32" i="104" a="1"/>
  <c r="E40" i="104" a="1"/>
  <c r="E10" i="96" a="1"/>
  <c r="E28" i="104" a="1"/>
  <c r="E20" i="53" a="1"/>
  <c r="E18" i="98" a="1"/>
  <c r="E15" i="92" a="1"/>
  <c r="E14" i="104" a="1"/>
  <c r="E11" i="91" a="1"/>
  <c r="E33" i="54" a="1"/>
  <c r="E20" i="98" a="1"/>
  <c r="E23" i="87" a="1"/>
  <c r="E35" i="54" a="1"/>
  <c r="E15" i="104" a="1"/>
  <c r="E38" i="54" a="1"/>
  <c r="E13" i="96" a="1"/>
  <c r="E43" i="93" a="1"/>
  <c r="E39" i="54" a="1"/>
  <c r="E36" i="54" a="1"/>
  <c r="E37" i="104" a="1"/>
  <c r="E12" i="96" a="1"/>
  <c r="E34" i="54" a="1"/>
  <c r="E14" i="91" a="1"/>
  <c r="E40" i="93" a="1"/>
  <c r="E19" i="89" a="1"/>
  <c r="E32" i="93" a="1"/>
  <c r="E21" i="96" a="1"/>
  <c r="E25" i="104" a="1"/>
  <c r="E41" i="93" a="1"/>
  <c r="E37" i="93" a="1"/>
  <c r="E42" i="104" a="1"/>
  <c r="E42" i="93" a="1"/>
  <c r="D26" i="90" a="1"/>
  <c r="E44" i="104" a="1"/>
  <c r="E37" i="54" a="1"/>
  <c r="E39" i="93" a="1"/>
  <c r="E34" i="93" a="1"/>
  <c r="E18" i="89" a="1"/>
  <c r="E17" i="98" a="1"/>
  <c r="E20" i="100" a="1"/>
  <c r="E38" i="104" a="1"/>
  <c r="E11" i="53" a="1"/>
  <c r="E19" i="100" a="1"/>
  <c r="E29" i="104" a="1"/>
  <c r="E43" i="104" a="1"/>
  <c r="E34" i="104" a="1"/>
  <c r="E23" i="104" a="1"/>
  <c r="E40" i="54" a="1"/>
  <c r="E35" i="93" a="1"/>
  <c r="E12" i="91" a="1"/>
  <c r="E21" i="104" a="1"/>
  <c r="E33" i="93" a="1"/>
  <c r="E32" i="104" l="1"/>
  <c r="E28" i="104"/>
  <c r="E12" i="104"/>
  <c r="E35" i="104"/>
  <c r="E42" i="104"/>
  <c r="E37" i="104"/>
  <c r="E30" i="104"/>
  <c r="E16" i="104"/>
  <c r="E29" i="104"/>
  <c r="E39" i="104"/>
  <c r="E14" i="104"/>
  <c r="E17" i="104"/>
  <c r="E38" i="104"/>
  <c r="E36" i="104"/>
  <c r="E34" i="104"/>
  <c r="E10" i="104"/>
  <c r="E21" i="104"/>
  <c r="E44" i="104"/>
  <c r="E15" i="104"/>
  <c r="E25" i="104"/>
  <c r="E43" i="104"/>
  <c r="E23" i="104"/>
  <c r="E26" i="104"/>
  <c r="E40" i="104"/>
  <c r="E44" i="93"/>
  <c r="E23" i="87"/>
  <c r="E42" i="54"/>
  <c r="E24" i="94"/>
  <c r="E35" i="54"/>
  <c r="E34" i="93"/>
  <c r="E40" i="93"/>
  <c r="E15" i="92"/>
  <c r="E42" i="93"/>
  <c r="E23" i="53"/>
  <c r="E38" i="54"/>
  <c r="E33" i="93"/>
  <c r="E19" i="102"/>
  <c r="E35" i="93"/>
  <c r="E32" i="93"/>
  <c r="E37" i="93"/>
  <c r="E33" i="54"/>
  <c r="E34" i="54"/>
  <c r="E23" i="96"/>
  <c r="E20" i="96"/>
  <c r="E10" i="53"/>
  <c r="D26" i="90"/>
  <c r="E11" i="53"/>
  <c r="E12" i="96"/>
  <c r="E14" i="91"/>
  <c r="E17" i="98"/>
  <c r="E43" i="93"/>
  <c r="E18" i="98"/>
  <c r="E13" i="91"/>
  <c r="E21" i="89"/>
  <c r="E13" i="96"/>
  <c r="E15" i="96"/>
  <c r="E18" i="89"/>
  <c r="E10" i="91"/>
  <c r="E12" i="91"/>
  <c r="E22" i="89"/>
  <c r="E39" i="93"/>
  <c r="E15" i="86"/>
  <c r="E23" i="89"/>
  <c r="E21" i="96"/>
  <c r="E11" i="91"/>
  <c r="E19" i="98"/>
  <c r="E20" i="53"/>
  <c r="E36" i="54"/>
  <c r="E10" i="96"/>
  <c r="E44" i="54"/>
  <c r="E11" i="96"/>
  <c r="E21" i="98"/>
  <c r="E41" i="93"/>
  <c r="E19" i="100"/>
  <c r="E41" i="54"/>
  <c r="E43" i="54"/>
  <c r="E14" i="96"/>
  <c r="E20" i="98"/>
  <c r="E39" i="54"/>
  <c r="E15" i="91"/>
  <c r="E16" i="96"/>
  <c r="E20" i="100"/>
  <c r="E37" i="54"/>
  <c r="E38" i="93"/>
  <c r="E36" i="93"/>
  <c r="E20" i="89"/>
  <c r="E12" i="53"/>
  <c r="E40" i="54"/>
  <c r="E19" i="89"/>
  <c r="F140" i="1"/>
  <c r="D133" i="1" s="1"/>
  <c r="D248" i="1"/>
  <c r="D244" i="1"/>
  <c r="D246" i="1"/>
  <c r="D249" i="1"/>
  <c r="D247" i="1"/>
  <c r="E14" i="90" a="1"/>
  <c r="E21" i="91" a="1"/>
  <c r="E13" i="90" a="1"/>
  <c r="E19" i="91" a="1"/>
  <c r="E10" i="90" a="1"/>
  <c r="E15" i="90" a="1"/>
  <c r="E11" i="90" a="1"/>
  <c r="E19" i="96" a="1"/>
  <c r="E22" i="96" a="1"/>
  <c r="E24" i="96" a="1"/>
  <c r="E22" i="91" a="1"/>
  <c r="E12" i="90" a="1"/>
  <c r="E20" i="91" a="1"/>
  <c r="E23" i="91" a="1"/>
  <c r="E25" i="96" a="1"/>
  <c r="E18" i="91" a="1"/>
  <c r="D234" i="1" l="1"/>
  <c r="D238" i="1"/>
  <c r="D236" i="1"/>
  <c r="D237" i="1"/>
  <c r="E18" i="91"/>
  <c r="E11" i="90"/>
  <c r="E25" i="96"/>
  <c r="E22" i="91"/>
  <c r="E24" i="96"/>
  <c r="E22" i="96"/>
  <c r="E19" i="96"/>
  <c r="E14" i="90"/>
  <c r="E19" i="91"/>
  <c r="E13" i="90"/>
  <c r="E21" i="91"/>
  <c r="E12" i="90"/>
  <c r="E23" i="91"/>
  <c r="E10" i="90"/>
  <c r="E20" i="91"/>
  <c r="E15" i="90"/>
  <c r="D138" i="1"/>
  <c r="D140" i="1"/>
  <c r="D139" i="1"/>
  <c r="D131" i="1"/>
  <c r="D129" i="1"/>
  <c r="D136" i="1"/>
  <c r="D134" i="1"/>
  <c r="D135" i="1"/>
  <c r="D130" i="1"/>
  <c r="D137" i="1"/>
  <c r="D132" i="1"/>
  <c r="D235" i="1"/>
  <c r="D233" i="1"/>
  <c r="E20" i="90" a="1"/>
  <c r="E18" i="90" a="1"/>
  <c r="E22" i="90" a="1"/>
  <c r="E21" i="90" a="1"/>
  <c r="E23" i="90" a="1"/>
  <c r="E19" i="90" a="1"/>
  <c r="E19" i="90" l="1"/>
  <c r="E23" i="90"/>
  <c r="E21" i="90"/>
  <c r="E22" i="90"/>
  <c r="E20" i="90"/>
  <c r="E18" i="9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<sst xmlns="http://schemas.openxmlformats.org/spreadsheetml/2006/main" count="2077" uniqueCount="200">
  <si>
    <t>D1</t>
  </si>
  <si>
    <t>E1</t>
  </si>
  <si>
    <t>%</t>
  </si>
  <si>
    <t>TOTAL</t>
  </si>
  <si>
    <t>B1</t>
  </si>
  <si>
    <t>C1</t>
  </si>
  <si>
    <t>A2</t>
  </si>
  <si>
    <t>A1</t>
  </si>
  <si>
    <t>B2</t>
  </si>
  <si>
    <t>COULEUR</t>
  </si>
  <si>
    <t>ID</t>
  </si>
  <si>
    <t>CARTE</t>
  </si>
  <si>
    <t>Superficie</t>
  </si>
  <si>
    <t>"values": [</t>
  </si>
  <si>
    <t>},</t>
  </si>
  <si>
    <t>}</t>
  </si>
  <si>
    <t>],</t>
  </si>
  <si>
    <t>"colors": [</t>
  </si>
  <si>
    <t>ha</t>
  </si>
  <si>
    <t>{"options": {</t>
  </si>
  <si>
    <t>"chart": {</t>
  </si>
  <si>
    <t>"type": "line",</t>
  </si>
  <si>
    <t>"height": 400,</t>
  </si>
  <si>
    <t>"width": 725</t>
  </si>
  <si>
    <t>"values": [{</t>
  </si>
  <si>
    <t>},{</t>
  </si>
  <si>
    <t>}],</t>
  </si>
  <si>
    <t>"series": [{</t>
  </si>
  <si>
    <t>"marker": {</t>
  </si>
  <si>
    <t>"symbol": "circle"</t>
  </si>
  <si>
    <t>"symbol": "square"</t>
  </si>
  <si>
    <t>"xAxis": [{</t>
  </si>
  <si>
    <t>"labels": {</t>
  </si>
  <si>
    <t>"format": "{value}",</t>
  </si>
  <si>
    <t>"style": {"fontWeight": "bold","color": "#212121"}</t>
  </si>
  <si>
    <t>"lineColor": "#212121",</t>
  </si>
  <si>
    <t>"lineWidth": 2,</t>
  </si>
  <si>
    <t>"tickColor": "#212121",</t>
  </si>
  <si>
    <t>"tickWidth": 2,</t>
  </si>
  <si>
    <t>"offset": 0,</t>
  </si>
  <si>
    <t>"min": 1990,</t>
  </si>
  <si>
    <t>"tickInterval": 5,</t>
  </si>
  <si>
    <t>"index": 0</t>
  </si>
  <si>
    <t>"yAxis": [{</t>
  </si>
  <si>
    <t>"title": {</t>
  </si>
  <si>
    <t>"style": {"fontFamily": "\"Lucida Grande\", \"Lucida Sans Unicode\", Verdana, Arial, Helvetica, sans-serif","color": "#212121","fontSize": "12","fontWeight": "bold","fontStyle": "normal"}</t>
  </si>
  <si>
    <t>"format": "{value:,.0f}",</t>
  </si>
  <si>
    <t>"min": 0,</t>
  </si>
  <si>
    <t>"tooltip": {</t>
  </si>
  <si>
    <t>"useHTML": true,</t>
  </si>
  <si>
    <t>"legend": {</t>
  </si>
  <si>
    <t>"verticalAlign": "top"</t>
  </si>
  <si>
    <t>"#212121",</t>
  </si>
  <si>
    <t>"text": ""</t>
  </si>
  <si>
    <t>"subtitle": {</t>
  </si>
  <si>
    <t>"exporting": {</t>
  </si>
  <si>
    <t>"enabled": false</t>
  </si>
  <si>
    <t>"credits": {</t>
  </si>
  <si>
    <t>}}</t>
  </si>
  <si>
    <t>"type": "pie",</t>
  </si>
  <si>
    <t>"plotOptions": {</t>
  </si>
  <si>
    <t>"pie": {</t>
  </si>
  <si>
    <t>"dataLabels":{</t>
  </si>
  <si>
    <t>"showInLegend": true,</t>
  </si>
  <si>
    <t>"slicedOffset": 90</t>
  </si>
  <si>
    <t>"innerSize": "60%"</t>
  </si>
  <si>
    <t>Superficie_</t>
  </si>
  <si>
    <t>"tickInterval": 100,</t>
  </si>
  <si>
    <t>"plotOptions":{</t>
  </si>
  <si>
    <t>"series": {</t>
  </si>
  <si>
    <t>"connectNulls": true</t>
  </si>
  <si>
    <t>Evolution de la superficie des légumes de plein champ</t>
  </si>
  <si>
    <t>Vergers</t>
  </si>
  <si>
    <t>Petits fruits</t>
  </si>
  <si>
    <t>Légumes de plein champ</t>
  </si>
  <si>
    <t>Evolution de la superficie des vergers</t>
  </si>
  <si>
    <t>Vignes *</t>
  </si>
  <si>
    <t>* Données disponibles à partir de 2001</t>
  </si>
  <si>
    <t>A4</t>
  </si>
  <si>
    <t>Petits pois</t>
  </si>
  <si>
    <t>Carottes</t>
  </si>
  <si>
    <t>Oignons</t>
  </si>
  <si>
    <t>Epinards</t>
  </si>
  <si>
    <t>Pommiers</t>
  </si>
  <si>
    <t>Poiriers</t>
  </si>
  <si>
    <t>Fraises</t>
  </si>
  <si>
    <t>Vignes</t>
  </si>
  <si>
    <t>Autres légumes</t>
  </si>
  <si>
    <t>Autres vergers</t>
  </si>
  <si>
    <t>Superficie agricole utilisée</t>
  </si>
  <si>
    <t>Autres</t>
  </si>
  <si>
    <t>Haricots</t>
  </si>
  <si>
    <t>B3</t>
  </si>
  <si>
    <t>Evolution des superficies de légumes de plein champ</t>
  </si>
  <si>
    <t>B4</t>
  </si>
  <si>
    <t>&lt; 0,5 ha</t>
  </si>
  <si>
    <t>0,5 à 2,5 ha</t>
  </si>
  <si>
    <t>2,5 à 5 ha</t>
  </si>
  <si>
    <t>5 à 10 ha</t>
  </si>
  <si>
    <t>10 à 20 ha</t>
  </si>
  <si>
    <t>≥ 20 ha</t>
  </si>
  <si>
    <t>ha/exploitation</t>
  </si>
  <si>
    <t>#C1E690</t>
  </si>
  <si>
    <t>Superficie moyenne</t>
  </si>
  <si>
    <t>x</t>
  </si>
  <si>
    <t>y</t>
  </si>
  <si>
    <t>F1</t>
  </si>
  <si>
    <t>G1</t>
  </si>
  <si>
    <t>G2</t>
  </si>
  <si>
    <t>G3</t>
  </si>
  <si>
    <t>G4</t>
  </si>
  <si>
    <t>Cerisiers</t>
  </si>
  <si>
    <t>Pruniers</t>
  </si>
  <si>
    <t>Noyers</t>
  </si>
  <si>
    <t>&lt; 0,25 ha</t>
  </si>
  <si>
    <t>0,25 à 0,5 ha</t>
  </si>
  <si>
    <t>0,5 à 1 ha</t>
  </si>
  <si>
    <t>1 à 5 ha</t>
  </si>
  <si>
    <t>Evolution des superficies de vergers</t>
  </si>
  <si>
    <t>H1</t>
  </si>
  <si>
    <t>I1</t>
  </si>
  <si>
    <t>J1</t>
  </si>
  <si>
    <t>Evolution des superficies de petits fruits</t>
  </si>
  <si>
    <t>J2</t>
  </si>
  <si>
    <t>L1</t>
  </si>
  <si>
    <t>K1</t>
  </si>
  <si>
    <t>&lt; 0,1 ha</t>
  </si>
  <si>
    <t>0,1 à 0,25 ha</t>
  </si>
  <si>
    <t>0,25 à 5 ha</t>
  </si>
  <si>
    <t>≥ 1 ha</t>
  </si>
  <si>
    <t>M1</t>
  </si>
  <si>
    <t>Evolution des superficies de vignes</t>
  </si>
  <si>
    <t>M2</t>
  </si>
  <si>
    <t>M3</t>
  </si>
  <si>
    <t>1 à 2,5 ha</t>
  </si>
  <si>
    <t>≥ 10 ha</t>
  </si>
  <si>
    <t>A3</t>
  </si>
  <si>
    <t>Noyers *</t>
  </si>
  <si>
    <t>* Données disponibles à partir de 2012</t>
  </si>
  <si>
    <t>L2</t>
  </si>
  <si>
    <t>Framboises</t>
  </si>
  <si>
    <t>Groseilles rouges</t>
  </si>
  <si>
    <t>Fruits sous serres</t>
  </si>
  <si>
    <t>Autres fruits</t>
  </si>
  <si>
    <t>Evolution des superficies de petits fruits et de vignes</t>
  </si>
  <si>
    <t>"tickInterval": 500,</t>
  </si>
  <si>
    <t>"type": "column",</t>
  </si>
  <si>
    <t>"pointWidth": 35,</t>
  </si>
  <si>
    <t>"yAxis": 1,</t>
  </si>
  <si>
    <t>"pointWidth": 15,</t>
  </si>
  <si>
    <t>"offset": 1,</t>
  </si>
  <si>
    <t>"type": "category",</t>
  </si>
  <si>
    <t>"tickAmount": 6,</t>
  </si>
  <si>
    <t>"rotation": 270,</t>
  </si>
  <si>
    <t>"opposite": true,</t>
  </si>
  <si>
    <t>"tickInterval": 6,</t>
  </si>
  <si>
    <t>"index": 1</t>
  </si>
  <si>
    <t>"tickInterval": 8,</t>
  </si>
  <si>
    <t>"tickAmount": 5,</t>
  </si>
  <si>
    <t>"tickInterval": 10,</t>
  </si>
  <si>
    <t>"tickInterval": 25,</t>
  </si>
  <si>
    <t>"tickInterval": 20,</t>
  </si>
  <si>
    <t>"tickInterval": 7,</t>
  </si>
  <si>
    <t>"tickInterval": 50,</t>
  </si>
  <si>
    <t>"tickAmount": 4,</t>
  </si>
  <si>
    <t>"tickInterval": 1.5,</t>
  </si>
  <si>
    <t>"tickInterval": 15,</t>
  </si>
  <si>
    <t>"tickInterval": 0.5,</t>
  </si>
  <si>
    <t>"format": "{value:,.1f}",</t>
  </si>
  <si>
    <t>"type": "area",</t>
  </si>
  <si>
    <t>"marker": {"symbol": "triangle-down","enabled": false},</t>
  </si>
  <si>
    <t>"lineWidth": 1,</t>
  </si>
  <si>
    <t>"stacking": "normal"</t>
  </si>
  <si>
    <t>"reversed": true,</t>
  </si>
  <si>
    <t>#CCCEF6</t>
  </si>
  <si>
    <t>#F4907C</t>
  </si>
  <si>
    <t>#F79DB3</t>
  </si>
  <si>
    <t>Autres petits fruits</t>
  </si>
  <si>
    <t>#659820</t>
  </si>
  <si>
    <t>#75AE26</t>
  </si>
  <si>
    <t>#8DD232</t>
  </si>
  <si>
    <t>#B4E179</t>
  </si>
  <si>
    <t>#D0ECAA</t>
  </si>
  <si>
    <t>#E5F4D0</t>
  </si>
  <si>
    <t>#2D89E1</t>
  </si>
  <si>
    <t>#5F65E3</t>
  </si>
  <si>
    <t>#868BEA</t>
  </si>
  <si>
    <t>#9FA3EF</t>
  </si>
  <si>
    <t>#F1F2FD</t>
  </si>
  <si>
    <t>#E2E3FA</t>
  </si>
  <si>
    <t>#F17259</t>
  </si>
  <si>
    <t>#F7AE9F</t>
  </si>
  <si>
    <t>EAW_Sources : SPF Économie DG Statistique (Statbel)          © SPW - 2025</t>
  </si>
  <si>
    <t>"tickInterval": 1,</t>
  </si>
  <si>
    <t>Exploitations</t>
  </si>
  <si>
    <t>Superficie (ha)</t>
  </si>
  <si>
    <t>N1</t>
  </si>
  <si>
    <t>Evolution des superficies de l'horticulture commestible</t>
  </si>
  <si>
    <t>Horticulture commestibles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</si>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</sst>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rgb="FF4472C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67DA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E690"/>
        <bgColor indexed="64"/>
      </patternFill>
    </fill>
    <fill>
      <patternFill patternType="solid">
        <fgColor rgb="FFCCCEF6"/>
        <bgColor indexed="64"/>
      </patternFill>
    </fill>
    <fill>
      <patternFill patternType="solid">
        <fgColor rgb="FFF79DB3"/>
        <bgColor indexed="64"/>
      </patternFill>
    </fill>
    <fill>
      <patternFill patternType="solid">
        <fgColor rgb="FFF4907C"/>
        <bgColor indexed="64"/>
      </patternFill>
    </fill>
    <fill>
      <patternFill patternType="solid">
        <fgColor rgb="FF659820"/>
        <bgColor indexed="64"/>
      </patternFill>
    </fill>
    <fill>
      <patternFill patternType="solid">
        <fgColor rgb="FF8DD232"/>
        <bgColor indexed="64"/>
      </patternFill>
    </fill>
    <fill>
      <patternFill patternType="solid">
        <fgColor rgb="FFB4E179"/>
        <bgColor indexed="64"/>
      </patternFill>
    </fill>
    <fill>
      <patternFill patternType="solid">
        <fgColor rgb="FFD0ECAA"/>
        <bgColor indexed="64"/>
      </patternFill>
    </fill>
    <fill>
      <patternFill patternType="solid">
        <fgColor rgb="FFE5F4D0"/>
        <bgColor indexed="64"/>
      </patternFill>
    </fill>
    <fill>
      <patternFill patternType="solid">
        <fgColor rgb="FF75AE26"/>
        <bgColor indexed="64"/>
      </patternFill>
    </fill>
    <fill>
      <patternFill patternType="solid">
        <fgColor rgb="FF2D89E1"/>
        <bgColor indexed="64"/>
      </patternFill>
    </fill>
    <fill>
      <patternFill patternType="solid">
        <fgColor rgb="FF5F65E3"/>
        <bgColor indexed="64"/>
      </patternFill>
    </fill>
    <fill>
      <patternFill patternType="solid">
        <fgColor rgb="FF868BEA"/>
        <bgColor indexed="64"/>
      </patternFill>
    </fill>
    <fill>
      <patternFill patternType="solid">
        <fgColor rgb="FF9FA3EF"/>
        <bgColor indexed="64"/>
      </patternFill>
    </fill>
    <fill>
      <patternFill patternType="solid">
        <fgColor rgb="FFF1F2FD"/>
        <bgColor indexed="64"/>
      </patternFill>
    </fill>
    <fill>
      <patternFill patternType="solid">
        <fgColor rgb="FFE2E3FA"/>
        <bgColor indexed="64"/>
      </patternFill>
    </fill>
    <fill>
      <patternFill patternType="solid">
        <fgColor rgb="FFF17259"/>
        <bgColor indexed="64"/>
      </patternFill>
    </fill>
    <fill>
      <patternFill patternType="solid">
        <fgColor rgb="FFF7AE9F"/>
        <bgColor indexed="64"/>
      </patternFill>
    </fill>
  </fills>
  <borders count="18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left" vertical="center" indent="1"/>
    </xf>
    <xf numFmtId="4" fontId="2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left" vertical="center" indent="1"/>
    </xf>
    <xf numFmtId="4" fontId="2" fillId="0" borderId="2" xfId="0" applyNumberFormat="1" applyFont="1" applyFill="1" applyBorder="1" applyAlignment="1">
      <alignment vertical="center"/>
    </xf>
    <xf numFmtId="4" fontId="2" fillId="0" borderId="3" xfId="0" applyNumberFormat="1" applyFont="1" applyFill="1" applyBorder="1" applyAlignment="1">
      <alignment vertical="center"/>
    </xf>
    <xf numFmtId="4" fontId="3" fillId="0" borderId="3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left" vertical="center" indent="1"/>
    </xf>
    <xf numFmtId="4" fontId="0" fillId="0" borderId="0" xfId="0" applyNumberFormat="1" applyFill="1" applyAlignment="1">
      <alignment vertical="center"/>
    </xf>
    <xf numFmtId="3" fontId="0" fillId="0" borderId="0" xfId="0" applyNumberFormat="1" applyFill="1" applyAlignment="1">
      <alignment vertical="center"/>
    </xf>
    <xf numFmtId="4" fontId="1" fillId="0" borderId="2" xfId="0" applyNumberFormat="1" applyFont="1" applyFill="1" applyBorder="1" applyAlignment="1">
      <alignment horizontal="left" vertical="center" indent="1"/>
    </xf>
    <xf numFmtId="164" fontId="3" fillId="0" borderId="2" xfId="0" applyNumberFormat="1" applyFont="1" applyFill="1" applyBorder="1" applyAlignment="1">
      <alignment vertical="center"/>
    </xf>
    <xf numFmtId="4" fontId="0" fillId="0" borderId="3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/>
    </xf>
    <xf numFmtId="4" fontId="4" fillId="3" borderId="0" xfId="0" applyNumberFormat="1" applyFont="1" applyFill="1" applyAlignment="1">
      <alignment vertical="center"/>
    </xf>
    <xf numFmtId="3" fontId="4" fillId="3" borderId="0" xfId="0" applyNumberFormat="1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/>
    </xf>
    <xf numFmtId="3" fontId="16" fillId="4" borderId="0" xfId="0" applyNumberFormat="1" applyFont="1" applyFill="1" applyAlignment="1">
      <alignment horizontal="left" vertical="center" indent="2"/>
    </xf>
    <xf numFmtId="3" fontId="16" fillId="4" borderId="0" xfId="0" applyNumberFormat="1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top"/>
    </xf>
    <xf numFmtId="0" fontId="17" fillId="2" borderId="11" xfId="0" applyFont="1" applyFill="1" applyBorder="1" applyAlignment="1">
      <alignment horizontal="left" vertical="top" indent="1"/>
    </xf>
    <xf numFmtId="0" fontId="18" fillId="2" borderId="0" xfId="0" applyFont="1" applyFill="1" applyAlignment="1">
      <alignment vertical="top"/>
    </xf>
    <xf numFmtId="0" fontId="19" fillId="2" borderId="0" xfId="0" applyFont="1" applyFill="1" applyAlignment="1">
      <alignment vertical="top" wrapText="1"/>
    </xf>
    <xf numFmtId="0" fontId="19" fillId="2" borderId="0" xfId="0" applyFont="1" applyFill="1" applyAlignment="1">
      <alignment vertical="top"/>
    </xf>
    <xf numFmtId="0" fontId="7" fillId="7" borderId="0" xfId="0" applyFont="1" applyFill="1" applyAlignment="1">
      <alignment horizontal="center" vertical="top"/>
    </xf>
    <xf numFmtId="0" fontId="7" fillId="7" borderId="11" xfId="0" applyFont="1" applyFill="1" applyBorder="1" applyAlignment="1">
      <alignment horizontal="center" vertical="top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1" fillId="3" borderId="0" xfId="0" applyFont="1" applyFill="1" applyAlignment="1">
      <alignment vertical="top"/>
    </xf>
    <xf numFmtId="0" fontId="1" fillId="0" borderId="0" xfId="0" applyFont="1" applyAlignment="1">
      <alignment vertical="top"/>
    </xf>
    <xf numFmtId="0" fontId="0" fillId="0" borderId="0" xfId="0" applyAlignment="1">
      <alignment vertical="top" wrapText="1"/>
    </xf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7" fillId="6" borderId="0" xfId="0" applyFont="1" applyFill="1" applyAlignment="1">
      <alignment horizontal="center" vertical="top"/>
    </xf>
    <xf numFmtId="0" fontId="7" fillId="6" borderId="11" xfId="0" applyFont="1" applyFill="1" applyBorder="1" applyAlignment="1">
      <alignment horizontal="center" vertical="top"/>
    </xf>
    <xf numFmtId="0" fontId="0" fillId="6" borderId="12" xfId="0" applyFill="1" applyBorder="1" applyAlignment="1">
      <alignment vertical="top" wrapText="1"/>
    </xf>
    <xf numFmtId="0" fontId="7" fillId="0" borderId="0" xfId="0" applyFont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7" fillId="5" borderId="0" xfId="0" applyFont="1" applyFill="1" applyAlignment="1">
      <alignment horizontal="center" vertical="top"/>
    </xf>
    <xf numFmtId="0" fontId="7" fillId="5" borderId="11" xfId="0" applyFont="1" applyFill="1" applyBorder="1" applyAlignment="1">
      <alignment horizontal="center" vertical="top"/>
    </xf>
    <xf numFmtId="0" fontId="0" fillId="5" borderId="0" xfId="0" applyFill="1" applyAlignment="1">
      <alignment vertical="top" wrapText="1"/>
    </xf>
    <xf numFmtId="0" fontId="7" fillId="2" borderId="0" xfId="0" applyFont="1" applyFill="1" applyAlignment="1">
      <alignment horizontal="center" vertical="top"/>
    </xf>
    <xf numFmtId="0" fontId="7" fillId="2" borderId="11" xfId="0" applyFont="1" applyFill="1" applyBorder="1" applyAlignment="1">
      <alignment horizontal="center" vertical="top"/>
    </xf>
    <xf numFmtId="0" fontId="8" fillId="2" borderId="0" xfId="0" applyFont="1" applyFill="1" applyAlignment="1">
      <alignment vertical="top"/>
    </xf>
    <xf numFmtId="0" fontId="0" fillId="2" borderId="0" xfId="0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7" fillId="3" borderId="0" xfId="0" applyFont="1" applyFill="1" applyAlignment="1">
      <alignment horizontal="center" vertical="top"/>
    </xf>
    <xf numFmtId="0" fontId="7" fillId="3" borderId="11" xfId="0" applyFont="1" applyFill="1" applyBorder="1" applyAlignment="1">
      <alignment horizontal="center" vertical="top"/>
    </xf>
    <xf numFmtId="0" fontId="3" fillId="5" borderId="0" xfId="0" applyFont="1" applyFill="1" applyAlignment="1">
      <alignment vertical="top" wrapText="1"/>
    </xf>
    <xf numFmtId="0" fontId="8" fillId="6" borderId="0" xfId="0" applyFont="1" applyFill="1" applyAlignment="1">
      <alignment vertical="top"/>
    </xf>
    <xf numFmtId="0" fontId="0" fillId="6" borderId="0" xfId="0" applyFill="1" applyAlignment="1">
      <alignment vertical="top" wrapText="1"/>
    </xf>
    <xf numFmtId="0" fontId="17" fillId="3" borderId="0" xfId="0" applyFont="1" applyFill="1" applyAlignment="1">
      <alignment horizontal="center" vertical="top"/>
    </xf>
    <xf numFmtId="0" fontId="17" fillId="3" borderId="11" xfId="0" applyFont="1" applyFill="1" applyBorder="1" applyAlignment="1">
      <alignment horizontal="left" vertical="top" indent="1"/>
    </xf>
    <xf numFmtId="0" fontId="18" fillId="3" borderId="0" xfId="0" applyFont="1" applyFill="1" applyAlignment="1">
      <alignment vertical="top"/>
    </xf>
    <xf numFmtId="0" fontId="19" fillId="3" borderId="0" xfId="0" applyFont="1" applyFill="1" applyAlignment="1">
      <alignment vertical="top" wrapText="1"/>
    </xf>
    <xf numFmtId="0" fontId="19" fillId="3" borderId="0" xfId="0" applyFont="1" applyFill="1" applyAlignment="1">
      <alignment vertical="top"/>
    </xf>
    <xf numFmtId="0" fontId="7" fillId="0" borderId="0" xfId="0" applyFont="1" applyFill="1" applyAlignment="1">
      <alignment horizontal="center" vertical="top"/>
    </xf>
    <xf numFmtId="0" fontId="7" fillId="0" borderId="11" xfId="0" applyFont="1" applyFill="1" applyBorder="1" applyAlignment="1">
      <alignment horizontal="center" vertical="top"/>
    </xf>
    <xf numFmtId="0" fontId="8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0" fillId="0" borderId="0" xfId="0" applyFill="1" applyAlignment="1">
      <alignment vertical="top"/>
    </xf>
    <xf numFmtId="4" fontId="3" fillId="0" borderId="9" xfId="0" applyNumberFormat="1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4" fontId="3" fillId="0" borderId="2" xfId="0" applyNumberFormat="1" applyFont="1" applyFill="1" applyBorder="1" applyAlignment="1">
      <alignment vertical="center"/>
    </xf>
    <xf numFmtId="0" fontId="11" fillId="0" borderId="4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left" vertical="center"/>
    </xf>
    <xf numFmtId="0" fontId="0" fillId="8" borderId="0" xfId="0" applyFill="1" applyAlignment="1">
      <alignment vertical="top" wrapText="1"/>
    </xf>
    <xf numFmtId="0" fontId="6" fillId="0" borderId="8" xfId="0" applyFont="1" applyFill="1" applyBorder="1" applyAlignment="1">
      <alignment horizontal="left" vertical="center" indent="1"/>
    </xf>
    <xf numFmtId="4" fontId="6" fillId="0" borderId="9" xfId="0" applyNumberFormat="1" applyFont="1" applyFill="1" applyBorder="1" applyAlignment="1">
      <alignment horizontal="left" vertical="center" indent="1"/>
    </xf>
    <xf numFmtId="164" fontId="7" fillId="0" borderId="9" xfId="0" applyNumberFormat="1" applyFont="1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4" fontId="6" fillId="0" borderId="10" xfId="0" applyNumberFormat="1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2" fillId="0" borderId="2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left" vertical="center" indent="1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left" vertical="center" indent="1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indent="1"/>
    </xf>
    <xf numFmtId="4" fontId="0" fillId="0" borderId="3" xfId="0" applyNumberFormat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 indent="1"/>
    </xf>
    <xf numFmtId="0" fontId="21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4" fontId="3" fillId="0" borderId="3" xfId="0" applyNumberFormat="1" applyFont="1" applyBorder="1" applyAlignment="1">
      <alignment vertical="center"/>
    </xf>
    <xf numFmtId="4" fontId="3" fillId="0" borderId="0" xfId="0" applyNumberFormat="1" applyFont="1" applyFill="1" applyAlignment="1">
      <alignment vertical="center"/>
    </xf>
    <xf numFmtId="3" fontId="10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4" fontId="2" fillId="9" borderId="3" xfId="0" applyNumberFormat="1" applyFont="1" applyFill="1" applyBorder="1" applyAlignment="1">
      <alignment horizontal="center" vertical="center" wrapText="1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" fillId="0" borderId="4" xfId="0" applyFont="1" applyBorder="1" applyAlignment="1">
      <alignment vertical="center" wrapText="1"/>
    </xf>
    <xf numFmtId="3" fontId="8" fillId="0" borderId="16" xfId="0" applyNumberFormat="1" applyFont="1" applyBorder="1" applyAlignment="1">
      <alignment horizontal="center" vertical="center" wrapText="1"/>
    </xf>
    <xf numFmtId="3" fontId="8" fillId="0" borderId="17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2" fillId="0" borderId="2" xfId="0" applyNumberFormat="1" applyFont="1" applyBorder="1" applyAlignment="1">
      <alignment vertical="center"/>
    </xf>
    <xf numFmtId="4" fontId="3" fillId="0" borderId="14" xfId="0" applyNumberFormat="1" applyFont="1" applyBorder="1" applyAlignment="1">
      <alignment vertical="center"/>
    </xf>
    <xf numFmtId="4" fontId="3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8" fillId="0" borderId="0" xfId="0" applyFont="1" applyFill="1" applyAlignment="1">
      <alignment vertical="top" wrapText="1"/>
    </xf>
    <xf numFmtId="4" fontId="2" fillId="10" borderId="3" xfId="0" applyNumberFormat="1" applyFont="1" applyFill="1" applyBorder="1" applyAlignment="1">
      <alignment horizontal="center" vertical="center" wrapText="1"/>
    </xf>
    <xf numFmtId="4" fontId="0" fillId="12" borderId="2" xfId="0" applyNumberFormat="1" applyFont="1" applyFill="1" applyBorder="1" applyAlignment="1">
      <alignment horizontal="center" vertical="center" wrapText="1"/>
    </xf>
    <xf numFmtId="4" fontId="0" fillId="11" borderId="3" xfId="0" applyNumberFormat="1" applyFont="1" applyFill="1" applyBorder="1" applyAlignment="1">
      <alignment horizontal="center" vertical="center" wrapText="1"/>
    </xf>
    <xf numFmtId="0" fontId="0" fillId="13" borderId="10" xfId="0" applyFill="1" applyBorder="1" applyAlignment="1">
      <alignment horizontal="center" vertical="center"/>
    </xf>
    <xf numFmtId="0" fontId="0" fillId="18" borderId="3" xfId="0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0" fillId="15" borderId="3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0" fillId="18" borderId="2" xfId="0" applyFill="1" applyBorder="1" applyAlignment="1">
      <alignment horizontal="center" vertical="center"/>
    </xf>
    <xf numFmtId="0" fontId="0" fillId="14" borderId="2" xfId="0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/>
    </xf>
    <xf numFmtId="0" fontId="0" fillId="16" borderId="2" xfId="0" applyFill="1" applyBorder="1" applyAlignment="1">
      <alignment horizontal="center" vertical="center"/>
    </xf>
    <xf numFmtId="4" fontId="2" fillId="19" borderId="3" xfId="0" applyNumberFormat="1" applyFont="1" applyFill="1" applyBorder="1" applyAlignment="1">
      <alignment horizontal="center" vertical="center" wrapText="1"/>
    </xf>
    <xf numFmtId="0" fontId="0" fillId="20" borderId="10" xfId="0" applyFill="1" applyBorder="1" applyAlignment="1">
      <alignment horizontal="center" vertical="center"/>
    </xf>
    <xf numFmtId="0" fontId="0" fillId="21" borderId="3" xfId="0" applyFill="1" applyBorder="1" applyAlignment="1">
      <alignment horizontal="center" vertical="center"/>
    </xf>
    <xf numFmtId="0" fontId="0" fillId="22" borderId="3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23" borderId="3" xfId="0" applyFill="1" applyBorder="1" applyAlignment="1">
      <alignment horizontal="center" vertical="center"/>
    </xf>
    <xf numFmtId="0" fontId="0" fillId="24" borderId="3" xfId="0" applyFill="1" applyBorder="1" applyAlignment="1">
      <alignment horizontal="center" vertical="center"/>
    </xf>
    <xf numFmtId="0" fontId="0" fillId="20" borderId="3" xfId="0" applyFill="1" applyBorder="1" applyAlignment="1">
      <alignment horizontal="center" vertical="center"/>
    </xf>
    <xf numFmtId="0" fontId="0" fillId="25" borderId="0" xfId="0" applyFill="1" applyAlignment="1">
      <alignment horizontal="center" vertical="center"/>
    </xf>
    <xf numFmtId="0" fontId="0" fillId="26" borderId="0" xfId="0" applyFill="1" applyAlignment="1">
      <alignment horizontal="center" vertical="center"/>
    </xf>
    <xf numFmtId="4" fontId="23" fillId="0" borderId="0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Continuous" vertical="center" wrapText="1"/>
    </xf>
    <xf numFmtId="0" fontId="10" fillId="0" borderId="4" xfId="0" applyFont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4" fontId="3" fillId="0" borderId="0" xfId="0" applyNumberFormat="1" applyFont="1" applyBorder="1" applyAlignment="1">
      <alignment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2D89E1"/>
      <color rgb="FFF79DB3"/>
      <color rgb="FFF7AE9F"/>
      <color rgb="FFF17259"/>
      <color rgb="FF868BEA"/>
      <color rgb="FF5F65E3"/>
      <color rgb="FFCCCEF6"/>
      <color rgb="FFE2E3FA"/>
      <color rgb="FFF1F2FD"/>
      <color rgb="FF9FA3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hartsheet" Target="chartsheets/sheet24.xml"/><Relationship Id="rId39" Type="http://schemas.openxmlformats.org/officeDocument/2006/relationships/worksheet" Target="worksheets/sheet13.xml"/><Relationship Id="rId21" Type="http://schemas.openxmlformats.org/officeDocument/2006/relationships/chartsheet" Target="chartsheets/sheet19.xml"/><Relationship Id="rId34" Type="http://schemas.openxmlformats.org/officeDocument/2006/relationships/worksheet" Target="worksheets/sheet8.xml"/><Relationship Id="rId42" Type="http://schemas.openxmlformats.org/officeDocument/2006/relationships/worksheet" Target="worksheets/sheet16.xml"/><Relationship Id="rId47" Type="http://schemas.openxmlformats.org/officeDocument/2006/relationships/worksheet" Target="worksheets/sheet21.xml"/><Relationship Id="rId50" Type="http://schemas.openxmlformats.org/officeDocument/2006/relationships/worksheet" Target="worksheets/sheet24.xml"/><Relationship Id="rId55" Type="http://schemas.openxmlformats.org/officeDocument/2006/relationships/calcChain" Target="calcChain.xml"/><Relationship Id="rId7" Type="http://schemas.openxmlformats.org/officeDocument/2006/relationships/chartsheet" Target="chartsheets/sheet5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9" Type="http://schemas.openxmlformats.org/officeDocument/2006/relationships/worksheet" Target="worksheets/sheet3.xml"/><Relationship Id="rId11" Type="http://schemas.openxmlformats.org/officeDocument/2006/relationships/chartsheet" Target="chartsheets/sheet9.xml"/><Relationship Id="rId24" Type="http://schemas.openxmlformats.org/officeDocument/2006/relationships/chartsheet" Target="chartsheets/sheet22.xml"/><Relationship Id="rId32" Type="http://schemas.openxmlformats.org/officeDocument/2006/relationships/worksheet" Target="worksheets/sheet6.xml"/><Relationship Id="rId37" Type="http://schemas.openxmlformats.org/officeDocument/2006/relationships/worksheet" Target="worksheets/sheet11.xml"/><Relationship Id="rId40" Type="http://schemas.openxmlformats.org/officeDocument/2006/relationships/worksheet" Target="worksheets/sheet14.xml"/><Relationship Id="rId45" Type="http://schemas.openxmlformats.org/officeDocument/2006/relationships/worksheet" Target="worksheets/sheet19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2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31" Type="http://schemas.openxmlformats.org/officeDocument/2006/relationships/worksheet" Target="worksheets/sheet5.xml"/><Relationship Id="rId44" Type="http://schemas.openxmlformats.org/officeDocument/2006/relationships/worksheet" Target="worksheets/sheet18.xml"/><Relationship Id="rId52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chartsheet" Target="chartsheets/sheet20.xml"/><Relationship Id="rId27" Type="http://schemas.openxmlformats.org/officeDocument/2006/relationships/chartsheet" Target="chartsheets/sheet25.xml"/><Relationship Id="rId30" Type="http://schemas.openxmlformats.org/officeDocument/2006/relationships/worksheet" Target="worksheets/sheet4.xml"/><Relationship Id="rId35" Type="http://schemas.openxmlformats.org/officeDocument/2006/relationships/worksheet" Target="worksheets/sheet9.xml"/><Relationship Id="rId43" Type="http://schemas.openxmlformats.org/officeDocument/2006/relationships/worksheet" Target="worksheets/sheet17.xml"/><Relationship Id="rId48" Type="http://schemas.openxmlformats.org/officeDocument/2006/relationships/worksheet" Target="worksheets/sheet22.xml"/><Relationship Id="rId8" Type="http://schemas.openxmlformats.org/officeDocument/2006/relationships/chartsheet" Target="chartsheets/sheet6.xml"/><Relationship Id="rId51" Type="http://schemas.openxmlformats.org/officeDocument/2006/relationships/theme" Target="theme/theme1.xml"/><Relationship Id="rId3" Type="http://schemas.openxmlformats.org/officeDocument/2006/relationships/chartsheet" Target="chartsheets/sheet2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hartsheet" Target="chartsheets/sheet23.xml"/><Relationship Id="rId33" Type="http://schemas.openxmlformats.org/officeDocument/2006/relationships/worksheet" Target="worksheets/sheet7.xml"/><Relationship Id="rId38" Type="http://schemas.openxmlformats.org/officeDocument/2006/relationships/worksheet" Target="worksheets/sheet12.xml"/><Relationship Id="rId46" Type="http://schemas.openxmlformats.org/officeDocument/2006/relationships/worksheet" Target="worksheets/sheet20.xml"/><Relationship Id="rId20" Type="http://schemas.openxmlformats.org/officeDocument/2006/relationships/chartsheet" Target="chartsheets/sheet18.xml"/><Relationship Id="rId41" Type="http://schemas.openxmlformats.org/officeDocument/2006/relationships/worksheet" Target="worksheets/sheet15.xml"/><Relationship Id="rId54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chartsheet" Target="chartsheets/sheet21.xml"/><Relationship Id="rId28" Type="http://schemas.openxmlformats.org/officeDocument/2006/relationships/chartsheet" Target="chartsheets/sheet26.xml"/><Relationship Id="rId36" Type="http://schemas.openxmlformats.org/officeDocument/2006/relationships/worksheet" Target="worksheets/sheet10.xml"/><Relationship Id="rId49" Type="http://schemas.openxmlformats.org/officeDocument/2006/relationships/worksheet" Target="worksheets/sheet2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939863254908E-2"/>
          <c:y val="8.4315321296397905E-2"/>
          <c:w val="0.8761099770136358"/>
          <c:h val="0.75996094393329172"/>
        </c:manualLayout>
      </c:layout>
      <c:scatterChart>
        <c:scatterStyle val="lineMarker"/>
        <c:varyColors val="0"/>
        <c:ser>
          <c:idx val="0"/>
          <c:order val="0"/>
          <c:tx>
            <c:strRef>
              <c:f>DONNEES!$C$6</c:f>
              <c:strCache>
                <c:ptCount val="1"/>
                <c:pt idx="0">
                  <c:v>Légumes de plein champ</c:v>
                </c:pt>
              </c:strCache>
            </c:strRef>
          </c:tx>
          <c:spPr>
            <a:ln w="28575" cap="rnd">
              <a:solidFill>
                <a:srgbClr val="C1E69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C1E690"/>
              </a:solidFill>
              <a:ln w="9525">
                <a:solidFill>
                  <a:srgbClr val="C1E690"/>
                </a:solidFill>
              </a:ln>
              <a:effectLst/>
            </c:spPr>
          </c:marker>
          <c:xVal>
            <c:numRef>
              <c:f>DONNEES!$B$7:$B$41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xVal>
          <c:yVal>
            <c:numRef>
              <c:f>DONNEES!$C$7:$C$41</c:f>
              <c:numCache>
                <c:formatCode>#,##0.00</c:formatCode>
                <c:ptCount val="35"/>
                <c:pt idx="0">
                  <c:v>8705.4678999999996</c:v>
                </c:pt>
                <c:pt idx="1">
                  <c:v>9190.9020999999993</c:v>
                </c:pt>
                <c:pt idx="2">
                  <c:v>9107.1424999999999</c:v>
                </c:pt>
                <c:pt idx="3">
                  <c:v>7221.5725000000002</c:v>
                </c:pt>
                <c:pt idx="4">
                  <c:v>7407.5479999999998</c:v>
                </c:pt>
                <c:pt idx="5">
                  <c:v>7728.6183000000001</c:v>
                </c:pt>
                <c:pt idx="6">
                  <c:v>7799.2786999999998</c:v>
                </c:pt>
                <c:pt idx="7">
                  <c:v>8157.5177000000003</c:v>
                </c:pt>
                <c:pt idx="8">
                  <c:v>8355.3806000000004</c:v>
                </c:pt>
                <c:pt idx="9">
                  <c:v>9401.1268999999993</c:v>
                </c:pt>
                <c:pt idx="10">
                  <c:v>8958.2844000000005</c:v>
                </c:pt>
                <c:pt idx="11">
                  <c:v>9649.65</c:v>
                </c:pt>
                <c:pt idx="12">
                  <c:v>10263.33</c:v>
                </c:pt>
                <c:pt idx="13">
                  <c:v>11509.98</c:v>
                </c:pt>
                <c:pt idx="14">
                  <c:v>11082.13</c:v>
                </c:pt>
                <c:pt idx="15">
                  <c:v>10990.83</c:v>
                </c:pt>
                <c:pt idx="16">
                  <c:v>11528.39</c:v>
                </c:pt>
                <c:pt idx="17">
                  <c:v>10717.84</c:v>
                </c:pt>
                <c:pt idx="18">
                  <c:v>10884.14</c:v>
                </c:pt>
                <c:pt idx="19">
                  <c:v>12288.99</c:v>
                </c:pt>
                <c:pt idx="20">
                  <c:v>12536.41</c:v>
                </c:pt>
                <c:pt idx="21">
                  <c:v>11531.67</c:v>
                </c:pt>
                <c:pt idx="22">
                  <c:v>11997.76</c:v>
                </c:pt>
                <c:pt idx="23">
                  <c:v>11694.11</c:v>
                </c:pt>
                <c:pt idx="24">
                  <c:v>14210.46</c:v>
                </c:pt>
                <c:pt idx="25">
                  <c:v>14315.75</c:v>
                </c:pt>
                <c:pt idx="26">
                  <c:v>15524.94</c:v>
                </c:pt>
                <c:pt idx="27">
                  <c:v>17119.11</c:v>
                </c:pt>
                <c:pt idx="28">
                  <c:v>17432.05</c:v>
                </c:pt>
                <c:pt idx="29">
                  <c:v>17316.05</c:v>
                </c:pt>
                <c:pt idx="30">
                  <c:v>18454.89</c:v>
                </c:pt>
                <c:pt idx="31">
                  <c:v>16460.43</c:v>
                </c:pt>
                <c:pt idx="32">
                  <c:v>14735.05</c:v>
                </c:pt>
                <c:pt idx="33">
                  <c:v>14107.05</c:v>
                </c:pt>
                <c:pt idx="34">
                  <c:v>17040.77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FE-4362-82CF-23F126C24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2024"/>
          <c:min val="199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</c:valAx>
      <c:valAx>
        <c:axId val="1792364703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DONNEES!$C$3</c:f>
              <c:strCache>
                <c:ptCount val="1"/>
                <c:pt idx="0">
                  <c:v>Superficie des légumes de plein champ (x 1 000 ha)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midCat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DONNEES!$C$232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B4E179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DONNEES!$B$233:$B$238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DONNEES!$C$233:$C$238</c:f>
              <c:numCache>
                <c:formatCode>#,##0.00</c:formatCode>
                <c:ptCount val="6"/>
                <c:pt idx="0">
                  <c:v>11</c:v>
                </c:pt>
                <c:pt idx="1">
                  <c:v>34</c:v>
                </c:pt>
                <c:pt idx="2">
                  <c:v>62</c:v>
                </c:pt>
                <c:pt idx="3">
                  <c:v>109</c:v>
                </c:pt>
                <c:pt idx="4">
                  <c:v>71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B-41CB-94A2-207CBC386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DONNEES!$E$243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DONNEES!$E$233:$E$238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C77B-41CB-94A2-207CBC386D2B}"/>
            </c:ext>
          </c:extLst>
        </c:ser>
        <c:ser>
          <c:idx val="1"/>
          <c:order val="2"/>
          <c:tx>
            <c:strRef>
              <c:f>DONNEES!$F$232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DONNEES!$F$233:$F$238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C77B-41CB-94A2-207CBC386D2B}"/>
            </c:ext>
          </c:extLst>
        </c:ser>
        <c:ser>
          <c:idx val="2"/>
          <c:order val="3"/>
          <c:tx>
            <c:strRef>
              <c:f>DONNEES!$D$232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DONNEES!$D$233:$D$238</c:f>
              <c:numCache>
                <c:formatCode>#,##0.00</c:formatCode>
                <c:ptCount val="6"/>
                <c:pt idx="0">
                  <c:v>0.21636363636363634</c:v>
                </c:pt>
                <c:pt idx="1">
                  <c:v>1.516764705882353</c:v>
                </c:pt>
                <c:pt idx="2">
                  <c:v>3.8383870967741935</c:v>
                </c:pt>
                <c:pt idx="3">
                  <c:v>7.4137614678899082</c:v>
                </c:pt>
                <c:pt idx="4">
                  <c:v>13.065352112676056</c:v>
                </c:pt>
                <c:pt idx="5">
                  <c:v>29.767142857142858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7B-41CB-94A2-207CBC386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125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DONNEES!$C$230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B4E179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B4E17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B4E179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25"/>
      </c:valAx>
      <c:valAx>
        <c:axId val="1910394879"/>
        <c:scaling>
          <c:orientation val="minMax"/>
          <c:max val="35"/>
          <c:min val="0"/>
        </c:scaling>
        <c:delete val="0"/>
        <c:axPos val="r"/>
        <c:title>
          <c:tx>
            <c:strRef>
              <c:f>DONNEES!$D$230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7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DONNEES!$C$243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8DD23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DONNEES!$B$244:$B$249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DONNEES!$C$244:$C$249</c:f>
              <c:numCache>
                <c:formatCode>#,##0.00</c:formatCode>
                <c:ptCount val="6"/>
                <c:pt idx="0">
                  <c:v>8</c:v>
                </c:pt>
                <c:pt idx="1">
                  <c:v>28</c:v>
                </c:pt>
                <c:pt idx="2">
                  <c:v>57</c:v>
                </c:pt>
                <c:pt idx="3">
                  <c:v>93</c:v>
                </c:pt>
                <c:pt idx="4">
                  <c:v>40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7-4903-925F-1801AD028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1"/>
          <c:order val="2"/>
          <c:tx>
            <c:strRef>
              <c:f>DONNEES!$F$210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DONNEES!$F$211:$F$216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D27-4903-925F-1801AD02848A}"/>
            </c:ext>
          </c:extLst>
        </c:ser>
        <c:ser>
          <c:idx val="2"/>
          <c:order val="3"/>
          <c:tx>
            <c:strRef>
              <c:f>DONNEES!$D$243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DONNEES!$D$244:$D$249</c:f>
              <c:numCache>
                <c:formatCode>#,##0.00</c:formatCode>
                <c:ptCount val="6"/>
                <c:pt idx="0">
                  <c:v>0.18875</c:v>
                </c:pt>
                <c:pt idx="1">
                  <c:v>1.5207142857142857</c:v>
                </c:pt>
                <c:pt idx="2">
                  <c:v>3.9105263157894736</c:v>
                </c:pt>
                <c:pt idx="3">
                  <c:v>6.9924731182795696</c:v>
                </c:pt>
                <c:pt idx="4">
                  <c:v>13.11225</c:v>
                </c:pt>
                <c:pt idx="5">
                  <c:v>25.116250000000001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27-4903-925F-1801AD028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  <c:extLst>
          <c:ext xmlns:c15="http://schemas.microsoft.com/office/drawing/2012/chart" uri="{02D57815-91ED-43cb-92C2-25804820EDAC}">
            <c15:filteredBarSeries>
              <c15:ser>
                <c:idx val="3"/>
                <c:order val="1"/>
                <c:tx>
                  <c:strRef>
                    <c:extLst>
                      <c:ext uri="{02D57815-91ED-43cb-92C2-25804820EDAC}">
                        <c15:formulaRef>
                          <c15:sqref>DONNEES!$E$210</c15:sqref>
                        </c15:formulaRef>
                      </c:ext>
                    </c:extLst>
                    <c:strCache>
                      <c:ptCount val="1"/>
                      <c:pt idx="0">
                        <c:v>x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DONNEES!$B$211:$B$216</c15:sqref>
                        </c15:formulaRef>
                      </c:ext>
                    </c:extLst>
                    <c:strCache>
                      <c:ptCount val="6"/>
                      <c:pt idx="0">
                        <c:v>&lt; 0,5 ha</c:v>
                      </c:pt>
                      <c:pt idx="1">
                        <c:v>0,5 à 2,5 ha</c:v>
                      </c:pt>
                      <c:pt idx="2">
                        <c:v>2,5 à 5 ha</c:v>
                      </c:pt>
                      <c:pt idx="3">
                        <c:v>5 à 10 ha</c:v>
                      </c:pt>
                      <c:pt idx="4">
                        <c:v>10 à 20 ha</c:v>
                      </c:pt>
                      <c:pt idx="5">
                        <c:v>≥ 20 ha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DONNEES!$E$211:$E$216</c15:sqref>
                        </c15:formulaRef>
                      </c:ext>
                    </c:extLst>
                    <c:numCache>
                      <c:formatCode>#,##0.00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D27-4903-925F-1801AD02848A}"/>
                  </c:ext>
                </c:extLst>
              </c15:ser>
            </c15:filteredBarSeries>
          </c:ext>
        </c:extLst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10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DONNEES!$C$241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8DD232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8DD23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8DD232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20"/>
      </c:valAx>
      <c:valAx>
        <c:axId val="1910394879"/>
        <c:scaling>
          <c:orientation val="minMax"/>
          <c:min val="0"/>
        </c:scaling>
        <c:delete val="0"/>
        <c:axPos val="r"/>
        <c:title>
          <c:tx>
            <c:strRef>
              <c:f>DONNEES!$D$241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7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42473110001978"/>
          <c:y val="6.0924369747899158E-2"/>
          <c:w val="0.54421150540168628"/>
          <c:h val="0.83613445378151263"/>
        </c:manualLayout>
      </c:layout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explosion val="10"/>
          <c:dPt>
            <c:idx val="0"/>
            <c:bubble3D val="0"/>
            <c:spPr>
              <a:solidFill>
                <a:srgbClr val="5F65E3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6-45D1-B54B-4A4897079A4E}"/>
              </c:ext>
            </c:extLst>
          </c:dPt>
          <c:dPt>
            <c:idx val="1"/>
            <c:bubble3D val="0"/>
            <c:spPr>
              <a:solidFill>
                <a:srgbClr val="868BEA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06-45D1-B54B-4A4897079A4E}"/>
              </c:ext>
            </c:extLst>
          </c:dPt>
          <c:dPt>
            <c:idx val="2"/>
            <c:bubble3D val="0"/>
            <c:spPr>
              <a:solidFill>
                <a:srgbClr val="9FA3EF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06-45D1-B54B-4A4897079A4E}"/>
              </c:ext>
            </c:extLst>
          </c:dPt>
          <c:dPt>
            <c:idx val="3"/>
            <c:bubble3D val="0"/>
            <c:spPr>
              <a:solidFill>
                <a:srgbClr val="CCCEF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6-45D1-B54B-4A4897079A4E}"/>
              </c:ext>
            </c:extLst>
          </c:dPt>
          <c:dPt>
            <c:idx val="4"/>
            <c:bubble3D val="0"/>
            <c:spPr>
              <a:solidFill>
                <a:srgbClr val="F1F2FD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806-45D1-B54B-4A4897079A4E}"/>
              </c:ext>
            </c:extLst>
          </c:dPt>
          <c:dPt>
            <c:idx val="5"/>
            <c:bubble3D val="0"/>
            <c:spPr>
              <a:solidFill>
                <a:srgbClr val="E2E3FA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806-45D1-B54B-4A4897079A4E}"/>
              </c:ext>
            </c:extLst>
          </c:dPt>
          <c:dLbls>
            <c:dLbl>
              <c:idx val="0"/>
              <c:layout>
                <c:manualLayout>
                  <c:x val="2.6253417660091798E-2"/>
                  <c:y val="-1.17647058823529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6-45D1-B54B-4A4897079A4E}"/>
                </c:ext>
              </c:extLst>
            </c:dLbl>
            <c:dLbl>
              <c:idx val="1"/>
              <c:layout>
                <c:manualLayout>
                  <c:x val="-2.0783955647572676E-2"/>
                  <c:y val="3.36134453781500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6-45D1-B54B-4A4897079A4E}"/>
                </c:ext>
              </c:extLst>
            </c:dLbl>
            <c:dLbl>
              <c:idx val="2"/>
              <c:layout>
                <c:manualLayout>
                  <c:x val="-1.5041021506076755E-2"/>
                  <c:y val="2.1008403361344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6-45D1-B54B-4A4897079A4E}"/>
                </c:ext>
              </c:extLst>
            </c:dLbl>
            <c:dLbl>
              <c:idx val="3"/>
              <c:layout>
                <c:manualLayout>
                  <c:x val="-4.3755698926768741E-2"/>
                  <c:y val="1.09243697478991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6-45D1-B54B-4A4897079A4E}"/>
                </c:ext>
              </c:extLst>
            </c:dLbl>
            <c:dLbl>
              <c:idx val="4"/>
              <c:layout>
                <c:manualLayout>
                  <c:x val="-3.1175935485322732E-2"/>
                  <c:y val="4.20168067226890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6-45D1-B54B-4A4897079A4E}"/>
                </c:ext>
              </c:extLst>
            </c:dLbl>
            <c:dLbl>
              <c:idx val="5"/>
              <c:layout>
                <c:manualLayout>
                  <c:x val="-5.195989247553788E-2"/>
                  <c:y val="7.563025210084032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06-45D1-B54B-4A4897079A4E}"/>
                </c:ext>
              </c:extLst>
            </c:dLbl>
            <c:numFmt formatCode="0.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 Black" panose="020B0A040201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DONNEES!$B$254:$B$259</c:f>
              <c:strCache>
                <c:ptCount val="6"/>
                <c:pt idx="0">
                  <c:v>Pommiers</c:v>
                </c:pt>
                <c:pt idx="1">
                  <c:v>Poiriers</c:v>
                </c:pt>
                <c:pt idx="2">
                  <c:v>Cerisiers</c:v>
                </c:pt>
                <c:pt idx="3">
                  <c:v>Pruniers</c:v>
                </c:pt>
                <c:pt idx="4">
                  <c:v>Noyers</c:v>
                </c:pt>
                <c:pt idx="5">
                  <c:v>Autres</c:v>
                </c:pt>
              </c:strCache>
            </c:strRef>
          </c:cat>
          <c:val>
            <c:numRef>
              <c:f>DONNEES!$C$254:$C$259</c:f>
              <c:numCache>
                <c:formatCode>#,##0.00</c:formatCode>
                <c:ptCount val="6"/>
                <c:pt idx="0">
                  <c:v>783.85</c:v>
                </c:pt>
                <c:pt idx="1">
                  <c:v>775.05</c:v>
                </c:pt>
                <c:pt idx="2">
                  <c:v>154.91999999999999</c:v>
                </c:pt>
                <c:pt idx="3">
                  <c:v>38.19</c:v>
                </c:pt>
                <c:pt idx="4">
                  <c:v>123.57</c:v>
                </c:pt>
                <c:pt idx="5">
                  <c:v>137.22999999999979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06-45D1-B54B-4A489707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939863254908E-2"/>
          <c:y val="8.4315321296397905E-2"/>
          <c:w val="0.8761099770136358"/>
          <c:h val="0.77257355744060607"/>
        </c:manualLayout>
      </c:layout>
      <c:areaChart>
        <c:grouping val="stacked"/>
        <c:varyColors val="0"/>
        <c:ser>
          <c:idx val="0"/>
          <c:order val="0"/>
          <c:tx>
            <c:strRef>
              <c:f>DONNEES!$C$265</c:f>
              <c:strCache>
                <c:ptCount val="1"/>
                <c:pt idx="0">
                  <c:v>Pommiers</c:v>
                </c:pt>
              </c:strCache>
            </c:strRef>
          </c:tx>
          <c:spPr>
            <a:solidFill>
              <a:srgbClr val="5F65E3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DONNEES!$B$266:$B$300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DONNEES!$C$266:$C$300</c:f>
              <c:numCache>
                <c:formatCode>#,##0.00</c:formatCode>
                <c:ptCount val="33"/>
                <c:pt idx="0">
                  <c:v>564.91999999999996</c:v>
                </c:pt>
                <c:pt idx="1">
                  <c:v>610.35</c:v>
                </c:pt>
                <c:pt idx="2">
                  <c:v>599.85</c:v>
                </c:pt>
                <c:pt idx="3">
                  <c:v>626.41999999999996</c:v>
                </c:pt>
                <c:pt idx="4">
                  <c:v>650.20000000000005</c:v>
                </c:pt>
                <c:pt idx="5">
                  <c:v>650.69000000000005</c:v>
                </c:pt>
                <c:pt idx="6">
                  <c:v>683.02</c:v>
                </c:pt>
                <c:pt idx="7">
                  <c:v>697.26</c:v>
                </c:pt>
                <c:pt idx="8">
                  <c:v>694.41</c:v>
                </c:pt>
                <c:pt idx="9">
                  <c:v>694.73</c:v>
                </c:pt>
                <c:pt idx="10">
                  <c:v>666.51</c:v>
                </c:pt>
                <c:pt idx="11">
                  <c:v>633.16</c:v>
                </c:pt>
                <c:pt idx="12">
                  <c:v>666.45</c:v>
                </c:pt>
                <c:pt idx="13">
                  <c:v>682.91</c:v>
                </c:pt>
                <c:pt idx="14">
                  <c:v>650.34</c:v>
                </c:pt>
                <c:pt idx="15">
                  <c:v>670.48</c:v>
                </c:pt>
                <c:pt idx="16">
                  <c:v>673.49</c:v>
                </c:pt>
                <c:pt idx="17">
                  <c:v>649.44000000000005</c:v>
                </c:pt>
                <c:pt idx="18">
                  <c:v>641.71</c:v>
                </c:pt>
                <c:pt idx="19">
                  <c:v>670.74</c:v>
                </c:pt>
                <c:pt idx="20">
                  <c:v>616.01</c:v>
                </c:pt>
                <c:pt idx="21">
                  <c:v>597.23</c:v>
                </c:pt>
                <c:pt idx="22">
                  <c:v>606.46</c:v>
                </c:pt>
                <c:pt idx="23">
                  <c:v>578.94000000000005</c:v>
                </c:pt>
                <c:pt idx="24">
                  <c:v>612.63</c:v>
                </c:pt>
                <c:pt idx="25">
                  <c:v>625.66</c:v>
                </c:pt>
                <c:pt idx="26">
                  <c:v>640.70000000000005</c:v>
                </c:pt>
                <c:pt idx="27">
                  <c:v>598.46</c:v>
                </c:pt>
                <c:pt idx="28">
                  <c:v>650.63</c:v>
                </c:pt>
                <c:pt idx="29">
                  <c:v>634.21</c:v>
                </c:pt>
                <c:pt idx="30">
                  <c:v>752.94</c:v>
                </c:pt>
                <c:pt idx="31">
                  <c:v>730.79</c:v>
                </c:pt>
                <c:pt idx="32">
                  <c:v>783.85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C-48AE-869D-0465B1627DA4}"/>
            </c:ext>
          </c:extLst>
        </c:ser>
        <c:ser>
          <c:idx val="1"/>
          <c:order val="1"/>
          <c:tx>
            <c:strRef>
              <c:f>DONNEES!$D$265</c:f>
              <c:strCache>
                <c:ptCount val="1"/>
                <c:pt idx="0">
                  <c:v>Poiriers</c:v>
                </c:pt>
              </c:strCache>
            </c:strRef>
          </c:tx>
          <c:spPr>
            <a:solidFill>
              <a:srgbClr val="868BEA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DONNEES!$B$266:$B$300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DONNEES!$D$266:$D$300</c:f>
              <c:numCache>
                <c:formatCode>#,##0.00</c:formatCode>
                <c:ptCount val="33"/>
                <c:pt idx="0">
                  <c:v>329.25</c:v>
                </c:pt>
                <c:pt idx="1">
                  <c:v>334.02</c:v>
                </c:pt>
                <c:pt idx="2">
                  <c:v>337.03</c:v>
                </c:pt>
                <c:pt idx="3">
                  <c:v>379.55</c:v>
                </c:pt>
                <c:pt idx="4">
                  <c:v>424.56</c:v>
                </c:pt>
                <c:pt idx="5">
                  <c:v>431.21</c:v>
                </c:pt>
                <c:pt idx="6">
                  <c:v>468.32</c:v>
                </c:pt>
                <c:pt idx="7">
                  <c:v>524.98</c:v>
                </c:pt>
                <c:pt idx="8">
                  <c:v>530.87</c:v>
                </c:pt>
                <c:pt idx="9">
                  <c:v>566</c:v>
                </c:pt>
                <c:pt idx="10">
                  <c:v>547.66999999999996</c:v>
                </c:pt>
                <c:pt idx="11">
                  <c:v>606.75</c:v>
                </c:pt>
                <c:pt idx="12">
                  <c:v>641.71</c:v>
                </c:pt>
                <c:pt idx="13">
                  <c:v>612.64</c:v>
                </c:pt>
                <c:pt idx="14">
                  <c:v>637.34</c:v>
                </c:pt>
                <c:pt idx="15">
                  <c:v>656.16</c:v>
                </c:pt>
                <c:pt idx="16">
                  <c:v>642.48</c:v>
                </c:pt>
                <c:pt idx="17">
                  <c:v>659.03</c:v>
                </c:pt>
                <c:pt idx="18">
                  <c:v>692.46</c:v>
                </c:pt>
                <c:pt idx="19">
                  <c:v>705.21</c:v>
                </c:pt>
                <c:pt idx="20">
                  <c:v>696.3</c:v>
                </c:pt>
                <c:pt idx="21">
                  <c:v>660.28</c:v>
                </c:pt>
                <c:pt idx="22">
                  <c:v>691.39</c:v>
                </c:pt>
                <c:pt idx="23">
                  <c:v>638.91999999999996</c:v>
                </c:pt>
                <c:pt idx="24">
                  <c:v>758.83</c:v>
                </c:pt>
                <c:pt idx="25">
                  <c:v>749.69</c:v>
                </c:pt>
                <c:pt idx="26">
                  <c:v>849.72</c:v>
                </c:pt>
                <c:pt idx="27">
                  <c:v>882.32</c:v>
                </c:pt>
                <c:pt idx="28">
                  <c:v>896.36</c:v>
                </c:pt>
                <c:pt idx="29">
                  <c:v>793.55</c:v>
                </c:pt>
                <c:pt idx="30">
                  <c:v>886.92</c:v>
                </c:pt>
                <c:pt idx="31">
                  <c:v>799.58</c:v>
                </c:pt>
                <c:pt idx="32">
                  <c:v>775.05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C-48AE-869D-0465B1627DA4}"/>
            </c:ext>
          </c:extLst>
        </c:ser>
        <c:ser>
          <c:idx val="2"/>
          <c:order val="2"/>
          <c:tx>
            <c:strRef>
              <c:f>DONNEES!$E$265</c:f>
              <c:strCache>
                <c:ptCount val="1"/>
                <c:pt idx="0">
                  <c:v>Cerisiers</c:v>
                </c:pt>
              </c:strCache>
            </c:strRef>
          </c:tx>
          <c:spPr>
            <a:solidFill>
              <a:srgbClr val="9FA3EF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DONNEES!$B$266:$B$300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DONNEES!$E$266:$E$300</c:f>
              <c:numCache>
                <c:formatCode>#,##0.00</c:formatCode>
                <c:ptCount val="33"/>
                <c:pt idx="0">
                  <c:v>107.59</c:v>
                </c:pt>
                <c:pt idx="1">
                  <c:v>108.63</c:v>
                </c:pt>
                <c:pt idx="2">
                  <c:v>109.58</c:v>
                </c:pt>
                <c:pt idx="3">
                  <c:v>109.1</c:v>
                </c:pt>
                <c:pt idx="4">
                  <c:v>109.65</c:v>
                </c:pt>
                <c:pt idx="5">
                  <c:v>107.96</c:v>
                </c:pt>
                <c:pt idx="6">
                  <c:v>131.94</c:v>
                </c:pt>
                <c:pt idx="7">
                  <c:v>131</c:v>
                </c:pt>
                <c:pt idx="8">
                  <c:v>102.63</c:v>
                </c:pt>
                <c:pt idx="9">
                  <c:v>99.45</c:v>
                </c:pt>
                <c:pt idx="10">
                  <c:v>145.72</c:v>
                </c:pt>
                <c:pt idx="11">
                  <c:v>149.97</c:v>
                </c:pt>
                <c:pt idx="12">
                  <c:v>162.77000000000001</c:v>
                </c:pt>
                <c:pt idx="13">
                  <c:v>171.05</c:v>
                </c:pt>
                <c:pt idx="14">
                  <c:v>159.11000000000001</c:v>
                </c:pt>
                <c:pt idx="15">
                  <c:v>136.69</c:v>
                </c:pt>
                <c:pt idx="16">
                  <c:v>114.13</c:v>
                </c:pt>
                <c:pt idx="17">
                  <c:v>117.85</c:v>
                </c:pt>
                <c:pt idx="18">
                  <c:v>101.15</c:v>
                </c:pt>
                <c:pt idx="19">
                  <c:v>81.3</c:v>
                </c:pt>
                <c:pt idx="20">
                  <c:v>47.98</c:v>
                </c:pt>
                <c:pt idx="21">
                  <c:v>58.51</c:v>
                </c:pt>
                <c:pt idx="22">
                  <c:v>53.11</c:v>
                </c:pt>
                <c:pt idx="23">
                  <c:v>62.2</c:v>
                </c:pt>
                <c:pt idx="24">
                  <c:v>104.29</c:v>
                </c:pt>
                <c:pt idx="25">
                  <c:v>90.73</c:v>
                </c:pt>
                <c:pt idx="26">
                  <c:v>99.1</c:v>
                </c:pt>
                <c:pt idx="27">
                  <c:v>139.04</c:v>
                </c:pt>
                <c:pt idx="28">
                  <c:v>135.44</c:v>
                </c:pt>
                <c:pt idx="29">
                  <c:v>122.59</c:v>
                </c:pt>
                <c:pt idx="30">
                  <c:v>151.15</c:v>
                </c:pt>
                <c:pt idx="31">
                  <c:v>145.30000000000001</c:v>
                </c:pt>
                <c:pt idx="32">
                  <c:v>154.91999999999999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4C-48AE-869D-0465B1627DA4}"/>
            </c:ext>
          </c:extLst>
        </c:ser>
        <c:ser>
          <c:idx val="3"/>
          <c:order val="3"/>
          <c:tx>
            <c:strRef>
              <c:f>DONNEES!$F$265</c:f>
              <c:strCache>
                <c:ptCount val="1"/>
                <c:pt idx="0">
                  <c:v>Pruniers</c:v>
                </c:pt>
              </c:strCache>
            </c:strRef>
          </c:tx>
          <c:spPr>
            <a:solidFill>
              <a:srgbClr val="CCCEF6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DONNEES!$B$266:$B$300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DONNEES!$F$266:$F$300</c:f>
              <c:numCache>
                <c:formatCode>#,##0.00</c:formatCode>
                <c:ptCount val="33"/>
                <c:pt idx="0">
                  <c:v>38.96</c:v>
                </c:pt>
                <c:pt idx="1">
                  <c:v>40.83</c:v>
                </c:pt>
                <c:pt idx="2">
                  <c:v>40.22</c:v>
                </c:pt>
                <c:pt idx="3">
                  <c:v>42.93</c:v>
                </c:pt>
                <c:pt idx="4">
                  <c:v>43.89</c:v>
                </c:pt>
                <c:pt idx="5">
                  <c:v>31.61</c:v>
                </c:pt>
                <c:pt idx="6">
                  <c:v>26.61</c:v>
                </c:pt>
                <c:pt idx="7">
                  <c:v>18.739999999999998</c:v>
                </c:pt>
                <c:pt idx="8">
                  <c:v>15.92</c:v>
                </c:pt>
                <c:pt idx="9">
                  <c:v>14.21</c:v>
                </c:pt>
                <c:pt idx="10">
                  <c:v>12.48</c:v>
                </c:pt>
                <c:pt idx="11">
                  <c:v>12.22</c:v>
                </c:pt>
                <c:pt idx="12">
                  <c:v>25.16</c:v>
                </c:pt>
                <c:pt idx="13">
                  <c:v>16.5</c:v>
                </c:pt>
                <c:pt idx="14">
                  <c:v>19.53</c:v>
                </c:pt>
                <c:pt idx="15">
                  <c:v>11.6</c:v>
                </c:pt>
                <c:pt idx="16">
                  <c:v>30.89</c:v>
                </c:pt>
                <c:pt idx="17">
                  <c:v>16.77</c:v>
                </c:pt>
                <c:pt idx="18">
                  <c:v>18.28</c:v>
                </c:pt>
                <c:pt idx="19">
                  <c:v>21.77</c:v>
                </c:pt>
                <c:pt idx="20">
                  <c:v>31.19</c:v>
                </c:pt>
                <c:pt idx="21">
                  <c:v>18.11</c:v>
                </c:pt>
                <c:pt idx="22">
                  <c:v>18.73</c:v>
                </c:pt>
                <c:pt idx="23">
                  <c:v>8.1999999999999993</c:v>
                </c:pt>
                <c:pt idx="24">
                  <c:v>11.83</c:v>
                </c:pt>
                <c:pt idx="25">
                  <c:v>18.41</c:v>
                </c:pt>
                <c:pt idx="26">
                  <c:v>11.89</c:v>
                </c:pt>
                <c:pt idx="27">
                  <c:v>11.37</c:v>
                </c:pt>
                <c:pt idx="28">
                  <c:v>18.510000000000002</c:v>
                </c:pt>
                <c:pt idx="29">
                  <c:v>27.01</c:v>
                </c:pt>
                <c:pt idx="30">
                  <c:v>29.01</c:v>
                </c:pt>
                <c:pt idx="31">
                  <c:v>31.21</c:v>
                </c:pt>
                <c:pt idx="32">
                  <c:v>38.19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4C-48AE-869D-0465B1627DA4}"/>
            </c:ext>
          </c:extLst>
        </c:ser>
        <c:ser>
          <c:idx val="4"/>
          <c:order val="4"/>
          <c:tx>
            <c:strRef>
              <c:f>DONNEES!$G$265</c:f>
              <c:strCache>
                <c:ptCount val="1"/>
                <c:pt idx="0">
                  <c:v>Noyers *</c:v>
                </c:pt>
              </c:strCache>
            </c:strRef>
          </c:tx>
          <c:spPr>
            <a:solidFill>
              <a:srgbClr val="F1F2FD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DONNEES!$B$266:$B$300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DONNEES!$G$266:$G$300</c:f>
              <c:numCache>
                <c:formatCode>#,##0.00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27.57</c:v>
                </c:pt>
                <c:pt idx="21">
                  <c:v>27.28</c:v>
                </c:pt>
                <c:pt idx="22">
                  <c:v>29.75</c:v>
                </c:pt>
                <c:pt idx="23">
                  <c:v>32.61</c:v>
                </c:pt>
                <c:pt idx="24">
                  <c:v>31.3</c:v>
                </c:pt>
                <c:pt idx="25">
                  <c:v>40.229999999999997</c:v>
                </c:pt>
                <c:pt idx="26">
                  <c:v>51.47</c:v>
                </c:pt>
                <c:pt idx="27">
                  <c:v>69.319999999999993</c:v>
                </c:pt>
                <c:pt idx="28">
                  <c:v>77.540000000000006</c:v>
                </c:pt>
                <c:pt idx="29">
                  <c:v>93.33</c:v>
                </c:pt>
                <c:pt idx="30">
                  <c:v>117.43</c:v>
                </c:pt>
                <c:pt idx="31">
                  <c:v>115.88</c:v>
                </c:pt>
                <c:pt idx="32">
                  <c:v>123.57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4C-48AE-869D-0465B1627DA4}"/>
            </c:ext>
          </c:extLst>
        </c:ser>
        <c:ser>
          <c:idx val="5"/>
          <c:order val="5"/>
          <c:tx>
            <c:strRef>
              <c:f>DONNEES!$H$265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E2E3FA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DONNEES!$B$266:$B$300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DONNEES!$H$266:$H$300</c:f>
              <c:numCache>
                <c:formatCode>#,##0.00</c:formatCode>
                <c:ptCount val="33"/>
                <c:pt idx="0">
                  <c:v>11.200000000000045</c:v>
                </c:pt>
                <c:pt idx="1">
                  <c:v>33.050000000000182</c:v>
                </c:pt>
                <c:pt idx="2">
                  <c:v>27.129999999999882</c:v>
                </c:pt>
                <c:pt idx="3">
                  <c:v>11.339999999999918</c:v>
                </c:pt>
                <c:pt idx="4">
                  <c:v>7.7199999999997999</c:v>
                </c:pt>
                <c:pt idx="5">
                  <c:v>3.6099999999999</c:v>
                </c:pt>
                <c:pt idx="6">
                  <c:v>3.7200000000000273</c:v>
                </c:pt>
                <c:pt idx="7">
                  <c:v>5.0699999999999363</c:v>
                </c:pt>
                <c:pt idx="8">
                  <c:v>0.58000000000015461</c:v>
                </c:pt>
                <c:pt idx="9">
                  <c:v>28.309999999999945</c:v>
                </c:pt>
                <c:pt idx="10">
                  <c:v>37.130000000000109</c:v>
                </c:pt>
                <c:pt idx="11">
                  <c:v>38.900000000000091</c:v>
                </c:pt>
                <c:pt idx="12">
                  <c:v>28.239999999999782</c:v>
                </c:pt>
                <c:pt idx="13">
                  <c:v>50.230000000000018</c:v>
                </c:pt>
                <c:pt idx="14">
                  <c:v>56.900000000000091</c:v>
                </c:pt>
                <c:pt idx="15">
                  <c:v>54.250000000000227</c:v>
                </c:pt>
                <c:pt idx="16">
                  <c:v>60.440000000000055</c:v>
                </c:pt>
                <c:pt idx="17">
                  <c:v>65.279999999999973</c:v>
                </c:pt>
                <c:pt idx="18">
                  <c:v>74.7199999999998</c:v>
                </c:pt>
                <c:pt idx="19">
                  <c:v>60.120000000000118</c:v>
                </c:pt>
                <c:pt idx="20">
                  <c:v>52</c:v>
                </c:pt>
                <c:pt idx="21">
                  <c:v>43.420000000000073</c:v>
                </c:pt>
                <c:pt idx="22">
                  <c:v>79.760000000000218</c:v>
                </c:pt>
                <c:pt idx="23">
                  <c:v>21.529999999999973</c:v>
                </c:pt>
                <c:pt idx="24">
                  <c:v>31.430000000000064</c:v>
                </c:pt>
                <c:pt idx="25">
                  <c:v>6.4600000000000364</c:v>
                </c:pt>
                <c:pt idx="26">
                  <c:v>7.459999999999809</c:v>
                </c:pt>
                <c:pt idx="27">
                  <c:v>17.519999999999982</c:v>
                </c:pt>
                <c:pt idx="28">
                  <c:v>23.809999999999945</c:v>
                </c:pt>
                <c:pt idx="29">
                  <c:v>35.170000000000073</c:v>
                </c:pt>
                <c:pt idx="30">
                  <c:v>75.439999999999827</c:v>
                </c:pt>
                <c:pt idx="31">
                  <c:v>92.450000000000273</c:v>
                </c:pt>
                <c:pt idx="32">
                  <c:v>137.22999999999979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4C-48AE-869D-0465B162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area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tickLblSkip val="2"/>
        <c:tickMarkSkip val="2"/>
        <c:noMultiLvlLbl val="1"/>
      </c:catAx>
      <c:valAx>
        <c:axId val="1792364703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DONNEES!$C$262</c:f>
              <c:strCache>
                <c:ptCount val="1"/>
                <c:pt idx="0">
                  <c:v>Superficie (ha)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68524012370164E-3"/>
          <c:y val="0"/>
          <c:w val="0.9986314759876298"/>
          <c:h val="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DONNEES!#REF!</c:f>
            </c:numRef>
          </c:xVal>
          <c:yVal>
            <c:numRef>
              <c:f>DONNEES!#REF!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FC-489F-9C58-7891198A0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11"/>
          <c:min val="1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  <c:majorUnit val="10"/>
      </c:valAx>
      <c:valAx>
        <c:axId val="1792364703"/>
        <c:scaling>
          <c:orientation val="minMax"/>
          <c:max val="1"/>
          <c:min val="0"/>
        </c:scaling>
        <c:delete val="1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crossAx val="1680961471"/>
        <c:crosses val="autoZero"/>
        <c:crossBetween val="midCat"/>
        <c:majorUnit val="1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DONNEES!$C$309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CCCEF6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DONNEES!$B$310:$B$316</c:f>
              <c:strCache>
                <c:ptCount val="7"/>
                <c:pt idx="0">
                  <c:v>&lt; 0,25 ha</c:v>
                </c:pt>
                <c:pt idx="1">
                  <c:v>0,25 à 0,5 ha</c:v>
                </c:pt>
                <c:pt idx="2">
                  <c:v>0,5 à 1 ha</c:v>
                </c:pt>
                <c:pt idx="3">
                  <c:v>1 à 5 ha</c:v>
                </c:pt>
                <c:pt idx="4">
                  <c:v>5 à 10 ha</c:v>
                </c:pt>
                <c:pt idx="5">
                  <c:v>10 à 20 ha</c:v>
                </c:pt>
                <c:pt idx="6">
                  <c:v>≥ 20 ha</c:v>
                </c:pt>
              </c:strCache>
            </c:strRef>
          </c:cat>
          <c:val>
            <c:numRef>
              <c:f>DONNEES!$C$310:$C$316</c:f>
              <c:numCache>
                <c:formatCode>#,##0.00</c:formatCode>
                <c:ptCount val="7"/>
                <c:pt idx="0">
                  <c:v>54</c:v>
                </c:pt>
                <c:pt idx="1">
                  <c:v>21</c:v>
                </c:pt>
                <c:pt idx="2">
                  <c:v>49</c:v>
                </c:pt>
                <c:pt idx="3">
                  <c:v>126</c:v>
                </c:pt>
                <c:pt idx="4">
                  <c:v>24</c:v>
                </c:pt>
                <c:pt idx="5">
                  <c:v>44</c:v>
                </c:pt>
                <c:pt idx="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3-43A1-8A82-69B067B72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DONNEES!$E$309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DONNEES!$E$310:$E$316</c:f>
              <c:numCache>
                <c:formatCode>#,##0.00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0E43-43A1-8A82-69B067B72295}"/>
            </c:ext>
          </c:extLst>
        </c:ser>
        <c:ser>
          <c:idx val="1"/>
          <c:order val="2"/>
          <c:tx>
            <c:strRef>
              <c:f>DONNEES!$F$309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DONNEES!$F$310:$F$316</c:f>
              <c:numCache>
                <c:formatCode>#,##0.00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0E43-43A1-8A82-69B067B72295}"/>
            </c:ext>
          </c:extLst>
        </c:ser>
        <c:ser>
          <c:idx val="2"/>
          <c:order val="3"/>
          <c:tx>
            <c:strRef>
              <c:f>DONNEES!$D$309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DONNEES!$D$310:$D$316</c:f>
              <c:numCache>
                <c:formatCode>#,##0.00</c:formatCode>
                <c:ptCount val="7"/>
                <c:pt idx="0">
                  <c:v>0.11944444444444445</c:v>
                </c:pt>
                <c:pt idx="1">
                  <c:v>0.35666666666666669</c:v>
                </c:pt>
                <c:pt idx="2">
                  <c:v>0.72204081632653061</c:v>
                </c:pt>
                <c:pt idx="3">
                  <c:v>2.2111111111111112</c:v>
                </c:pt>
                <c:pt idx="4">
                  <c:v>7.2687499999999998</c:v>
                </c:pt>
                <c:pt idx="5">
                  <c:v>14.388636363636364</c:v>
                </c:pt>
                <c:pt idx="6">
                  <c:v>39.879090909090912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43-43A1-8A82-69B067B72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15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DONNEES!$C$307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CCCEF6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CCCEF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CCCEF6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25"/>
      </c:valAx>
      <c:valAx>
        <c:axId val="1910394879"/>
        <c:scaling>
          <c:orientation val="minMax"/>
          <c:max val="48"/>
          <c:min val="0"/>
        </c:scaling>
        <c:delete val="0"/>
        <c:axPos val="r"/>
        <c:title>
          <c:tx>
            <c:strRef>
              <c:f>DONNEES!$D$307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8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DONNEES!$C$321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5F65E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DONNEES!$B$322:$B$328</c:f>
              <c:strCache>
                <c:ptCount val="7"/>
                <c:pt idx="0">
                  <c:v>&lt; 0,25 ha</c:v>
                </c:pt>
                <c:pt idx="1">
                  <c:v>0,25 à 0,5 ha</c:v>
                </c:pt>
                <c:pt idx="2">
                  <c:v>0,5 à 1 ha</c:v>
                </c:pt>
                <c:pt idx="3">
                  <c:v>1 à 5 ha</c:v>
                </c:pt>
                <c:pt idx="4">
                  <c:v>5 à 10 ha</c:v>
                </c:pt>
                <c:pt idx="5">
                  <c:v>10 à 20 ha</c:v>
                </c:pt>
                <c:pt idx="6">
                  <c:v>≥ 20 ha</c:v>
                </c:pt>
              </c:strCache>
            </c:strRef>
          </c:cat>
          <c:val>
            <c:numRef>
              <c:f>DONNEES!$C$322:$C$328</c:f>
              <c:numCache>
                <c:formatCode>#,##0.00</c:formatCode>
                <c:ptCount val="7"/>
                <c:pt idx="0">
                  <c:v>47</c:v>
                </c:pt>
                <c:pt idx="1">
                  <c:v>26</c:v>
                </c:pt>
                <c:pt idx="2">
                  <c:v>46</c:v>
                </c:pt>
                <c:pt idx="3">
                  <c:v>74</c:v>
                </c:pt>
                <c:pt idx="4">
                  <c:v>21</c:v>
                </c:pt>
                <c:pt idx="5">
                  <c:v>21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C-44BB-9FDA-D3C6D3B5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DONNEES!$E$321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DONNEES!$E$322:$E$328</c:f>
              <c:numCache>
                <c:formatCode>#,##0.00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88EC-44BB-9FDA-D3C6D3B5C8A9}"/>
            </c:ext>
          </c:extLst>
        </c:ser>
        <c:ser>
          <c:idx val="1"/>
          <c:order val="2"/>
          <c:tx>
            <c:strRef>
              <c:f>DONNEES!$F$321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DONNEES!$F$322:$F$328</c:f>
              <c:numCache>
                <c:formatCode>#,##0.00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88EC-44BB-9FDA-D3C6D3B5C8A9}"/>
            </c:ext>
          </c:extLst>
        </c:ser>
        <c:ser>
          <c:idx val="2"/>
          <c:order val="3"/>
          <c:tx>
            <c:strRef>
              <c:f>DONNEES!$D$321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DONNEES!$D$322:$D$328</c:f>
              <c:numCache>
                <c:formatCode>#,##0.00</c:formatCode>
                <c:ptCount val="7"/>
                <c:pt idx="0">
                  <c:v>0.10127659574468084</c:v>
                </c:pt>
                <c:pt idx="1">
                  <c:v>0.37192307692307691</c:v>
                </c:pt>
                <c:pt idx="2">
                  <c:v>0.67152173913043478</c:v>
                </c:pt>
                <c:pt idx="3">
                  <c:v>2.3433783783783784</c:v>
                </c:pt>
                <c:pt idx="4">
                  <c:v>6.8723809523809525</c:v>
                </c:pt>
                <c:pt idx="5">
                  <c:v>13.991428571428571</c:v>
                </c:pt>
                <c:pt idx="6">
                  <c:v>25.396000000000001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EC-44BB-9FDA-D3C6D3B5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8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DONNEES!$C$319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5F65E3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5F65E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5F65E3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20"/>
      </c:valAx>
      <c:valAx>
        <c:axId val="1910394879"/>
        <c:scaling>
          <c:orientation val="minMax"/>
          <c:max val="40"/>
          <c:min val="0"/>
        </c:scaling>
        <c:delete val="0"/>
        <c:axPos val="r"/>
        <c:title>
          <c:tx>
            <c:strRef>
              <c:f>DONNEES!$D$319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10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DONNEES!$C$333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868BEA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DONNEES!$B$334:$B$340</c:f>
              <c:strCache>
                <c:ptCount val="7"/>
                <c:pt idx="0">
                  <c:v>&lt; 0,25 ha</c:v>
                </c:pt>
                <c:pt idx="1">
                  <c:v>0,25 à 0,5 ha</c:v>
                </c:pt>
                <c:pt idx="2">
                  <c:v>0,5 à 1 ha</c:v>
                </c:pt>
                <c:pt idx="3">
                  <c:v>1 à 5 ha</c:v>
                </c:pt>
                <c:pt idx="4">
                  <c:v>5 à 10 ha</c:v>
                </c:pt>
                <c:pt idx="5">
                  <c:v>10 à 20 ha</c:v>
                </c:pt>
                <c:pt idx="6">
                  <c:v>≥ 20 ha</c:v>
                </c:pt>
              </c:strCache>
            </c:strRef>
          </c:cat>
          <c:val>
            <c:numRef>
              <c:f>DONNEES!$C$334:$C$340</c:f>
              <c:numCache>
                <c:formatCode>#,##0.00</c:formatCode>
                <c:ptCount val="7"/>
                <c:pt idx="0">
                  <c:v>82</c:v>
                </c:pt>
                <c:pt idx="1">
                  <c:v>15</c:v>
                </c:pt>
                <c:pt idx="2">
                  <c:v>21</c:v>
                </c:pt>
                <c:pt idx="3">
                  <c:v>32</c:v>
                </c:pt>
                <c:pt idx="4">
                  <c:v>11</c:v>
                </c:pt>
                <c:pt idx="5">
                  <c:v>16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2-4212-8431-12BADA9C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DONNEES!$E$333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DONNEES!$E$334:$E$340</c:f>
              <c:numCache>
                <c:formatCode>#,##0.00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1C22-4212-8431-12BADA9C110E}"/>
            </c:ext>
          </c:extLst>
        </c:ser>
        <c:ser>
          <c:idx val="1"/>
          <c:order val="2"/>
          <c:tx>
            <c:strRef>
              <c:f>DONNEES!$F$333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DONNEES!$F$334:$F$340</c:f>
              <c:numCache>
                <c:formatCode>#,##0.00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2-1C22-4212-8431-12BADA9C110E}"/>
            </c:ext>
          </c:extLst>
        </c:ser>
        <c:ser>
          <c:idx val="2"/>
          <c:order val="3"/>
          <c:tx>
            <c:strRef>
              <c:f>DONNEES!$D$333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DONNEES!$D$334:$D$340</c:f>
              <c:numCache>
                <c:formatCode>#,##0.00</c:formatCode>
                <c:ptCount val="7"/>
                <c:pt idx="0">
                  <c:v>0.10378048780487804</c:v>
                </c:pt>
                <c:pt idx="1">
                  <c:v>0.31866666666666671</c:v>
                </c:pt>
                <c:pt idx="2">
                  <c:v>0.67714285714285716</c:v>
                </c:pt>
                <c:pt idx="3">
                  <c:v>2.4662500000000001</c:v>
                </c:pt>
                <c:pt idx="4">
                  <c:v>7.3</c:v>
                </c:pt>
                <c:pt idx="5">
                  <c:v>13.498125</c:v>
                </c:pt>
                <c:pt idx="6">
                  <c:v>33.85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22-4212-8431-12BADA9C1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10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DONNEES!$C$331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868BEA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868BEA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868BEA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20"/>
      </c:valAx>
      <c:valAx>
        <c:axId val="1910394879"/>
        <c:scaling>
          <c:orientation val="minMax"/>
          <c:max val="50"/>
          <c:min val="0"/>
        </c:scaling>
        <c:delete val="0"/>
        <c:axPos val="r"/>
        <c:title>
          <c:tx>
            <c:strRef>
              <c:f>DONNEES!$D$331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10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939863254908E-2"/>
          <c:y val="8.4315321296397905E-2"/>
          <c:w val="0.8761099770136358"/>
          <c:h val="0.77257355744060607"/>
        </c:manualLayout>
      </c:layout>
      <c:areaChart>
        <c:grouping val="stacked"/>
        <c:varyColors val="0"/>
        <c:ser>
          <c:idx val="0"/>
          <c:order val="0"/>
          <c:tx>
            <c:strRef>
              <c:f>DONNEES!$C$346</c:f>
              <c:strCache>
                <c:ptCount val="1"/>
                <c:pt idx="0">
                  <c:v>Fraises</c:v>
                </c:pt>
              </c:strCache>
            </c:strRef>
          </c:tx>
          <c:spPr>
            <a:solidFill>
              <a:srgbClr val="F17259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DONNEES!$B$347:$B$381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DONNEES!$C$347:$C$381</c:f>
              <c:numCache>
                <c:formatCode>#,##0.00</c:formatCode>
                <c:ptCount val="33"/>
                <c:pt idx="0">
                  <c:v>40.485999999999997</c:v>
                </c:pt>
                <c:pt idx="1">
                  <c:v>33.590499999999999</c:v>
                </c:pt>
                <c:pt idx="2">
                  <c:v>50.21</c:v>
                </c:pt>
                <c:pt idx="3">
                  <c:v>59.484999999999999</c:v>
                </c:pt>
                <c:pt idx="4">
                  <c:v>72.968000000000004</c:v>
                </c:pt>
                <c:pt idx="5">
                  <c:v>64.058199999999999</c:v>
                </c:pt>
                <c:pt idx="6">
                  <c:v>76.936700000000002</c:v>
                </c:pt>
                <c:pt idx="7">
                  <c:v>70.981499999999997</c:v>
                </c:pt>
                <c:pt idx="8">
                  <c:v>69.915499999999994</c:v>
                </c:pt>
                <c:pt idx="9">
                  <c:v>71.752600000000001</c:v>
                </c:pt>
                <c:pt idx="10">
                  <c:v>78.211100000000002</c:v>
                </c:pt>
                <c:pt idx="11">
                  <c:v>94.233699999999999</c:v>
                </c:pt>
                <c:pt idx="12">
                  <c:v>90.824399999999997</c:v>
                </c:pt>
                <c:pt idx="13">
                  <c:v>92.215299999999999</c:v>
                </c:pt>
                <c:pt idx="14">
                  <c:v>75.252300000000005</c:v>
                </c:pt>
                <c:pt idx="15">
                  <c:v>67.807299999999998</c:v>
                </c:pt>
                <c:pt idx="16">
                  <c:v>81.206000000000003</c:v>
                </c:pt>
                <c:pt idx="17">
                  <c:v>89.615200000000002</c:v>
                </c:pt>
                <c:pt idx="18">
                  <c:v>92.353200000000001</c:v>
                </c:pt>
                <c:pt idx="19">
                  <c:v>105.1174</c:v>
                </c:pt>
                <c:pt idx="20">
                  <c:v>171.37020000000001</c:v>
                </c:pt>
                <c:pt idx="21">
                  <c:v>94.8</c:v>
                </c:pt>
                <c:pt idx="22">
                  <c:v>144.44</c:v>
                </c:pt>
                <c:pt idx="23">
                  <c:v>117.42</c:v>
                </c:pt>
                <c:pt idx="24">
                  <c:v>122.44</c:v>
                </c:pt>
                <c:pt idx="25">
                  <c:v>138.61000000000001</c:v>
                </c:pt>
                <c:pt idx="26">
                  <c:v>150.76</c:v>
                </c:pt>
                <c:pt idx="27">
                  <c:v>138.5</c:v>
                </c:pt>
                <c:pt idx="28">
                  <c:v>138.47999999999999</c:v>
                </c:pt>
                <c:pt idx="29">
                  <c:v>182.5</c:v>
                </c:pt>
                <c:pt idx="30">
                  <c:v>161.15</c:v>
                </c:pt>
                <c:pt idx="31">
                  <c:v>176.5</c:v>
                </c:pt>
                <c:pt idx="32">
                  <c:v>147.05000000000001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9-4393-8D9D-565DB6E582B7}"/>
            </c:ext>
          </c:extLst>
        </c:ser>
        <c:ser>
          <c:idx val="1"/>
          <c:order val="1"/>
          <c:tx>
            <c:strRef>
              <c:f>DONNEES!$D$346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7AE9F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DONNEES!$B$347:$B$381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DONNEES!$D$347:$D$381</c:f>
              <c:numCache>
                <c:formatCode>#,##0.00</c:formatCode>
                <c:ptCount val="33"/>
                <c:pt idx="0">
                  <c:v>7.7141999999999999</c:v>
                </c:pt>
                <c:pt idx="1">
                  <c:v>8.0974000000000004</c:v>
                </c:pt>
                <c:pt idx="2">
                  <c:v>39.363399999999999</c:v>
                </c:pt>
                <c:pt idx="3">
                  <c:v>34.188400000000001</c:v>
                </c:pt>
                <c:pt idx="4">
                  <c:v>35.966999999999999</c:v>
                </c:pt>
                <c:pt idx="5">
                  <c:v>32.683500000000002</c:v>
                </c:pt>
                <c:pt idx="6">
                  <c:v>33.4345</c:v>
                </c:pt>
                <c:pt idx="7">
                  <c:v>33.83</c:v>
                </c:pt>
                <c:pt idx="8">
                  <c:v>32.441000000000003</c:v>
                </c:pt>
                <c:pt idx="9">
                  <c:v>40.631999999999998</c:v>
                </c:pt>
                <c:pt idx="10">
                  <c:v>41.442</c:v>
                </c:pt>
                <c:pt idx="11">
                  <c:v>37.141800000000003</c:v>
                </c:pt>
                <c:pt idx="12">
                  <c:v>24.317699999999999</c:v>
                </c:pt>
                <c:pt idx="13">
                  <c:v>9.2682000000000002</c:v>
                </c:pt>
                <c:pt idx="14">
                  <c:v>10.171099999999999</c:v>
                </c:pt>
                <c:pt idx="15">
                  <c:v>18.005500000000001</c:v>
                </c:pt>
                <c:pt idx="16">
                  <c:v>7.5444000000000004</c:v>
                </c:pt>
                <c:pt idx="17">
                  <c:v>8.5429999999999993</c:v>
                </c:pt>
                <c:pt idx="18">
                  <c:v>19.63</c:v>
                </c:pt>
                <c:pt idx="19">
                  <c:v>16.503</c:v>
                </c:pt>
                <c:pt idx="20">
                  <c:v>7.3140000000000001</c:v>
                </c:pt>
                <c:pt idx="21">
                  <c:v>32.229999999999997</c:v>
                </c:pt>
                <c:pt idx="22">
                  <c:v>25.69</c:v>
                </c:pt>
                <c:pt idx="23">
                  <c:v>10.01</c:v>
                </c:pt>
                <c:pt idx="24">
                  <c:v>29.37</c:v>
                </c:pt>
                <c:pt idx="25">
                  <c:v>30.09</c:v>
                </c:pt>
                <c:pt idx="26">
                  <c:v>23.83</c:v>
                </c:pt>
                <c:pt idx="27">
                  <c:v>28.03</c:v>
                </c:pt>
                <c:pt idx="28">
                  <c:v>27.98</c:v>
                </c:pt>
                <c:pt idx="29">
                  <c:v>32.58</c:v>
                </c:pt>
                <c:pt idx="30">
                  <c:v>23.75</c:v>
                </c:pt>
                <c:pt idx="31">
                  <c:v>19.22</c:v>
                </c:pt>
                <c:pt idx="32">
                  <c:v>17.04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9-4393-8D9D-565DB6E58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area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tickLblSkip val="2"/>
        <c:tickMarkSkip val="2"/>
        <c:noMultiLvlLbl val="1"/>
      </c:catAx>
      <c:valAx>
        <c:axId val="1792364703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DONNEES!$C$343</c:f>
              <c:strCache>
                <c:ptCount val="1"/>
                <c:pt idx="0">
                  <c:v>Superficie (ha)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DONNEES!#REF!</c:f>
            </c:numRef>
          </c:xVal>
          <c:yVal>
            <c:numRef>
              <c:f>DONNEES!#REF!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83-4EA3-BB29-201681021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11"/>
          <c:min val="1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  <c:majorUnit val="10"/>
      </c:valAx>
      <c:valAx>
        <c:axId val="1792364703"/>
        <c:scaling>
          <c:orientation val="minMax"/>
          <c:max val="1"/>
          <c:min val="0"/>
        </c:scaling>
        <c:delete val="1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crossAx val="1680961471"/>
        <c:crosses val="autoZero"/>
        <c:crossBetween val="midCat"/>
        <c:majorUnit val="1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939863254908E-2"/>
          <c:y val="8.4315321296397905E-2"/>
          <c:w val="0.8761099770136358"/>
          <c:h val="0.75996094393329172"/>
        </c:manualLayout>
      </c:layout>
      <c:scatterChart>
        <c:scatterStyle val="lineMarker"/>
        <c:varyColors val="0"/>
        <c:ser>
          <c:idx val="0"/>
          <c:order val="0"/>
          <c:tx>
            <c:strRef>
              <c:f>DONNEES!$C$47</c:f>
              <c:strCache>
                <c:ptCount val="1"/>
                <c:pt idx="0">
                  <c:v>Vergers</c:v>
                </c:pt>
              </c:strCache>
            </c:strRef>
          </c:tx>
          <c:spPr>
            <a:ln w="28575" cap="rnd">
              <a:solidFill>
                <a:srgbClr val="CCCEF6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CCCEF6"/>
              </a:solidFill>
              <a:ln w="9525">
                <a:solidFill>
                  <a:srgbClr val="CCCEF6"/>
                </a:solidFill>
              </a:ln>
              <a:effectLst/>
            </c:spPr>
          </c:marker>
          <c:xVal>
            <c:numRef>
              <c:f>DONNEES!$B$48:$B$82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xVal>
          <c:yVal>
            <c:numRef>
              <c:f>DONNEES!$C$48:$C$82</c:f>
              <c:numCache>
                <c:formatCode>#,##0.00</c:formatCode>
                <c:ptCount val="35"/>
                <c:pt idx="0">
                  <c:v>1051.92</c:v>
                </c:pt>
                <c:pt idx="1">
                  <c:v>1126.8800000000001</c:v>
                </c:pt>
                <c:pt idx="2">
                  <c:v>1113.81</c:v>
                </c:pt>
                <c:pt idx="3">
                  <c:v>1169.3399999999999</c:v>
                </c:pt>
                <c:pt idx="4">
                  <c:v>1202.51</c:v>
                </c:pt>
                <c:pt idx="5">
                  <c:v>1230.8</c:v>
                </c:pt>
                <c:pt idx="6">
                  <c:v>1236.02</c:v>
                </c:pt>
                <c:pt idx="7">
                  <c:v>1225.08</c:v>
                </c:pt>
                <c:pt idx="8">
                  <c:v>1313.61</c:v>
                </c:pt>
                <c:pt idx="9">
                  <c:v>1377.05</c:v>
                </c:pt>
                <c:pt idx="10">
                  <c:v>1344.41</c:v>
                </c:pt>
                <c:pt idx="11">
                  <c:v>1402.7</c:v>
                </c:pt>
                <c:pt idx="12">
                  <c:v>1409.51</c:v>
                </c:pt>
                <c:pt idx="13">
                  <c:v>1441</c:v>
                </c:pt>
                <c:pt idx="14">
                  <c:v>1524.33</c:v>
                </c:pt>
                <c:pt idx="15">
                  <c:v>1533.33</c:v>
                </c:pt>
                <c:pt idx="16">
                  <c:v>1523.22</c:v>
                </c:pt>
                <c:pt idx="17">
                  <c:v>1529.18</c:v>
                </c:pt>
                <c:pt idx="18">
                  <c:v>1521.43</c:v>
                </c:pt>
                <c:pt idx="19">
                  <c:v>1508.37</c:v>
                </c:pt>
                <c:pt idx="20">
                  <c:v>1528.32</c:v>
                </c:pt>
                <c:pt idx="21">
                  <c:v>1539.14</c:v>
                </c:pt>
                <c:pt idx="22">
                  <c:v>1471.05</c:v>
                </c:pt>
                <c:pt idx="23">
                  <c:v>1404.83</c:v>
                </c:pt>
                <c:pt idx="24">
                  <c:v>1479.2</c:v>
                </c:pt>
                <c:pt idx="25">
                  <c:v>1342.4</c:v>
                </c:pt>
                <c:pt idx="26">
                  <c:v>1550.31</c:v>
                </c:pt>
                <c:pt idx="27">
                  <c:v>1531.18</c:v>
                </c:pt>
                <c:pt idx="28">
                  <c:v>1660.34</c:v>
                </c:pt>
                <c:pt idx="29">
                  <c:v>1718.03</c:v>
                </c:pt>
                <c:pt idx="30">
                  <c:v>1802.29</c:v>
                </c:pt>
                <c:pt idx="31">
                  <c:v>1705.86</c:v>
                </c:pt>
                <c:pt idx="32">
                  <c:v>2012.89</c:v>
                </c:pt>
                <c:pt idx="33">
                  <c:v>1915.21</c:v>
                </c:pt>
                <c:pt idx="34">
                  <c:v>2012.81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4F-4615-B5D5-24A15D8E0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2024"/>
          <c:min val="199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</c:valAx>
      <c:valAx>
        <c:axId val="1792364703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DONNEES!$C$44</c:f>
              <c:strCache>
                <c:ptCount val="1"/>
                <c:pt idx="0">
                  <c:v>Superficie des vergers (ha)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DONNEES!$C$389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F17259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DONNEES!$B$390:$B$394</c:f>
              <c:strCache>
                <c:ptCount val="5"/>
                <c:pt idx="0">
                  <c:v>&lt; 0,1 ha</c:v>
                </c:pt>
                <c:pt idx="1">
                  <c:v>0,1 à 0,25 ha</c:v>
                </c:pt>
                <c:pt idx="2">
                  <c:v>0,25 à 5 ha</c:v>
                </c:pt>
                <c:pt idx="3">
                  <c:v>0,5 à 1 ha</c:v>
                </c:pt>
                <c:pt idx="4">
                  <c:v>≥ 1 ha</c:v>
                </c:pt>
              </c:strCache>
            </c:strRef>
          </c:cat>
          <c:val>
            <c:numRef>
              <c:f>DONNEES!$C$390:$C$394</c:f>
              <c:numCache>
                <c:formatCode>#,##0.00</c:formatCode>
                <c:ptCount val="5"/>
                <c:pt idx="0">
                  <c:v>89</c:v>
                </c:pt>
                <c:pt idx="1">
                  <c:v>53</c:v>
                </c:pt>
                <c:pt idx="2">
                  <c:v>48</c:v>
                </c:pt>
                <c:pt idx="3">
                  <c:v>42</c:v>
                </c:pt>
                <c:pt idx="4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E-4F68-85BC-0F154412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DONNEES!$E$389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DONNEES!$E$390:$E$394</c:f>
              <c:numCache>
                <c:formatCode>#,##0.00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D63E-4F68-85BC-0F15441258BD}"/>
            </c:ext>
          </c:extLst>
        </c:ser>
        <c:ser>
          <c:idx val="1"/>
          <c:order val="2"/>
          <c:tx>
            <c:strRef>
              <c:f>DONNEES!$F$389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DONNEES!$F$390:$F$394</c:f>
              <c:numCache>
                <c:formatCode>#,##0.00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63E-4F68-85BC-0F15441258BD}"/>
            </c:ext>
          </c:extLst>
        </c:ser>
        <c:ser>
          <c:idx val="2"/>
          <c:order val="3"/>
          <c:tx>
            <c:strRef>
              <c:f>DONNEES!$D$389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DONNEES!$D$390:$D$394</c:f>
              <c:numCache>
                <c:formatCode>#,##0.00</c:formatCode>
                <c:ptCount val="5"/>
                <c:pt idx="0">
                  <c:v>4.2696629213483141E-2</c:v>
                </c:pt>
                <c:pt idx="1">
                  <c:v>0.15792452830188677</c:v>
                </c:pt>
                <c:pt idx="2">
                  <c:v>0.33812500000000001</c:v>
                </c:pt>
                <c:pt idx="3">
                  <c:v>0.6366666666666666</c:v>
                </c:pt>
                <c:pt idx="4">
                  <c:v>3.4046875000000001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3E-4F68-85BC-0F154412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DONNEES!$C$387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F17259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F1725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F17259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20"/>
      </c:valAx>
      <c:valAx>
        <c:axId val="1910394879"/>
        <c:scaling>
          <c:orientation val="minMax"/>
          <c:min val="0"/>
        </c:scaling>
        <c:delete val="0"/>
        <c:axPos val="r"/>
        <c:title>
          <c:tx>
            <c:strRef>
              <c:f>DONNEES!$D$387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1.5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DONNEES!$C$399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F7AE9F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DONNEES!$B$400:$B$404</c:f>
              <c:strCache>
                <c:ptCount val="5"/>
                <c:pt idx="0">
                  <c:v>&lt; 0,1 ha</c:v>
                </c:pt>
                <c:pt idx="1">
                  <c:v>0,1 à 0,25 ha</c:v>
                </c:pt>
                <c:pt idx="2">
                  <c:v>0,25 à 5 ha</c:v>
                </c:pt>
                <c:pt idx="3">
                  <c:v>0,5 à 1 ha</c:v>
                </c:pt>
                <c:pt idx="4">
                  <c:v>≥ 1 ha</c:v>
                </c:pt>
              </c:strCache>
            </c:strRef>
          </c:cat>
          <c:val>
            <c:numRef>
              <c:f>DONNEES!$C$400:$C$404</c:f>
              <c:numCache>
                <c:formatCode>#,##0.00</c:formatCode>
                <c:ptCount val="5"/>
                <c:pt idx="0">
                  <c:v>58</c:v>
                </c:pt>
                <c:pt idx="1">
                  <c:v>44</c:v>
                </c:pt>
                <c:pt idx="2">
                  <c:v>46</c:v>
                </c:pt>
                <c:pt idx="3">
                  <c:v>34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E-41E1-B24D-8CBA49B14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DONNEES!$E$399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DONNEES!$E$400:$E$404</c:f>
              <c:numCache>
                <c:formatCode>#,##0.00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2B2E-41E1-B24D-8CBA49B14D27}"/>
            </c:ext>
          </c:extLst>
        </c:ser>
        <c:ser>
          <c:idx val="1"/>
          <c:order val="2"/>
          <c:tx>
            <c:strRef>
              <c:f>DONNEES!$F$399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DONNEES!$F$400:$F$404</c:f>
              <c:numCache>
                <c:formatCode>#,##0.00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2B2E-41E1-B24D-8CBA49B14D27}"/>
            </c:ext>
          </c:extLst>
        </c:ser>
        <c:ser>
          <c:idx val="2"/>
          <c:order val="3"/>
          <c:tx>
            <c:strRef>
              <c:f>DONNEES!$D$399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DONNEES!$D$400:$D$404</c:f>
              <c:numCache>
                <c:formatCode>#,##0.00</c:formatCode>
                <c:ptCount val="5"/>
                <c:pt idx="0">
                  <c:v>3.8448275862068962E-2</c:v>
                </c:pt>
                <c:pt idx="1">
                  <c:v>0.15090909090909091</c:v>
                </c:pt>
                <c:pt idx="2">
                  <c:v>0.32760869565217393</c:v>
                </c:pt>
                <c:pt idx="3">
                  <c:v>0.64088235294117646</c:v>
                </c:pt>
                <c:pt idx="4">
                  <c:v>3.7525925925925923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2E-41E1-B24D-8CBA49B14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10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DONNEES!$C$397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F7AE9F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F7AE9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F7AE9F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25"/>
      </c:valAx>
      <c:valAx>
        <c:axId val="1910394879"/>
        <c:scaling>
          <c:orientation val="minMax"/>
          <c:max val="4"/>
          <c:min val="0"/>
        </c:scaling>
        <c:delete val="0"/>
        <c:axPos val="r"/>
        <c:title>
          <c:tx>
            <c:strRef>
              <c:f>DONNEES!$D$397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1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42473110001978"/>
          <c:y val="6.0924369747899158E-2"/>
          <c:w val="0.54421150540168628"/>
          <c:h val="0.83613445378151263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explosion val="10"/>
          <c:dPt>
            <c:idx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69-49F9-A69D-60DD4524B8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69-49F9-A69D-60DD4524B8CC}"/>
              </c:ext>
            </c:extLst>
          </c:dPt>
          <c:dPt>
            <c:idx val="2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69-49F9-A69D-60DD4524B8CC}"/>
              </c:ext>
            </c:extLst>
          </c:dPt>
          <c:dPt>
            <c:idx val="3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69-49F9-A69D-60DD4524B8CC}"/>
              </c:ext>
            </c:extLst>
          </c:dPt>
          <c:dLbls>
            <c:numFmt formatCode="0.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 Black" panose="020B0A040201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DONNEES!$B$409:$B$412</c:f>
              <c:strCache>
                <c:ptCount val="4"/>
                <c:pt idx="0">
                  <c:v>Framboises</c:v>
                </c:pt>
                <c:pt idx="1">
                  <c:v>Groseilles rouges</c:v>
                </c:pt>
                <c:pt idx="2">
                  <c:v>Fruits sous serres</c:v>
                </c:pt>
                <c:pt idx="3">
                  <c:v>Autres fruits</c:v>
                </c:pt>
              </c:strCache>
            </c:strRef>
          </c:cat>
          <c:val>
            <c:numRef>
              <c:f>DONNEES!$C$409:$C$412</c:f>
              <c:numCache>
                <c:formatCode>#,##0.00</c:formatCode>
                <c:ptCount val="4"/>
                <c:pt idx="0">
                  <c:v>23.59</c:v>
                </c:pt>
                <c:pt idx="1">
                  <c:v>55.02</c:v>
                </c:pt>
                <c:pt idx="2">
                  <c:v>133.13999999999999</c:v>
                </c:pt>
                <c:pt idx="3">
                  <c:v>197.1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69-49F9-A69D-60DD4524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939863254908E-2"/>
          <c:y val="8.4315321296397905E-2"/>
          <c:w val="0.8761099770136358"/>
          <c:h val="0.75996094393329172"/>
        </c:manualLayout>
      </c:layout>
      <c:scatterChart>
        <c:scatterStyle val="lineMarker"/>
        <c:varyColors val="0"/>
        <c:ser>
          <c:idx val="0"/>
          <c:order val="0"/>
          <c:tx>
            <c:strRef>
              <c:f>DONNEES!$C$418</c:f>
              <c:strCache>
                <c:ptCount val="1"/>
                <c:pt idx="0">
                  <c:v>Vignes</c:v>
                </c:pt>
              </c:strCache>
            </c:strRef>
          </c:tx>
          <c:spPr>
            <a:ln w="28575" cap="rnd">
              <a:solidFill>
                <a:srgbClr val="F79DB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F79DB3"/>
              </a:solidFill>
              <a:ln w="9525">
                <a:solidFill>
                  <a:srgbClr val="F79DB3"/>
                </a:solidFill>
              </a:ln>
              <a:effectLst/>
            </c:spPr>
          </c:marker>
          <c:xVal>
            <c:numRef>
              <c:f>DONNEES!$B$419:$B$442</c:f>
              <c:numCache>
                <c:formatCode>General</c:formatCod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xVal>
          <c:yVal>
            <c:numRef>
              <c:f>DONNEES!$C$419:$C$442</c:f>
              <c:numCache>
                <c:formatCode>#,##0.00</c:formatCode>
                <c:ptCount val="24"/>
                <c:pt idx="0">
                  <c:v>0.94</c:v>
                </c:pt>
                <c:pt idx="1">
                  <c:v>0.44</c:v>
                </c:pt>
                <c:pt idx="2">
                  <c:v>1.1200000000000001</c:v>
                </c:pt>
                <c:pt idx="3">
                  <c:v>4.9400000000000004</c:v>
                </c:pt>
                <c:pt idx="4">
                  <c:v>8.1300000000000008</c:v>
                </c:pt>
                <c:pt idx="5">
                  <c:v>4.16</c:v>
                </c:pt>
                <c:pt idx="6">
                  <c:v>15.82</c:v>
                </c:pt>
                <c:pt idx="7">
                  <c:v>15.55</c:v>
                </c:pt>
                <c:pt idx="8">
                  <c:v>17.2</c:v>
                </c:pt>
                <c:pt idx="9">
                  <c:v>16.399999999999999</c:v>
                </c:pt>
                <c:pt idx="10">
                  <c:v>46.23</c:v>
                </c:pt>
                <c:pt idx="11">
                  <c:v>27.25</c:v>
                </c:pt>
                <c:pt idx="12">
                  <c:v>55.17</c:v>
                </c:pt>
                <c:pt idx="13">
                  <c:v>81.180000000000007</c:v>
                </c:pt>
                <c:pt idx="14">
                  <c:v>87.27</c:v>
                </c:pt>
                <c:pt idx="15">
                  <c:v>105.97</c:v>
                </c:pt>
                <c:pt idx="16">
                  <c:v>117.72</c:v>
                </c:pt>
                <c:pt idx="17">
                  <c:v>146.30000000000001</c:v>
                </c:pt>
                <c:pt idx="18">
                  <c:v>181.87</c:v>
                </c:pt>
                <c:pt idx="19">
                  <c:v>243.64</c:v>
                </c:pt>
                <c:pt idx="20">
                  <c:v>298.79000000000002</c:v>
                </c:pt>
                <c:pt idx="21">
                  <c:v>375.75</c:v>
                </c:pt>
                <c:pt idx="22">
                  <c:v>443.57</c:v>
                </c:pt>
                <c:pt idx="23">
                  <c:v>485.59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E1-411C-A79C-C79803E94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2024"/>
          <c:min val="199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</c:valAx>
      <c:valAx>
        <c:axId val="1792364703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DONNEES!$C$415</c:f>
              <c:strCache>
                <c:ptCount val="1"/>
                <c:pt idx="0">
                  <c:v>Superficie (ha)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DONNEES!#REF!</c:f>
            </c:numRef>
          </c:xVal>
          <c:yVal>
            <c:numRef>
              <c:f>DONNEES!#REF!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9-46EE-A86B-DCFEB6930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11"/>
          <c:min val="1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  <c:majorUnit val="10"/>
      </c:valAx>
      <c:valAx>
        <c:axId val="1792364703"/>
        <c:scaling>
          <c:orientation val="minMax"/>
          <c:max val="1"/>
          <c:min val="0"/>
        </c:scaling>
        <c:delete val="1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crossAx val="1680961471"/>
        <c:crosses val="autoZero"/>
        <c:crossBetween val="midCat"/>
        <c:majorUnit val="1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DONNEES!$C$450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F79DB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DONNEES!$B$451:$B$456</c:f>
              <c:strCache>
                <c:ptCount val="6"/>
                <c:pt idx="0">
                  <c:v>&lt; 0,5 ha</c:v>
                </c:pt>
                <c:pt idx="1">
                  <c:v>0,5 à 1 ha</c:v>
                </c:pt>
                <c:pt idx="2">
                  <c:v>1 à 2,5 ha</c:v>
                </c:pt>
                <c:pt idx="3">
                  <c:v>2,5 à 5 ha</c:v>
                </c:pt>
                <c:pt idx="4">
                  <c:v>5 à 10 ha</c:v>
                </c:pt>
                <c:pt idx="5">
                  <c:v>≥ 10 ha</c:v>
                </c:pt>
              </c:strCache>
            </c:strRef>
          </c:cat>
          <c:val>
            <c:numRef>
              <c:f>DONNEES!$C$451:$C$456</c:f>
              <c:numCache>
                <c:formatCode>#,##0.00</c:formatCode>
                <c:ptCount val="6"/>
                <c:pt idx="0">
                  <c:v>43</c:v>
                </c:pt>
                <c:pt idx="1">
                  <c:v>16</c:v>
                </c:pt>
                <c:pt idx="2">
                  <c:v>32</c:v>
                </c:pt>
                <c:pt idx="3">
                  <c:v>18</c:v>
                </c:pt>
                <c:pt idx="4">
                  <c:v>18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2-4261-8C51-1DFCC80E2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DONNEES!$E$450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DONNEES!$E$451:$E$456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6C22-4261-8C51-1DFCC80E2B86}"/>
            </c:ext>
          </c:extLst>
        </c:ser>
        <c:ser>
          <c:idx val="1"/>
          <c:order val="2"/>
          <c:tx>
            <c:strRef>
              <c:f>DONNEES!$F$450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DONNEES!$F$451:$F$456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6C22-4261-8C51-1DFCC80E2B86}"/>
            </c:ext>
          </c:extLst>
        </c:ser>
        <c:ser>
          <c:idx val="2"/>
          <c:order val="3"/>
          <c:tx>
            <c:strRef>
              <c:f>DONNEES!$D$450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DONNEES!$D$451:$D$456</c:f>
              <c:numCache>
                <c:formatCode>#,##0.00</c:formatCode>
                <c:ptCount val="6"/>
                <c:pt idx="0">
                  <c:v>0.21511627906976744</c:v>
                </c:pt>
                <c:pt idx="1">
                  <c:v>0.71750000000000003</c:v>
                </c:pt>
                <c:pt idx="2">
                  <c:v>1.6884375</c:v>
                </c:pt>
                <c:pt idx="3">
                  <c:v>3.9622222222222216</c:v>
                </c:pt>
                <c:pt idx="4">
                  <c:v>7.0438888888888895</c:v>
                </c:pt>
                <c:pt idx="5">
                  <c:v>16.363076923076925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22-4261-8C51-1DFCC80E2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5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DONNEES!$C$448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F79DB3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F79D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F79DB3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10"/>
      </c:valAx>
      <c:valAx>
        <c:axId val="1910394879"/>
        <c:scaling>
          <c:orientation val="minMax"/>
          <c:max val="20"/>
          <c:min val="0"/>
        </c:scaling>
        <c:delete val="0"/>
        <c:axPos val="r"/>
        <c:title>
          <c:tx>
            <c:strRef>
              <c:f>DONNEES!$D$448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4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939863254908E-2"/>
          <c:y val="8.4315321296397905E-2"/>
          <c:w val="0.8761099770136358"/>
          <c:h val="0.75996094393329172"/>
        </c:manualLayout>
      </c:layout>
      <c:scatterChart>
        <c:scatterStyle val="lineMarker"/>
        <c:varyColors val="0"/>
        <c:ser>
          <c:idx val="0"/>
          <c:order val="0"/>
          <c:tx>
            <c:strRef>
              <c:f>DONNEES!$C$462</c:f>
              <c:strCache>
                <c:ptCount val="1"/>
                <c:pt idx="0">
                  <c:v>Horticulture commestibles</c:v>
                </c:pt>
              </c:strCache>
            </c:strRef>
          </c:tx>
          <c:spPr>
            <a:ln w="28575" cap="rnd">
              <a:solidFill>
                <a:srgbClr val="2D89E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2D89E1"/>
              </a:solidFill>
              <a:ln w="9525">
                <a:solidFill>
                  <a:srgbClr val="2D89E1"/>
                </a:solidFill>
              </a:ln>
              <a:effectLst/>
            </c:spPr>
          </c:marker>
          <c:xVal>
            <c:numRef>
              <c:f>DONNEES!$B$463:$B$497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xVal>
          <c:yVal>
            <c:numRef>
              <c:f>DONNEES!$C$463:$C$497</c:f>
              <c:numCache>
                <c:formatCode>#,##0.00</c:formatCode>
                <c:ptCount val="35"/>
                <c:pt idx="0">
                  <c:v>9805.588099999999</c:v>
                </c:pt>
                <c:pt idx="1">
                  <c:v>10359.470000000001</c:v>
                </c:pt>
                <c:pt idx="2">
                  <c:v>10310.525899999999</c:v>
                </c:pt>
                <c:pt idx="3">
                  <c:v>8484.5859</c:v>
                </c:pt>
                <c:pt idx="4">
                  <c:v>8710.5703999999987</c:v>
                </c:pt>
                <c:pt idx="5">
                  <c:v>9050.5277999999998</c:v>
                </c:pt>
                <c:pt idx="6">
                  <c:v>9144.2336999999989</c:v>
                </c:pt>
                <c:pt idx="7">
                  <c:v>9479.3394000000008</c:v>
                </c:pt>
                <c:pt idx="8">
                  <c:v>9779.3618000000006</c:v>
                </c:pt>
                <c:pt idx="9">
                  <c:v>10882.988399999998</c:v>
                </c:pt>
                <c:pt idx="10">
                  <c:v>10405.0509</c:v>
                </c:pt>
                <c:pt idx="11">
                  <c:v>11165.6746</c:v>
                </c:pt>
                <c:pt idx="12">
                  <c:v>11792.9331</c:v>
                </c:pt>
                <c:pt idx="13">
                  <c:v>13083.4755</c:v>
                </c:pt>
                <c:pt idx="14">
                  <c:v>12726.542099999999</c:v>
                </c:pt>
                <c:pt idx="15">
                  <c:v>12633.773499999999</c:v>
                </c:pt>
                <c:pt idx="16">
                  <c:v>13141.193399999998</c:v>
                </c:pt>
                <c:pt idx="17">
                  <c:v>12348.6528</c:v>
                </c:pt>
                <c:pt idx="18">
                  <c:v>12509.8704</c:v>
                </c:pt>
                <c:pt idx="19">
                  <c:v>13912.718200000001</c:v>
                </c:pt>
                <c:pt idx="20">
                  <c:v>14193.1132</c:v>
                </c:pt>
                <c:pt idx="21">
                  <c:v>13238.660399999999</c:v>
                </c:pt>
                <c:pt idx="22">
                  <c:v>13674.744199999999</c:v>
                </c:pt>
                <c:pt idx="23">
                  <c:v>13281.140000000001</c:v>
                </c:pt>
                <c:pt idx="24">
                  <c:v>15940.97</c:v>
                </c:pt>
                <c:pt idx="25">
                  <c:v>15872.85</c:v>
                </c:pt>
                <c:pt idx="26">
                  <c:v>17333.030000000002</c:v>
                </c:pt>
                <c:pt idx="27">
                  <c:v>18936.710000000003</c:v>
                </c:pt>
                <c:pt idx="28">
                  <c:v>19413.28</c:v>
                </c:pt>
                <c:pt idx="29">
                  <c:v>19382.479999999996</c:v>
                </c:pt>
                <c:pt idx="30">
                  <c:v>20667.28</c:v>
                </c:pt>
                <c:pt idx="31">
                  <c:v>18680.160000000003</c:v>
                </c:pt>
                <c:pt idx="32">
                  <c:v>17308.59</c:v>
                </c:pt>
                <c:pt idx="33">
                  <c:v>16661.55</c:v>
                </c:pt>
                <c:pt idx="34">
                  <c:v>19703.260000000002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0B-4180-ACB2-39C07D337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2024"/>
          <c:min val="199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</c:valAx>
      <c:valAx>
        <c:axId val="1792364703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DONNEES!$C$415</c:f>
              <c:strCache>
                <c:ptCount val="1"/>
                <c:pt idx="0">
                  <c:v>Superficie (ha)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939863254908E-2"/>
          <c:y val="8.4315321296397905E-2"/>
          <c:w val="0.8761099770136358"/>
          <c:h val="0.75996094393329172"/>
        </c:manualLayout>
      </c:layout>
      <c:scatterChart>
        <c:scatterStyle val="lineMarker"/>
        <c:varyColors val="0"/>
        <c:ser>
          <c:idx val="0"/>
          <c:order val="0"/>
          <c:tx>
            <c:strRef>
              <c:f>DONNEES!$C$88</c:f>
              <c:strCache>
                <c:ptCount val="1"/>
                <c:pt idx="0">
                  <c:v>Petits fruits</c:v>
                </c:pt>
              </c:strCache>
            </c:strRef>
          </c:tx>
          <c:spPr>
            <a:ln w="28575" cap="rnd">
              <a:solidFill>
                <a:srgbClr val="F4907C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F4907C"/>
              </a:solidFill>
              <a:ln w="9525">
                <a:solidFill>
                  <a:srgbClr val="F4907C"/>
                </a:solidFill>
              </a:ln>
              <a:effectLst/>
            </c:spPr>
          </c:marker>
          <c:xVal>
            <c:numRef>
              <c:f>DONNEES!$B$89:$B$123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xVal>
          <c:yVal>
            <c:numRef>
              <c:f>DONNEES!$C$89:$C$123</c:f>
              <c:numCache>
                <c:formatCode>#,##0.00</c:formatCode>
                <c:ptCount val="35"/>
                <c:pt idx="0">
                  <c:v>48.200200000000002</c:v>
                </c:pt>
                <c:pt idx="1">
                  <c:v>41.687899999999999</c:v>
                </c:pt>
                <c:pt idx="2">
                  <c:v>89.573400000000007</c:v>
                </c:pt>
                <c:pt idx="3">
                  <c:v>93.673400000000001</c:v>
                </c:pt>
                <c:pt idx="4">
                  <c:v>100.5124</c:v>
                </c:pt>
                <c:pt idx="5">
                  <c:v>91.109499999999997</c:v>
                </c:pt>
                <c:pt idx="6">
                  <c:v>108.935</c:v>
                </c:pt>
                <c:pt idx="7">
                  <c:v>96.741699999999994</c:v>
                </c:pt>
                <c:pt idx="8">
                  <c:v>110.3712</c:v>
                </c:pt>
                <c:pt idx="9">
                  <c:v>104.8115</c:v>
                </c:pt>
                <c:pt idx="10">
                  <c:v>102.3565</c:v>
                </c:pt>
                <c:pt idx="11">
                  <c:v>112.38460000000001</c:v>
                </c:pt>
                <c:pt idx="12">
                  <c:v>119.65309999999999</c:v>
                </c:pt>
                <c:pt idx="13">
                  <c:v>131.37549999999999</c:v>
                </c:pt>
                <c:pt idx="14">
                  <c:v>115.1421</c:v>
                </c:pt>
                <c:pt idx="15">
                  <c:v>101.48350000000001</c:v>
                </c:pt>
                <c:pt idx="16">
                  <c:v>85.423400000000001</c:v>
                </c:pt>
                <c:pt idx="17">
                  <c:v>85.812799999999996</c:v>
                </c:pt>
                <c:pt idx="18">
                  <c:v>88.750399999999999</c:v>
                </c:pt>
                <c:pt idx="19">
                  <c:v>98.158199999999994</c:v>
                </c:pt>
                <c:pt idx="20">
                  <c:v>111.9832</c:v>
                </c:pt>
                <c:pt idx="21">
                  <c:v>121.6204</c:v>
                </c:pt>
                <c:pt idx="22">
                  <c:v>178.6842</c:v>
                </c:pt>
                <c:pt idx="23">
                  <c:v>127.03</c:v>
                </c:pt>
                <c:pt idx="24">
                  <c:v>170.13</c:v>
                </c:pt>
                <c:pt idx="25">
                  <c:v>127.43</c:v>
                </c:pt>
                <c:pt idx="26">
                  <c:v>151.81</c:v>
                </c:pt>
                <c:pt idx="27">
                  <c:v>168.7</c:v>
                </c:pt>
                <c:pt idx="28">
                  <c:v>174.59</c:v>
                </c:pt>
                <c:pt idx="29">
                  <c:v>166.53</c:v>
                </c:pt>
                <c:pt idx="30">
                  <c:v>166.46</c:v>
                </c:pt>
                <c:pt idx="31">
                  <c:v>215.08</c:v>
                </c:pt>
                <c:pt idx="32">
                  <c:v>184.9</c:v>
                </c:pt>
                <c:pt idx="33">
                  <c:v>195.72</c:v>
                </c:pt>
                <c:pt idx="34">
                  <c:v>164.09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47-4B59-9674-662CC8C5D4E6}"/>
            </c:ext>
          </c:extLst>
        </c:ser>
        <c:ser>
          <c:idx val="1"/>
          <c:order val="1"/>
          <c:tx>
            <c:strRef>
              <c:f>DONNEES!$D$88</c:f>
              <c:strCache>
                <c:ptCount val="1"/>
                <c:pt idx="0">
                  <c:v>Vignes *</c:v>
                </c:pt>
              </c:strCache>
            </c:strRef>
          </c:tx>
          <c:spPr>
            <a:ln w="28575" cap="rnd">
              <a:solidFill>
                <a:srgbClr val="F79DB3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rgbClr val="F79DB3"/>
              </a:solidFill>
              <a:ln w="9525">
                <a:solidFill>
                  <a:srgbClr val="F79DB3"/>
                </a:solidFill>
              </a:ln>
              <a:effectLst/>
            </c:spPr>
          </c:marker>
          <c:xVal>
            <c:numRef>
              <c:f>DONNEES!$B$89:$B$123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xVal>
          <c:yVal>
            <c:numRef>
              <c:f>DONNEES!$D$89:$D$123</c:f>
              <c:numCache>
                <c:formatCode>#,##0.00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0.94</c:v>
                </c:pt>
                <c:pt idx="12">
                  <c:v>0.44</c:v>
                </c:pt>
                <c:pt idx="13">
                  <c:v>1.1200000000000001</c:v>
                </c:pt>
                <c:pt idx="14">
                  <c:v>4.9400000000000004</c:v>
                </c:pt>
                <c:pt idx="15">
                  <c:v>8.1300000000000008</c:v>
                </c:pt>
                <c:pt idx="16">
                  <c:v>4.16</c:v>
                </c:pt>
                <c:pt idx="17">
                  <c:v>15.82</c:v>
                </c:pt>
                <c:pt idx="18">
                  <c:v>15.55</c:v>
                </c:pt>
                <c:pt idx="19">
                  <c:v>17.2</c:v>
                </c:pt>
                <c:pt idx="20">
                  <c:v>16.399999999999999</c:v>
                </c:pt>
                <c:pt idx="21">
                  <c:v>46.23</c:v>
                </c:pt>
                <c:pt idx="22">
                  <c:v>27.25</c:v>
                </c:pt>
                <c:pt idx="23">
                  <c:v>55.17</c:v>
                </c:pt>
                <c:pt idx="24">
                  <c:v>81.180000000000007</c:v>
                </c:pt>
                <c:pt idx="25">
                  <c:v>87.27</c:v>
                </c:pt>
                <c:pt idx="26">
                  <c:v>105.97</c:v>
                </c:pt>
                <c:pt idx="27">
                  <c:v>117.72</c:v>
                </c:pt>
                <c:pt idx="28">
                  <c:v>146.30000000000001</c:v>
                </c:pt>
                <c:pt idx="29">
                  <c:v>181.87</c:v>
                </c:pt>
                <c:pt idx="30">
                  <c:v>243.64</c:v>
                </c:pt>
                <c:pt idx="31">
                  <c:v>298.79000000000002</c:v>
                </c:pt>
                <c:pt idx="32">
                  <c:v>375.75</c:v>
                </c:pt>
                <c:pt idx="33">
                  <c:v>443.57</c:v>
                </c:pt>
                <c:pt idx="34">
                  <c:v>485.59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47-4B59-9674-662CC8C5D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2024"/>
          <c:min val="1990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</c:valAx>
      <c:valAx>
        <c:axId val="1792364703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DONNEES!$C$85</c:f>
              <c:strCache>
                <c:ptCount val="1"/>
                <c:pt idx="0">
                  <c:v>Superficie (ha)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42473110001978"/>
          <c:y val="6.0924369747899158E-2"/>
          <c:w val="0.54421150540168628"/>
          <c:h val="0.83613445378151263"/>
        </c:manualLayout>
      </c:layout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explosion val="10"/>
          <c:dPt>
            <c:idx val="0"/>
            <c:bubble3D val="0"/>
            <c:spPr>
              <a:solidFill>
                <a:srgbClr val="65982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F7-4776-9B85-D192B0BA1B29}"/>
              </c:ext>
            </c:extLst>
          </c:dPt>
          <c:dPt>
            <c:idx val="1"/>
            <c:bubble3D val="0"/>
            <c:spPr>
              <a:solidFill>
                <a:srgbClr val="75AE2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F7-4776-9B85-D192B0BA1B29}"/>
              </c:ext>
            </c:extLst>
          </c:dPt>
          <c:dPt>
            <c:idx val="2"/>
            <c:bubble3D val="0"/>
            <c:spPr>
              <a:solidFill>
                <a:srgbClr val="8DD232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F7-4776-9B85-D192B0BA1B29}"/>
              </c:ext>
            </c:extLst>
          </c:dPt>
          <c:dPt>
            <c:idx val="3"/>
            <c:bubble3D val="0"/>
            <c:spPr>
              <a:solidFill>
                <a:srgbClr val="B4E179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F7-4776-9B85-D192B0BA1B29}"/>
              </c:ext>
            </c:extLst>
          </c:dPt>
          <c:dPt>
            <c:idx val="4"/>
            <c:bubble3D val="0"/>
            <c:spPr>
              <a:solidFill>
                <a:srgbClr val="D0ECAA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F7-4776-9B85-D192B0BA1B29}"/>
              </c:ext>
            </c:extLst>
          </c:dPt>
          <c:dPt>
            <c:idx val="5"/>
            <c:bubble3D val="0"/>
            <c:spPr>
              <a:solidFill>
                <a:srgbClr val="E5F4D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3F7-4776-9B85-D192B0BA1B29}"/>
              </c:ext>
            </c:extLst>
          </c:dPt>
          <c:dLbls>
            <c:dLbl>
              <c:idx val="0"/>
              <c:layout>
                <c:manualLayout>
                  <c:x val="3.6918870969461025E-2"/>
                  <c:y val="-4.20168067226890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7-4776-9B85-D192B0BA1B29}"/>
                </c:ext>
              </c:extLst>
            </c:dLbl>
            <c:dLbl>
              <c:idx val="1"/>
              <c:layout>
                <c:manualLayout>
                  <c:x val="-4.1020967743845699E-2"/>
                  <c:y val="2.1008403361344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7-4776-9B85-D192B0BA1B29}"/>
                </c:ext>
              </c:extLst>
            </c:dLbl>
            <c:dLbl>
              <c:idx val="2"/>
              <c:layout>
                <c:manualLayout>
                  <c:x val="-2.7347311829230479E-2"/>
                  <c:y val="2.100840336134376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7-4776-9B85-D192B0BA1B29}"/>
                </c:ext>
              </c:extLst>
            </c:dLbl>
            <c:dLbl>
              <c:idx val="3"/>
              <c:layout>
                <c:manualLayout>
                  <c:x val="-5.4694623658460929E-2"/>
                  <c:y val="3.36134453781513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7-4776-9B85-D192B0BA1B29}"/>
                </c:ext>
              </c:extLst>
            </c:dLbl>
            <c:dLbl>
              <c:idx val="4"/>
              <c:layout>
                <c:manualLayout>
                  <c:x val="-4.3755698926768768E-2"/>
                  <c:y val="-1.9257480617173099E-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F7-4776-9B85-D192B0BA1B29}"/>
                </c:ext>
              </c:extLst>
            </c:dLbl>
            <c:dLbl>
              <c:idx val="5"/>
              <c:layout>
                <c:manualLayout>
                  <c:x val="-1.5041021506076805E-2"/>
                  <c:y val="1.26050420168067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F7-4776-9B85-D192B0BA1B29}"/>
                </c:ext>
              </c:extLst>
            </c:dLbl>
            <c:numFmt formatCode="0.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 Black" panose="020B0A040201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DONNEES!$B$145:$B$150</c:f>
              <c:strCache>
                <c:ptCount val="6"/>
                <c:pt idx="0">
                  <c:v>Petits pois</c:v>
                </c:pt>
                <c:pt idx="1">
                  <c:v>Haricots</c:v>
                </c:pt>
                <c:pt idx="2">
                  <c:v>Carottes</c:v>
                </c:pt>
                <c:pt idx="3">
                  <c:v>Oignons</c:v>
                </c:pt>
                <c:pt idx="4">
                  <c:v>Epinards</c:v>
                </c:pt>
                <c:pt idx="5">
                  <c:v>Autres</c:v>
                </c:pt>
              </c:strCache>
            </c:strRef>
          </c:cat>
          <c:val>
            <c:numRef>
              <c:f>DONNEES!$C$145:$C$150</c:f>
              <c:numCache>
                <c:formatCode>#,##0.00</c:formatCode>
                <c:ptCount val="6"/>
                <c:pt idx="0">
                  <c:v>9103</c:v>
                </c:pt>
                <c:pt idx="1">
                  <c:v>2369.6799999999998</c:v>
                </c:pt>
                <c:pt idx="2">
                  <c:v>1642.71</c:v>
                </c:pt>
                <c:pt idx="3">
                  <c:v>2236.04</c:v>
                </c:pt>
                <c:pt idx="4">
                  <c:v>165.07</c:v>
                </c:pt>
                <c:pt idx="5">
                  <c:v>1524.2700000000004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F7-4776-9B85-D192B0BA1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939863254908E-2"/>
          <c:y val="8.4315321296397905E-2"/>
          <c:w val="0.8761099770136358"/>
          <c:h val="0.77257355744060607"/>
        </c:manualLayout>
      </c:layout>
      <c:areaChart>
        <c:grouping val="stacked"/>
        <c:varyColors val="0"/>
        <c:ser>
          <c:idx val="0"/>
          <c:order val="0"/>
          <c:tx>
            <c:strRef>
              <c:f>DONNEES!$C$156</c:f>
              <c:strCache>
                <c:ptCount val="1"/>
                <c:pt idx="0">
                  <c:v>Petits pois</c:v>
                </c:pt>
              </c:strCache>
            </c:strRef>
          </c:tx>
          <c:spPr>
            <a:solidFill>
              <a:srgbClr val="659820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DONNEES!$B$157:$B$191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DONNEES!$C$157:$C$191</c:f>
              <c:numCache>
                <c:formatCode>#,##0.00</c:formatCode>
                <c:ptCount val="33"/>
                <c:pt idx="0">
                  <c:v>6575.41</c:v>
                </c:pt>
                <c:pt idx="1">
                  <c:v>6719.277</c:v>
                </c:pt>
                <c:pt idx="2">
                  <c:v>6662.1850000000004</c:v>
                </c:pt>
                <c:pt idx="3">
                  <c:v>5283.2344999999996</c:v>
                </c:pt>
                <c:pt idx="4">
                  <c:v>5331.5920999999998</c:v>
                </c:pt>
                <c:pt idx="5">
                  <c:v>5361.1409999999996</c:v>
                </c:pt>
                <c:pt idx="6">
                  <c:v>5261.6189999999997</c:v>
                </c:pt>
                <c:pt idx="7">
                  <c:v>5710.7735000000002</c:v>
                </c:pt>
                <c:pt idx="8">
                  <c:v>5400.7380000000003</c:v>
                </c:pt>
                <c:pt idx="9">
                  <c:v>6003.76</c:v>
                </c:pt>
                <c:pt idx="10">
                  <c:v>6347.68</c:v>
                </c:pt>
                <c:pt idx="11">
                  <c:v>6972.11</c:v>
                </c:pt>
                <c:pt idx="12">
                  <c:v>6568.39</c:v>
                </c:pt>
                <c:pt idx="13">
                  <c:v>6630.36</c:v>
                </c:pt>
                <c:pt idx="14">
                  <c:v>6887.07</c:v>
                </c:pt>
                <c:pt idx="15">
                  <c:v>5983.97</c:v>
                </c:pt>
                <c:pt idx="16">
                  <c:v>6201.24</c:v>
                </c:pt>
                <c:pt idx="17">
                  <c:v>7019.6</c:v>
                </c:pt>
                <c:pt idx="18">
                  <c:v>6836.4</c:v>
                </c:pt>
                <c:pt idx="19">
                  <c:v>6013.57</c:v>
                </c:pt>
                <c:pt idx="20">
                  <c:v>6009.12</c:v>
                </c:pt>
                <c:pt idx="21">
                  <c:v>6236.89</c:v>
                </c:pt>
                <c:pt idx="22">
                  <c:v>6887.74</c:v>
                </c:pt>
                <c:pt idx="23">
                  <c:v>8232.73</c:v>
                </c:pt>
                <c:pt idx="24">
                  <c:v>8189.89</c:v>
                </c:pt>
                <c:pt idx="25">
                  <c:v>8171.32</c:v>
                </c:pt>
                <c:pt idx="26">
                  <c:v>8777.8799999999992</c:v>
                </c:pt>
                <c:pt idx="27">
                  <c:v>8864.6200000000008</c:v>
                </c:pt>
                <c:pt idx="28">
                  <c:v>9784.25</c:v>
                </c:pt>
                <c:pt idx="29">
                  <c:v>9258.43</c:v>
                </c:pt>
                <c:pt idx="30">
                  <c:v>8286.35</c:v>
                </c:pt>
                <c:pt idx="31">
                  <c:v>7641.97</c:v>
                </c:pt>
                <c:pt idx="32">
                  <c:v>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7-475B-81B3-50A4A75F5869}"/>
            </c:ext>
          </c:extLst>
        </c:ser>
        <c:ser>
          <c:idx val="1"/>
          <c:order val="1"/>
          <c:tx>
            <c:strRef>
              <c:f>DONNEES!$D$156</c:f>
              <c:strCache>
                <c:ptCount val="1"/>
                <c:pt idx="0">
                  <c:v>Haricots</c:v>
                </c:pt>
              </c:strCache>
            </c:strRef>
          </c:tx>
          <c:spPr>
            <a:solidFill>
              <a:srgbClr val="75AE26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DONNEES!$B$157:$B$191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DONNEES!$D$157:$D$191</c:f>
              <c:numCache>
                <c:formatCode>#,##0.00</c:formatCode>
                <c:ptCount val="33"/>
                <c:pt idx="0">
                  <c:v>1535.9235000000001</c:v>
                </c:pt>
                <c:pt idx="1">
                  <c:v>1686.3605</c:v>
                </c:pt>
                <c:pt idx="2">
                  <c:v>1553.7974999999999</c:v>
                </c:pt>
                <c:pt idx="3">
                  <c:v>1180.0274999999999</c:v>
                </c:pt>
                <c:pt idx="4">
                  <c:v>1237.7661000000001</c:v>
                </c:pt>
                <c:pt idx="5">
                  <c:v>1567.4105999999999</c:v>
                </c:pt>
                <c:pt idx="6">
                  <c:v>1708.1845000000001</c:v>
                </c:pt>
                <c:pt idx="7">
                  <c:v>2147.8557000000001</c:v>
                </c:pt>
                <c:pt idx="8">
                  <c:v>1737.4690000000001</c:v>
                </c:pt>
                <c:pt idx="9">
                  <c:v>1540.4</c:v>
                </c:pt>
                <c:pt idx="10">
                  <c:v>1686.69</c:v>
                </c:pt>
                <c:pt idx="11">
                  <c:v>2060.96</c:v>
                </c:pt>
                <c:pt idx="12">
                  <c:v>2070.5</c:v>
                </c:pt>
                <c:pt idx="13">
                  <c:v>2165.0100000000002</c:v>
                </c:pt>
                <c:pt idx="14">
                  <c:v>2262.7399999999998</c:v>
                </c:pt>
                <c:pt idx="15">
                  <c:v>2045.65</c:v>
                </c:pt>
                <c:pt idx="16">
                  <c:v>1964.99</c:v>
                </c:pt>
                <c:pt idx="17">
                  <c:v>2178.88</c:v>
                </c:pt>
                <c:pt idx="18">
                  <c:v>2552.6799999999998</c:v>
                </c:pt>
                <c:pt idx="19">
                  <c:v>2310.0700000000002</c:v>
                </c:pt>
                <c:pt idx="20">
                  <c:v>2673.11</c:v>
                </c:pt>
                <c:pt idx="21">
                  <c:v>2376.61</c:v>
                </c:pt>
                <c:pt idx="22">
                  <c:v>3123.76</c:v>
                </c:pt>
                <c:pt idx="23">
                  <c:v>2075.31</c:v>
                </c:pt>
                <c:pt idx="24">
                  <c:v>3220.01</c:v>
                </c:pt>
                <c:pt idx="25">
                  <c:v>3457.06</c:v>
                </c:pt>
                <c:pt idx="26">
                  <c:v>3544.07</c:v>
                </c:pt>
                <c:pt idx="27">
                  <c:v>3314.53</c:v>
                </c:pt>
                <c:pt idx="28">
                  <c:v>3355.75</c:v>
                </c:pt>
                <c:pt idx="29">
                  <c:v>2692.5</c:v>
                </c:pt>
                <c:pt idx="30">
                  <c:v>2433.85</c:v>
                </c:pt>
                <c:pt idx="31">
                  <c:v>1909.96</c:v>
                </c:pt>
                <c:pt idx="32">
                  <c:v>2369.6799999999998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7-475B-81B3-50A4A75F5869}"/>
            </c:ext>
          </c:extLst>
        </c:ser>
        <c:ser>
          <c:idx val="2"/>
          <c:order val="2"/>
          <c:tx>
            <c:strRef>
              <c:f>DONNEES!$E$156</c:f>
              <c:strCache>
                <c:ptCount val="1"/>
                <c:pt idx="0">
                  <c:v>Carottes</c:v>
                </c:pt>
              </c:strCache>
            </c:strRef>
          </c:tx>
          <c:spPr>
            <a:solidFill>
              <a:srgbClr val="8DD232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DONNEES!$B$157:$B$191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DONNEES!$E$157:$E$191</c:f>
              <c:numCache>
                <c:formatCode>#,##0.00</c:formatCode>
                <c:ptCount val="33"/>
                <c:pt idx="0">
                  <c:v>208.88399999999999</c:v>
                </c:pt>
                <c:pt idx="1">
                  <c:v>295.41399999999999</c:v>
                </c:pt>
                <c:pt idx="2">
                  <c:v>328.52249999999998</c:v>
                </c:pt>
                <c:pt idx="3">
                  <c:v>293.94499999999999</c:v>
                </c:pt>
                <c:pt idx="4">
                  <c:v>435.8734</c:v>
                </c:pt>
                <c:pt idx="5">
                  <c:v>490.84089999999998</c:v>
                </c:pt>
                <c:pt idx="6">
                  <c:v>574.21199999999999</c:v>
                </c:pt>
                <c:pt idx="7">
                  <c:v>685.21190000000001</c:v>
                </c:pt>
                <c:pt idx="8">
                  <c:v>821.54049999999995</c:v>
                </c:pt>
                <c:pt idx="9">
                  <c:v>805.56</c:v>
                </c:pt>
                <c:pt idx="10">
                  <c:v>944.42</c:v>
                </c:pt>
                <c:pt idx="11">
                  <c:v>1113.24</c:v>
                </c:pt>
                <c:pt idx="12">
                  <c:v>1187.3499999999999</c:v>
                </c:pt>
                <c:pt idx="13">
                  <c:v>950.57</c:v>
                </c:pt>
                <c:pt idx="14">
                  <c:v>1071.51</c:v>
                </c:pt>
                <c:pt idx="15">
                  <c:v>1075.43</c:v>
                </c:pt>
                <c:pt idx="16">
                  <c:v>1043.57</c:v>
                </c:pt>
                <c:pt idx="17">
                  <c:v>1346.71</c:v>
                </c:pt>
                <c:pt idx="18">
                  <c:v>1330.35</c:v>
                </c:pt>
                <c:pt idx="19">
                  <c:v>1366.08</c:v>
                </c:pt>
                <c:pt idx="20">
                  <c:v>908.38</c:v>
                </c:pt>
                <c:pt idx="21">
                  <c:v>1087.52</c:v>
                </c:pt>
                <c:pt idx="22">
                  <c:v>1279.67</c:v>
                </c:pt>
                <c:pt idx="23">
                  <c:v>1411.62</c:v>
                </c:pt>
                <c:pt idx="24">
                  <c:v>1540.75</c:v>
                </c:pt>
                <c:pt idx="25">
                  <c:v>1404</c:v>
                </c:pt>
                <c:pt idx="26">
                  <c:v>1386.53</c:v>
                </c:pt>
                <c:pt idx="27">
                  <c:v>1585.41</c:v>
                </c:pt>
                <c:pt idx="28">
                  <c:v>1588.79</c:v>
                </c:pt>
                <c:pt idx="29">
                  <c:v>940.26</c:v>
                </c:pt>
                <c:pt idx="30">
                  <c:v>740.38</c:v>
                </c:pt>
                <c:pt idx="31">
                  <c:v>1406.34</c:v>
                </c:pt>
                <c:pt idx="32">
                  <c:v>1642.71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7-475B-81B3-50A4A75F5869}"/>
            </c:ext>
          </c:extLst>
        </c:ser>
        <c:ser>
          <c:idx val="3"/>
          <c:order val="3"/>
          <c:tx>
            <c:strRef>
              <c:f>DONNEES!$F$156</c:f>
              <c:strCache>
                <c:ptCount val="1"/>
                <c:pt idx="0">
                  <c:v>Oignons</c:v>
                </c:pt>
              </c:strCache>
            </c:strRef>
          </c:tx>
          <c:spPr>
            <a:solidFill>
              <a:srgbClr val="B4E179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DONNEES!$B$157:$B$191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DONNEES!$F$157:$F$191</c:f>
              <c:numCache>
                <c:formatCode>#,##0.00</c:formatCode>
                <c:ptCount val="33"/>
                <c:pt idx="0">
                  <c:v>55.212000000000003</c:v>
                </c:pt>
                <c:pt idx="1">
                  <c:v>30.687000000000001</c:v>
                </c:pt>
                <c:pt idx="2">
                  <c:v>49.886000000000003</c:v>
                </c:pt>
                <c:pt idx="3">
                  <c:v>45.411999999999999</c:v>
                </c:pt>
                <c:pt idx="4">
                  <c:v>77.593000000000004</c:v>
                </c:pt>
                <c:pt idx="5">
                  <c:v>52.400300000000001</c:v>
                </c:pt>
                <c:pt idx="6">
                  <c:v>65.510000000000005</c:v>
                </c:pt>
                <c:pt idx="7">
                  <c:v>112.0762</c:v>
                </c:pt>
                <c:pt idx="8">
                  <c:v>174.41249999999999</c:v>
                </c:pt>
                <c:pt idx="9">
                  <c:v>167.62</c:v>
                </c:pt>
                <c:pt idx="10">
                  <c:v>158.41999999999999</c:v>
                </c:pt>
                <c:pt idx="11">
                  <c:v>175.84</c:v>
                </c:pt>
                <c:pt idx="12">
                  <c:v>184.73</c:v>
                </c:pt>
                <c:pt idx="13">
                  <c:v>167.96</c:v>
                </c:pt>
                <c:pt idx="14">
                  <c:v>208.32</c:v>
                </c:pt>
                <c:pt idx="15">
                  <c:v>268.17</c:v>
                </c:pt>
                <c:pt idx="16">
                  <c:v>330</c:v>
                </c:pt>
                <c:pt idx="17">
                  <c:v>292.37</c:v>
                </c:pt>
                <c:pt idx="18">
                  <c:v>331.07</c:v>
                </c:pt>
                <c:pt idx="19">
                  <c:v>335.27</c:v>
                </c:pt>
                <c:pt idx="20">
                  <c:v>254.62</c:v>
                </c:pt>
                <c:pt idx="21">
                  <c:v>279.54000000000002</c:v>
                </c:pt>
                <c:pt idx="22">
                  <c:v>446.26</c:v>
                </c:pt>
                <c:pt idx="23">
                  <c:v>617.25</c:v>
                </c:pt>
                <c:pt idx="24">
                  <c:v>646.25</c:v>
                </c:pt>
                <c:pt idx="25">
                  <c:v>1187.1400000000001</c:v>
                </c:pt>
                <c:pt idx="26">
                  <c:v>1229.26</c:v>
                </c:pt>
                <c:pt idx="27">
                  <c:v>1235.07</c:v>
                </c:pt>
                <c:pt idx="28">
                  <c:v>1251.08</c:v>
                </c:pt>
                <c:pt idx="29">
                  <c:v>1298.97</c:v>
                </c:pt>
                <c:pt idx="30">
                  <c:v>1247.8</c:v>
                </c:pt>
                <c:pt idx="31">
                  <c:v>1486.3</c:v>
                </c:pt>
                <c:pt idx="32">
                  <c:v>2236.04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7-475B-81B3-50A4A75F5869}"/>
            </c:ext>
          </c:extLst>
        </c:ser>
        <c:ser>
          <c:idx val="4"/>
          <c:order val="4"/>
          <c:tx>
            <c:strRef>
              <c:f>DONNEES!$G$156</c:f>
              <c:strCache>
                <c:ptCount val="1"/>
                <c:pt idx="0">
                  <c:v>Epinards</c:v>
                </c:pt>
              </c:strCache>
            </c:strRef>
          </c:tx>
          <c:spPr>
            <a:solidFill>
              <a:srgbClr val="D0ECAA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DONNEES!$B$157:$B$191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DONNEES!$G$157:$G$191</c:f>
              <c:numCache>
                <c:formatCode>#,##0.00</c:formatCode>
                <c:ptCount val="33"/>
                <c:pt idx="0">
                  <c:v>90.311300000000003</c:v>
                </c:pt>
                <c:pt idx="1">
                  <c:v>81.737300000000005</c:v>
                </c:pt>
                <c:pt idx="2">
                  <c:v>189.87479999999999</c:v>
                </c:pt>
                <c:pt idx="3">
                  <c:v>113.59529999999999</c:v>
                </c:pt>
                <c:pt idx="4">
                  <c:v>212.5788</c:v>
                </c:pt>
                <c:pt idx="5">
                  <c:v>156.24780000000001</c:v>
                </c:pt>
                <c:pt idx="6">
                  <c:v>149.50470000000001</c:v>
                </c:pt>
                <c:pt idx="7">
                  <c:v>154.339</c:v>
                </c:pt>
                <c:pt idx="8">
                  <c:v>205.49299999999999</c:v>
                </c:pt>
                <c:pt idx="9">
                  <c:v>156.13</c:v>
                </c:pt>
                <c:pt idx="10">
                  <c:v>141.80000000000001</c:v>
                </c:pt>
                <c:pt idx="11">
                  <c:v>199.57</c:v>
                </c:pt>
                <c:pt idx="12">
                  <c:v>174.03</c:v>
                </c:pt>
                <c:pt idx="13">
                  <c:v>172.28</c:v>
                </c:pt>
                <c:pt idx="14">
                  <c:v>158.93</c:v>
                </c:pt>
                <c:pt idx="15">
                  <c:v>217.51</c:v>
                </c:pt>
                <c:pt idx="16">
                  <c:v>289.27999999999997</c:v>
                </c:pt>
                <c:pt idx="17">
                  <c:v>348.04</c:v>
                </c:pt>
                <c:pt idx="18">
                  <c:v>276.31</c:v>
                </c:pt>
                <c:pt idx="19">
                  <c:v>256.64</c:v>
                </c:pt>
                <c:pt idx="20">
                  <c:v>508.18</c:v>
                </c:pt>
                <c:pt idx="21">
                  <c:v>661.9</c:v>
                </c:pt>
                <c:pt idx="22">
                  <c:v>685.6</c:v>
                </c:pt>
                <c:pt idx="23">
                  <c:v>632.89</c:v>
                </c:pt>
                <c:pt idx="24">
                  <c:v>531.72</c:v>
                </c:pt>
                <c:pt idx="25">
                  <c:v>328.22</c:v>
                </c:pt>
                <c:pt idx="26">
                  <c:v>194.73</c:v>
                </c:pt>
                <c:pt idx="27">
                  <c:v>213.51</c:v>
                </c:pt>
                <c:pt idx="28">
                  <c:v>276.64999999999998</c:v>
                </c:pt>
                <c:pt idx="29">
                  <c:v>175.07</c:v>
                </c:pt>
                <c:pt idx="30">
                  <c:v>175.85</c:v>
                </c:pt>
                <c:pt idx="31">
                  <c:v>108.58</c:v>
                </c:pt>
                <c:pt idx="32">
                  <c:v>165.07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6-416D-961D-1D0959FEDDE1}"/>
            </c:ext>
          </c:extLst>
        </c:ser>
        <c:ser>
          <c:idx val="5"/>
          <c:order val="5"/>
          <c:tx>
            <c:strRef>
              <c:f>DONNEES!$H$156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E5F4D0"/>
            </a:solidFill>
            <a:ln>
              <a:solidFill>
                <a:schemeClr val="tx1"/>
              </a:solidFill>
            </a:ln>
            <a:effectLst/>
          </c:spPr>
          <c:cat>
            <c:numRef>
              <c:f>DONNEES!$B$157:$B$191</c:f>
              <c:numCache>
                <c:formatCode>General</c:formatCod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DONNEES!$H$157:$H$191</c:f>
              <c:numCache>
                <c:formatCode>#,##0.00</c:formatCode>
                <c:ptCount val="33"/>
                <c:pt idx="0">
                  <c:v>239.72710000000188</c:v>
                </c:pt>
                <c:pt idx="1">
                  <c:v>377.42629999999735</c:v>
                </c:pt>
                <c:pt idx="2">
                  <c:v>322.87670000000071</c:v>
                </c:pt>
                <c:pt idx="3">
                  <c:v>305.35820000000058</c:v>
                </c:pt>
                <c:pt idx="4">
                  <c:v>503.8752999999997</c:v>
                </c:pt>
                <c:pt idx="5">
                  <c:v>529.47710000000006</c:v>
                </c:pt>
                <c:pt idx="6">
                  <c:v>596.35040000000026</c:v>
                </c:pt>
                <c:pt idx="7">
                  <c:v>590.87060000000019</c:v>
                </c:pt>
                <c:pt idx="8">
                  <c:v>618.63140000000021</c:v>
                </c:pt>
                <c:pt idx="9">
                  <c:v>976.18000000000029</c:v>
                </c:pt>
                <c:pt idx="10">
                  <c:v>984.31999999999971</c:v>
                </c:pt>
                <c:pt idx="11">
                  <c:v>988.26000000000022</c:v>
                </c:pt>
                <c:pt idx="12">
                  <c:v>897.1299999999992</c:v>
                </c:pt>
                <c:pt idx="13">
                  <c:v>904.65000000000146</c:v>
                </c:pt>
                <c:pt idx="14">
                  <c:v>939.81999999999971</c:v>
                </c:pt>
                <c:pt idx="15">
                  <c:v>1127.1099999999988</c:v>
                </c:pt>
                <c:pt idx="16">
                  <c:v>1055.0599999999995</c:v>
                </c:pt>
                <c:pt idx="17">
                  <c:v>1103.3899999999994</c:v>
                </c:pt>
                <c:pt idx="18">
                  <c:v>1209.6000000000004</c:v>
                </c:pt>
                <c:pt idx="19">
                  <c:v>1250.0400000000009</c:v>
                </c:pt>
                <c:pt idx="20">
                  <c:v>1644.3500000000004</c:v>
                </c:pt>
                <c:pt idx="21">
                  <c:v>1051.6499999999996</c:v>
                </c:pt>
                <c:pt idx="22">
                  <c:v>1787.4299999999985</c:v>
                </c:pt>
                <c:pt idx="23">
                  <c:v>1345.9500000000007</c:v>
                </c:pt>
                <c:pt idx="24">
                  <c:v>1396.3199999999997</c:v>
                </c:pt>
                <c:pt idx="25">
                  <c:v>2571.3700000000026</c:v>
                </c:pt>
                <c:pt idx="26">
                  <c:v>2299.58</c:v>
                </c:pt>
                <c:pt idx="27">
                  <c:v>2102.909999999998</c:v>
                </c:pt>
                <c:pt idx="28">
                  <c:v>2198.369999999999</c:v>
                </c:pt>
                <c:pt idx="29">
                  <c:v>2095.2000000000007</c:v>
                </c:pt>
                <c:pt idx="30">
                  <c:v>1850.8199999999997</c:v>
                </c:pt>
                <c:pt idx="31">
                  <c:v>1553.8999999999996</c:v>
                </c:pt>
                <c:pt idx="32">
                  <c:v>1524.2700000000004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6-416D-961D-1D0959FED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area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tickLblSkip val="2"/>
        <c:tickMarkSkip val="2"/>
        <c:noMultiLvlLbl val="1"/>
      </c:catAx>
      <c:valAx>
        <c:axId val="1792364703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DONNEES!$C$153</c:f>
              <c:strCache>
                <c:ptCount val="1"/>
                <c:pt idx="0">
                  <c:v>Superficie (x 1 000 ha)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midCat"/>
        <c:majorUnit val="5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055720371104918E-3"/>
          <c:y val="3.5735738270724619E-2"/>
          <c:w val="0.96989247172785642"/>
          <c:h val="0.9537537504731799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DONNEES!#REF!</c:f>
            </c:numRef>
          </c:xVal>
          <c:yVal>
            <c:numRef>
              <c:f>DONNEES!#REF!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74-49FE-B9F5-57F7B8CCE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61471"/>
        <c:axId val="1792364703"/>
      </c:scatterChart>
      <c:valAx>
        <c:axId val="1680961471"/>
        <c:scaling>
          <c:orientation val="minMax"/>
          <c:max val="11"/>
          <c:min val="1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crossBetween val="midCat"/>
        <c:majorUnit val="10"/>
      </c:valAx>
      <c:valAx>
        <c:axId val="1792364703"/>
        <c:scaling>
          <c:orientation val="minMax"/>
          <c:max val="1"/>
          <c:min val="0"/>
        </c:scaling>
        <c:delete val="1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crossAx val="1680961471"/>
        <c:crosses val="autoZero"/>
        <c:crossBetween val="midCat"/>
        <c:majorUnit val="1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DONNEES!$C$199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C1E69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DONNEES!$B$200:$B$205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DONNEES!$C$200:$C$205</c:f>
              <c:numCache>
                <c:formatCode>#,##0.00</c:formatCode>
                <c:ptCount val="6"/>
                <c:pt idx="0">
                  <c:v>195</c:v>
                </c:pt>
                <c:pt idx="1">
                  <c:v>276</c:v>
                </c:pt>
                <c:pt idx="2">
                  <c:v>246</c:v>
                </c:pt>
                <c:pt idx="3">
                  <c:v>483</c:v>
                </c:pt>
                <c:pt idx="4">
                  <c:v>391</c:v>
                </c:pt>
                <c:pt idx="5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2-4C0C-8D47-2EC03087D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DONNEES!$E$199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DONNEES!$E$200:$E$205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D4B2-4C0C-8D47-2EC03087D344}"/>
            </c:ext>
          </c:extLst>
        </c:ser>
        <c:ser>
          <c:idx val="1"/>
          <c:order val="2"/>
          <c:tx>
            <c:strRef>
              <c:f>DONNEES!$F$199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DONNEES!$F$200:$F$205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D4B2-4C0C-8D47-2EC03087D344}"/>
            </c:ext>
          </c:extLst>
        </c:ser>
        <c:ser>
          <c:idx val="2"/>
          <c:order val="3"/>
          <c:tx>
            <c:strRef>
              <c:f>DONNEES!$D$199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DONNEES!$B$200:$B$206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DONNEES!$D$200:$D$205</c:f>
              <c:numCache>
                <c:formatCode>#,##0.00</c:formatCode>
                <c:ptCount val="6"/>
                <c:pt idx="0">
                  <c:v>0.214</c:v>
                </c:pt>
                <c:pt idx="1">
                  <c:v>1.2369202898550724</c:v>
                </c:pt>
                <c:pt idx="2">
                  <c:v>3.9234146341463414</c:v>
                </c:pt>
                <c:pt idx="3">
                  <c:v>7.2286128364389235</c:v>
                </c:pt>
                <c:pt idx="4">
                  <c:v>14.143171355498721</c:v>
                </c:pt>
                <c:pt idx="5">
                  <c:v>33.692373737373735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B2-4C0C-8D47-2EC03087D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50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DONNEES!$C$197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C1E69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C1E69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C1E69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100"/>
      </c:valAx>
      <c:valAx>
        <c:axId val="1910394879"/>
        <c:scaling>
          <c:orientation val="minMax"/>
          <c:max val="40"/>
          <c:min val="0"/>
        </c:scaling>
        <c:delete val="0"/>
        <c:axPos val="r"/>
        <c:title>
          <c:tx>
            <c:strRef>
              <c:f>DONNEES!$D$197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8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DONNEES!$C$210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65982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DONNEES!$C$211:$C$216</c:f>
              <c:numCache>
                <c:formatCode>#,##0.00</c:formatCode>
                <c:ptCount val="6"/>
                <c:pt idx="0">
                  <c:v>7</c:v>
                </c:pt>
                <c:pt idx="1">
                  <c:v>45</c:v>
                </c:pt>
                <c:pt idx="2">
                  <c:v>146</c:v>
                </c:pt>
                <c:pt idx="3">
                  <c:v>364</c:v>
                </c:pt>
                <c:pt idx="4">
                  <c:v>284</c:v>
                </c:pt>
                <c:pt idx="5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E-4F05-B732-8A19D8689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DONNEES!$E$210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DONNEES!$E$211:$E$216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31DE-4F05-B732-8A19D86892A4}"/>
            </c:ext>
          </c:extLst>
        </c:ser>
        <c:ser>
          <c:idx val="1"/>
          <c:order val="2"/>
          <c:tx>
            <c:strRef>
              <c:f>DONNEES!$F$210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DONNEES!$F$211:$F$216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1DE-4F05-B732-8A19D86892A4}"/>
            </c:ext>
          </c:extLst>
        </c:ser>
        <c:ser>
          <c:idx val="2"/>
          <c:order val="3"/>
          <c:tx>
            <c:strRef>
              <c:f>DONNEES!$D$210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DONNEES!$D$211:$D$216</c:f>
              <c:numCache>
                <c:formatCode>#,##0.00</c:formatCode>
                <c:ptCount val="6"/>
                <c:pt idx="0">
                  <c:v>0.28714285714285709</c:v>
                </c:pt>
                <c:pt idx="1">
                  <c:v>1.536</c:v>
                </c:pt>
                <c:pt idx="2">
                  <c:v>3.9302739726027403</c:v>
                </c:pt>
                <c:pt idx="3">
                  <c:v>7.2633241758241756</c:v>
                </c:pt>
                <c:pt idx="4">
                  <c:v>13.73830985915493</c:v>
                </c:pt>
                <c:pt idx="5">
                  <c:v>29.423384615384617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E-4F05-B732-8A19D8689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40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DONNEES!$C$208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659820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65982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65982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100"/>
      </c:valAx>
      <c:valAx>
        <c:axId val="1910394879"/>
        <c:scaling>
          <c:orientation val="minMax"/>
          <c:min val="0"/>
        </c:scaling>
        <c:delete val="0"/>
        <c:axPos val="r"/>
        <c:title>
          <c:tx>
            <c:strRef>
              <c:f>DONNEES!$D$208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10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889629116162"/>
          <c:y val="8.4315321296397905E-2"/>
          <c:w val="0.80745170507628927"/>
          <c:h val="0.71054035448726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DONNEES!$C$221</c:f>
              <c:strCache>
                <c:ptCount val="1"/>
                <c:pt idx="0">
                  <c:v>Exploitations</c:v>
                </c:pt>
              </c:strCache>
            </c:strRef>
          </c:tx>
          <c:spPr>
            <a:solidFill>
              <a:srgbClr val="75AE26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DONNEES!$B$222:$B$227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DONNEES!$C$222:$C$227</c:f>
              <c:numCache>
                <c:formatCode>#,##0.00</c:formatCode>
                <c:ptCount val="6"/>
                <c:pt idx="0">
                  <c:v>5</c:v>
                </c:pt>
                <c:pt idx="1">
                  <c:v>16</c:v>
                </c:pt>
                <c:pt idx="2">
                  <c:v>63</c:v>
                </c:pt>
                <c:pt idx="3">
                  <c:v>113</c:v>
                </c:pt>
                <c:pt idx="4">
                  <c:v>63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A-4276-8628-34586D23D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0961471"/>
        <c:axId val="1792364703"/>
      </c:barChart>
      <c:barChart>
        <c:barDir val="col"/>
        <c:grouping val="clustered"/>
        <c:varyColors val="0"/>
        <c:ser>
          <c:idx val="3"/>
          <c:order val="1"/>
          <c:tx>
            <c:strRef>
              <c:f>DONNEES!$E$221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DONNEES!$E$222:$E$227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957A-4276-8628-34586D23D5B1}"/>
            </c:ext>
          </c:extLst>
        </c:ser>
        <c:ser>
          <c:idx val="1"/>
          <c:order val="2"/>
          <c:tx>
            <c:strRef>
              <c:f>DONNEES!$F$221</c:f>
              <c:strCache>
                <c:ptCount val="1"/>
                <c:pt idx="0">
                  <c:v>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DONNEES!$F$222:$F$227</c:f>
              <c:numCache>
                <c:formatCode>#,##0.00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957A-4276-8628-34586D23D5B1}"/>
            </c:ext>
          </c:extLst>
        </c:ser>
        <c:ser>
          <c:idx val="2"/>
          <c:order val="3"/>
          <c:tx>
            <c:strRef>
              <c:f>DONNEES!$D$210</c:f>
              <c:strCache>
                <c:ptCount val="1"/>
                <c:pt idx="0">
                  <c:v>Superficie moyenne</c:v>
                </c:pt>
              </c:strCache>
            </c:strRef>
          </c:tx>
          <c:spPr>
            <a:solidFill>
              <a:srgbClr val="2D89E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DONNEES!$B$211:$B$216</c:f>
              <c:strCache>
                <c:ptCount val="6"/>
                <c:pt idx="0">
                  <c:v>&lt; 0,5 ha</c:v>
                </c:pt>
                <c:pt idx="1">
                  <c:v>0,5 à 2,5 ha</c:v>
                </c:pt>
                <c:pt idx="2">
                  <c:v>2,5 à 5 ha</c:v>
                </c:pt>
                <c:pt idx="3">
                  <c:v>5 à 10 ha</c:v>
                </c:pt>
                <c:pt idx="4">
                  <c:v>10 à 20 ha</c:v>
                </c:pt>
                <c:pt idx="5">
                  <c:v>≥ 20 ha</c:v>
                </c:pt>
              </c:strCache>
            </c:strRef>
          </c:cat>
          <c:val>
            <c:numRef>
              <c:f>DONNEES!$D$211:$D$216</c:f>
              <c:numCache>
                <c:formatCode>#,##0.00</c:formatCode>
                <c:ptCount val="6"/>
                <c:pt idx="0">
                  <c:v>0.28714285714285709</c:v>
                </c:pt>
                <c:pt idx="1">
                  <c:v>1.536</c:v>
                </c:pt>
                <c:pt idx="2">
                  <c:v>3.9302739726027403</c:v>
                </c:pt>
                <c:pt idx="3">
                  <c:v>7.2633241758241756</c:v>
                </c:pt>
                <c:pt idx="4">
                  <c:v>13.73830985915493</c:v>
                </c:pt>
                <c:pt idx="5">
                  <c:v>29.423384615384617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7A-4276-8628-34586D23D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82936159"/>
        <c:axId val="1910394879"/>
      </c:barChart>
      <c:catAx>
        <c:axId val="168096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792364703"/>
        <c:crosses val="autoZero"/>
        <c:auto val="1"/>
        <c:lblAlgn val="ctr"/>
        <c:lblOffset val="100"/>
        <c:noMultiLvlLbl val="0"/>
      </c:catAx>
      <c:valAx>
        <c:axId val="1792364703"/>
        <c:scaling>
          <c:orientation val="minMax"/>
          <c:max val="125"/>
          <c:min val="0"/>
        </c:scaling>
        <c:delete val="0"/>
        <c:axPos val="l"/>
        <c:majorGridlines>
          <c:spPr>
            <a:ln w="12700" cap="flat" cmpd="sng" algn="ctr">
              <a:solidFill>
                <a:schemeClr val="bg2"/>
              </a:solidFill>
              <a:round/>
            </a:ln>
            <a:effectLst/>
          </c:spPr>
        </c:majorGridlines>
        <c:title>
          <c:tx>
            <c:strRef>
              <c:f>DONNEES!$C$219</c:f>
              <c:strCache>
                <c:ptCount val="1"/>
                <c:pt idx="0">
                  <c:v>Nombre d'exploitations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75AE26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75AE2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75AE26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680961471"/>
        <c:crosses val="autoZero"/>
        <c:crossBetween val="between"/>
        <c:majorUnit val="25"/>
      </c:valAx>
      <c:valAx>
        <c:axId val="1910394879"/>
        <c:scaling>
          <c:orientation val="minMax"/>
          <c:max val="30"/>
          <c:min val="0"/>
        </c:scaling>
        <c:delete val="0"/>
        <c:axPos val="r"/>
        <c:title>
          <c:tx>
            <c:strRef>
              <c:f>DONNEES!$D$219</c:f>
              <c:strCache>
                <c:ptCount val="1"/>
                <c:pt idx="0">
                  <c:v>Superficie moyenne (ha/exploitation)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2D89E1"/>
                  </a:solidFill>
                  <a:latin typeface="Arial Black" panose="020B0A04020102020204" pitchFamily="34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cross"/>
        <c:minorTickMark val="none"/>
        <c:tickLblPos val="nextTo"/>
        <c:spPr>
          <a:noFill/>
          <a:ln w="25400">
            <a:solidFill>
              <a:srgbClr val="2D89E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2D89E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endParaRPr lang="fr-FR"/>
          </a:p>
        </c:txPr>
        <c:crossAx val="1982936159"/>
        <c:crosses val="max"/>
        <c:crossBetween val="between"/>
        <c:majorUnit val="6"/>
      </c:valAx>
      <c:catAx>
        <c:axId val="19829361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03948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 Black" panose="020B0A04020102020204" pitchFamily="34" charset="0"/>
        </a:defRPr>
      </a:pPr>
      <a:endParaRPr lang="fr-FR"/>
    </a:p>
  </c:txPr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sunburst" uniqueId="{9F9A3CD1-2E4E-422A-A5AF-C35E22B276B2}">
          <cx:dataPt idx="0">
            <cx:spPr>
              <a:solidFill>
                <a:srgbClr val="C1E690"/>
              </a:solidFill>
              <a:ln w="6350">
                <a:solidFill>
                  <a:sysClr val="windowText" lastClr="000000"/>
                </a:solidFill>
              </a:ln>
            </cx:spPr>
          </cx:dataPt>
          <cx:dataPt idx="6">
            <cx:spPr>
              <a:solidFill>
                <a:srgbClr val="CCCEF6"/>
              </a:solidFill>
              <a:ln w="6350">
                <a:solidFill>
                  <a:sysClr val="windowText" lastClr="000000"/>
                </a:solidFill>
              </a:ln>
            </cx:spPr>
          </cx:dataPt>
          <cx:dataPt idx="10">
            <cx:spPr>
              <a:solidFill>
                <a:srgbClr val="F4907C"/>
              </a:solidFill>
              <a:ln w="6350">
                <a:solidFill>
                  <a:sysClr val="windowText" lastClr="000000"/>
                </a:solidFill>
              </a:ln>
            </cx:spPr>
          </cx:dataPt>
          <cx:dataPt idx="13">
            <cx:spPr>
              <a:solidFill>
                <a:srgbClr val="F79DB3"/>
              </a:solidFill>
              <a:ln w="6350">
                <a:solidFill>
                  <a:sysClr val="windowText" lastClr="000000"/>
                </a:solidFill>
              </a:ln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 b="1">
                    <a:latin typeface="Arial Black" panose="020B0A04020102020204" pitchFamily="34" charset="0"/>
                    <a:ea typeface="Arial Black" panose="020B0A04020102020204" pitchFamily="34" charset="0"/>
                    <a:cs typeface="Arial Black" panose="020B0A04020102020204" pitchFamily="34" charset="0"/>
                  </a:defRPr>
                </a:pPr>
                <a:endParaRPr lang="fr-FR" sz="1000" b="1" i="0" u="none" strike="noStrike" kern="1200" baseline="0">
                  <a:solidFill>
                    <a:sysClr val="windowText" lastClr="000000">
                      <a:lumMod val="75000"/>
                      <a:lumOff val="25000"/>
                    </a:sysClr>
                  </a:solidFill>
                  <a:latin typeface="Arial Black" panose="020B0A04020102020204" pitchFamily="34" charset="0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100"/>
                  </a:pPr>
                  <a:r>
                    <a:rPr lang="fr-FR" sz="11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Arial Black" panose="020B0A04020102020204" pitchFamily="34" charset="0"/>
                    </a:rPr>
                    <a:t>Légumes de plein champ</a:t>
                  </a:r>
                </a:p>
              </cx:txPr>
              <cx:visibility seriesName="0" categoryName="1" value="1"/>
              <cx:separator>
</cx:separator>
            </cx:dataLabel>
            <cx:dataLabel idx="6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100"/>
                  </a:pPr>
                  <a:r>
                    <a:rPr lang="fr-FR" sz="11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Arial Black" panose="020B0A04020102020204" pitchFamily="34" charset="0"/>
                    </a:rPr>
                    <a:t>Vergers</a:t>
                  </a:r>
                </a:p>
              </cx:txPr>
              <cx:visibility seriesName="0" categoryName="1" value="1"/>
              <cx:separator>
</cx:separator>
            </cx:dataLabel>
            <cx:dataLabel idx="1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100"/>
                  </a:pPr>
                  <a:r>
                    <a:rPr lang="fr-FR" sz="11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Arial Black" panose="020B0A04020102020204" pitchFamily="34" charset="0"/>
                    </a:rPr>
                    <a:t>Petits fruits</a:t>
                  </a:r>
                </a:p>
              </cx:txPr>
              <cx:visibility seriesName="0" categoryName="1" value="1"/>
              <cx:separator>
</cx:separator>
            </cx:dataLabel>
            <cx:dataLabel idx="1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100"/>
                  </a:pPr>
                  <a:r>
                    <a:rPr lang="fr-FR" sz="11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Arial Black" panose="020B0A04020102020204" pitchFamily="34" charset="0"/>
                    </a:rPr>
                    <a:t>Vignes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9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A0F2FBC-F94A-40FD-97AF-F26084AD1CFF}">
  <sheetPr codeName="Graphique01"/>
  <sheetViews>
    <sheetView tabSelected="1"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04890B-EA96-4559-9836-3A2E8DB51BDD}">
  <sheetPr codeName="Graphique11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68A2C7E-1B2E-4F76-A252-AE99138B75CB}">
  <sheetPr codeName="Graphique12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64FF7D7-F190-4210-8A71-9EEFEE0692BD}">
  <sheetPr codeName="Graphique13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2119B74-406A-4BAF-975C-E43A53A95243}">
  <sheetPr codeName="Graphique14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BC327CD-789F-446F-B64B-BD062B6EDBC8}">
  <sheetPr codeName="Graphique15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E418D7F-8EBB-4228-870A-C1734653D516}">
  <sheetPr codeName="Graphique16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E324909-0B1E-409C-ABB5-7BD29C5D6345}">
  <sheetPr codeName="Graphique17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6802216-6C1E-4DB0-A4AD-C24A38D8FFB3}">
  <sheetPr codeName="Graphique18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651D2D3-9C6B-4209-92BB-0558BF32EE65}">
  <sheetPr codeName="Graphique19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1D38CEC-E1E2-441E-9D45-B601974439BD}">
  <sheetPr codeName="Graphique20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3AF2F65-329B-4E11-8547-A19CB95BDF5A}">
  <sheetPr codeName="Graphique02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D340891-4BED-4497-B79A-575082F8ADB4}">
  <sheetPr codeName="Graphique21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1A2922-6F4A-429A-BEF8-BF2E1924365A}">
  <sheetPr codeName="Graphique22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FFFC38-C0FA-4D04-BA27-E02AEC806CE9}">
  <sheetPr codeName="Graphique22_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A84FEA-02A1-4A93-9068-4174FA7D6743}">
  <sheetPr codeName="Graphique23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0F7FACC-D44A-4052-876F-30D79AF40230}">
  <sheetPr codeName="Graphique24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71F1E7A-2372-4D97-A4F5-09535BFEC7DA}">
  <sheetPr codeName="Graphique25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FB701C5-CA19-44B1-B5E6-C5E0A13CDE3C}">
  <sheetPr codeName="Graphique26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02C28C5-8E02-430A-8B6A-3988A4F05998}">
  <sheetPr codeName="Graphique03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76BD54-9227-45CC-8CA6-2124B46A46E0}">
  <sheetPr codeName="Graphique05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5A17E82-87F9-4702-AAFD-9B79DA84FBD3}">
  <sheetPr codeName="Graphique06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51B7CC-0081-45FC-9D96-6BC771462870}">
  <sheetPr codeName="Graphique07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59CAC2D-BDCE-4B73-8766-B1EBACF3EEBC}">
  <sheetPr codeName="Graphique08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3ED1B16-8149-4CF4-A2ED-91AEF893D0D6}">
  <sheetPr codeName="Graphique09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2EFD5C-F3B0-4451-83FC-5AC6F22BDE3E}">
  <sheetPr codeName="Graphique10"/>
  <sheetViews>
    <sheetView zoomScale="90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8F9A998-4810-41AB-A2A2-712D2174EE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4A98149-D579-43A2-8878-61599E38DC4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3A271059-0038-4BE2-B096-BBA93E099228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19257AB-4AB0-46B1-9FE8-A34C3783988F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AB8E027-2796-4FF4-BDEC-238D4800B7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19" name="ZoneTexte 1">
          <a:extLst xmlns:a="http://schemas.openxmlformats.org/drawingml/2006/main">
            <a:ext uri="{FF2B5EF4-FFF2-40B4-BE49-F238E27FC236}">
              <a16:creationId xmlns:a16="http://schemas.microsoft.com/office/drawing/2014/main" id="{3A271059-0038-4BE2-B096-BBA93E099228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D20ADF7-0B4A-4C56-86A5-0D65F01D708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0.00547</cdr:x>
      <cdr:y>0.00841</cdr:y>
    </cdr:from>
    <cdr:to>
      <cdr:x>1</cdr:x>
      <cdr:y>1</cdr:y>
    </cdr:to>
    <cdr:grpSp>
      <cdr:nvGrpSpPr>
        <cdr:cNvPr id="1344" name="CARTE">
          <a:extLst xmlns:a="http://schemas.openxmlformats.org/drawingml/2006/main">
            <a:ext uri="{FF2B5EF4-FFF2-40B4-BE49-F238E27FC236}">
              <a16:creationId xmlns:a16="http://schemas.microsoft.com/office/drawing/2014/main" id="{C5417C3C-B116-8C1F-CE0F-AEECCFA52767}"/>
            </a:ext>
          </a:extLst>
        </cdr:cNvPr>
        <cdr:cNvGrpSpPr/>
      </cdr:nvGrpSpPr>
      <cdr:grpSpPr>
        <a:xfrm xmlns:a="http://schemas.openxmlformats.org/drawingml/2006/main">
          <a:off x="50770" y="50822"/>
          <a:ext cx="9230813" cy="5992261"/>
          <a:chOff x="0" y="0"/>
          <a:chExt cx="7019925" cy="4495800"/>
        </a:xfrm>
      </cdr:grpSpPr>
      <cdr:grpSp>
        <cdr:nvGrpSpPr>
          <cdr:cNvPr id="1345" name="FOND">
            <a:extLst xmlns:a="http://schemas.openxmlformats.org/drawingml/2006/main">
              <a:ext uri="{FF2B5EF4-FFF2-40B4-BE49-F238E27FC236}">
                <a16:creationId xmlns:a16="http://schemas.microsoft.com/office/drawing/2014/main" id="{DE95FFC1-B768-4AC7-8923-622AC40E4FA1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7019925" cy="4495800"/>
            <a:chOff x="0" y="1"/>
            <a:chExt cx="8193832" cy="4572460"/>
          </a:xfrm>
        </cdr:grpSpPr>
        <cdr:grpSp>
          <cdr:nvGrpSpPr>
            <cdr:cNvPr id="1575" name="LEGENDE">
              <a:extLst xmlns:a="http://schemas.openxmlformats.org/drawingml/2006/main">
                <a:ext uri="{FF2B5EF4-FFF2-40B4-BE49-F238E27FC236}">
                  <a16:creationId xmlns:a16="http://schemas.microsoft.com/office/drawing/2014/main" id="{0110F395-5236-46EE-B946-B52D826062B2}"/>
                </a:ext>
              </a:extLst>
            </cdr:cNvPr>
            <cdr:cNvGrpSpPr/>
          </cdr:nvGrpSpPr>
          <cdr:grpSpPr>
            <a:xfrm xmlns:a="http://schemas.openxmlformats.org/drawingml/2006/main">
              <a:off x="389124" y="3854295"/>
              <a:ext cx="1667673" cy="474683"/>
              <a:chOff x="333375" y="3789674"/>
              <a:chExt cx="1428750" cy="466725"/>
            </a:xfrm>
          </cdr:grpSpPr>
          <cdr:sp macro="" textlink="">
            <cdr:nvSpPr>
              <cdr:cNvPr id="1589" name="L11">
                <a:extLst xmlns:a="http://schemas.openxmlformats.org/drawingml/2006/main">
                  <a:ext uri="{FF2B5EF4-FFF2-40B4-BE49-F238E27FC236}">
                    <a16:creationId xmlns:a16="http://schemas.microsoft.com/office/drawing/2014/main" id="{8A936488-BFF0-4CE2-A209-2CCD42BBB7E1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>
                <a:off x="333375" y="3838575"/>
                <a:ext cx="228600" cy="9525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A93FC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590" name="L12">
                <a:extLst xmlns:a="http://schemas.openxmlformats.org/drawingml/2006/main">
                  <a:ext uri="{FF2B5EF4-FFF2-40B4-BE49-F238E27FC236}">
                    <a16:creationId xmlns:a16="http://schemas.microsoft.com/office/drawing/2014/main" id="{7706BAE6-1876-4A3D-BD9F-33EAD8F2FD81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3789674"/>
                <a:ext cx="1009651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Principaux cours d'eau</a:t>
                </a:r>
              </a:p>
            </cdr:txBody>
          </cdr:sp>
          <cdr:sp macro="" textlink="">
            <cdr:nvSpPr>
              <cdr:cNvPr id="1591" name="L21">
                <a:extLst xmlns:a="http://schemas.openxmlformats.org/drawingml/2006/main">
                  <a:ext uri="{FF2B5EF4-FFF2-40B4-BE49-F238E27FC236}">
                    <a16:creationId xmlns:a16="http://schemas.microsoft.com/office/drawing/2014/main" id="{892F1032-4AA3-4043-94B3-62A6DBED4D2D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333375" y="4000499"/>
                <a:ext cx="228600" cy="95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25400">
                <a:solidFill>
                  <a:srgbClr val="343434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592" name="L22">
                <a:extLst xmlns:a="http://schemas.openxmlformats.org/drawingml/2006/main">
                  <a:ext uri="{FF2B5EF4-FFF2-40B4-BE49-F238E27FC236}">
                    <a16:creationId xmlns:a16="http://schemas.microsoft.com/office/drawing/2014/main" id="{9A24C08F-0010-49A9-B516-EEAA512069E8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3951601"/>
                <a:ext cx="809625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Limite provinciale</a:t>
                </a:r>
              </a:p>
            </cdr:txBody>
          </cdr:sp>
          <cdr:sp macro="" textlink="">
            <cdr:nvSpPr>
              <cdr:cNvPr id="1593" name="L31">
                <a:extLst xmlns:a="http://schemas.openxmlformats.org/drawingml/2006/main">
                  <a:ext uri="{FF2B5EF4-FFF2-40B4-BE49-F238E27FC236}">
                    <a16:creationId xmlns:a16="http://schemas.microsoft.com/office/drawing/2014/main" id="{0799A425-5E52-43D6-ACA2-679CE0E715CD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333375" y="4162425"/>
                <a:ext cx="228600" cy="95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4E4E4E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594" name="L32">
                <a:extLst xmlns:a="http://schemas.openxmlformats.org/drawingml/2006/main">
                  <a:ext uri="{FF2B5EF4-FFF2-40B4-BE49-F238E27FC236}">
                    <a16:creationId xmlns:a16="http://schemas.microsoft.com/office/drawing/2014/main" id="{7350A641-3699-4704-891A-95054A27C3E4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4113524"/>
                <a:ext cx="838200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Limite communale</a:t>
                </a:r>
              </a:p>
            </cdr:txBody>
          </cdr:sp>
        </cdr:grpSp>
        <cdr:grpSp>
          <cdr:nvGrpSpPr>
            <cdr:cNvPr id="1576" name="ECHELLE">
              <a:extLst xmlns:a="http://schemas.openxmlformats.org/drawingml/2006/main">
                <a:ext uri="{FF2B5EF4-FFF2-40B4-BE49-F238E27FC236}">
                  <a16:creationId xmlns:a16="http://schemas.microsoft.com/office/drawing/2014/main" id="{E414A4F8-A8DB-40D4-875B-B168085B207E}"/>
                </a:ext>
              </a:extLst>
            </cdr:cNvPr>
            <cdr:cNvGrpSpPr/>
          </cdr:nvGrpSpPr>
          <cdr:grpSpPr>
            <a:xfrm xmlns:a="http://schemas.openxmlformats.org/drawingml/2006/main">
              <a:off x="7082047" y="2576853"/>
              <a:ext cx="812905" cy="687807"/>
              <a:chOff x="6067424" y="2533649"/>
              <a:chExt cx="696443" cy="676275"/>
            </a:xfrm>
          </cdr:grpSpPr>
          <cdr:sp macro="" textlink="">
            <cdr:nvSpPr>
              <cdr:cNvPr id="1578" name="F1">
                <a:extLst xmlns:a="http://schemas.openxmlformats.org/drawingml/2006/main">
                  <a:ext uri="{FF2B5EF4-FFF2-40B4-BE49-F238E27FC236}">
                    <a16:creationId xmlns:a16="http://schemas.microsoft.com/office/drawing/2014/main" id="{D6C4CC0B-1CF4-416A-B9B9-FCE620CE38C2}"/>
                  </a:ext>
                </a:extLst>
              </cdr:cNvPr>
              <cdr:cNvSpPr>
                <a:spLocks xmlns:a="http://schemas.openxmlformats.org/drawingml/2006/main"/>
              </cdr:cNvSpPr>
            </cdr:nvSpPr>
            <cdr:spPr bwMode="auto">
              <a:xfrm xmlns:a="http://schemas.openxmlformats.org/drawingml/2006/main">
                <a:off x="6257924" y="2619374"/>
                <a:ext cx="66675" cy="266700"/>
              </a:xfrm>
              <a:custGeom xmlns:a="http://schemas.openxmlformats.org/drawingml/2006/main">
                <a:avLst/>
                <a:gdLst/>
                <a:ahLst/>
                <a:cxnLst>
                  <a:cxn ang="0">
                    <a:pos x="0" y="28"/>
                  </a:cxn>
                  <a:cxn ang="0">
                    <a:pos x="7" y="0"/>
                  </a:cxn>
                  <a:cxn ang="0">
                    <a:pos x="7" y="20"/>
                  </a:cxn>
                  <a:cxn ang="0">
                    <a:pos x="0" y="28"/>
                  </a:cxn>
                  <a:cxn ang="0">
                    <a:pos x="0" y="28"/>
                  </a:cxn>
                </a:cxnLst>
                <a:rect l="0" t="0" r="r" b="b"/>
                <a:pathLst>
                  <a:path w="7" h="28">
                    <a:moveTo>
                      <a:pt x="0" y="28"/>
                    </a:moveTo>
                    <a:lnTo>
                      <a:pt x="7" y="0"/>
                    </a:lnTo>
                    <a:lnTo>
                      <a:pt x="7" y="20"/>
                    </a:lnTo>
                    <a:lnTo>
                      <a:pt x="0" y="28"/>
                    </a:lnTo>
                    <a:lnTo>
                      <a:pt x="0" y="28"/>
                    </a:lnTo>
                    <a:close/>
                  </a:path>
                </a:pathLst>
              </a:custGeom>
              <a:solidFill xmlns:a="http://schemas.openxmlformats.org/drawingml/2006/main">
                <a:srgbClr val="000000"/>
              </a:solidFill>
              <a:ln xmlns:a="http://schemas.openxmlformats.org/drawingml/2006/main" w="0" cap="flat">
                <a:solidFill>
                  <a:srgbClr val="000000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endParaRPr lang="fr-BE" sz="600" b="1">
                  <a:latin typeface="Arial Black" panose="020B0A04020102020204" pitchFamily="34" charset="0"/>
                </a:endParaRPr>
              </a:p>
            </cdr:txBody>
          </cdr:sp>
          <cdr:sp macro="" textlink="">
            <cdr:nvSpPr>
              <cdr:cNvPr id="1579" name="F2">
                <a:extLst xmlns:a="http://schemas.openxmlformats.org/drawingml/2006/main">
                  <a:ext uri="{FF2B5EF4-FFF2-40B4-BE49-F238E27FC236}">
                    <a16:creationId xmlns:a16="http://schemas.microsoft.com/office/drawing/2014/main" id="{A81B745F-CDE4-4693-9EB9-3CD4B9A64804}"/>
                  </a:ext>
                </a:extLst>
              </cdr:cNvPr>
              <cdr:cNvSpPr>
                <a:spLocks xmlns:a="http://schemas.openxmlformats.org/drawingml/2006/main"/>
              </cdr:cNvSpPr>
            </cdr:nvSpPr>
            <cdr:spPr bwMode="auto">
              <a:xfrm xmlns:a="http://schemas.openxmlformats.org/drawingml/2006/main">
                <a:off x="6324599" y="2619374"/>
                <a:ext cx="66675" cy="266700"/>
              </a:xfrm>
              <a:custGeom xmlns:a="http://schemas.openxmlformats.org/drawingml/2006/main">
                <a:avLst/>
                <a:gdLst/>
                <a:ahLst/>
                <a:cxnLst>
                  <a:cxn ang="0">
                    <a:pos x="0" y="20"/>
                  </a:cxn>
                  <a:cxn ang="0">
                    <a:pos x="7" y="28"/>
                  </a:cxn>
                  <a:cxn ang="0">
                    <a:pos x="0" y="0"/>
                  </a:cxn>
                  <a:cxn ang="0">
                    <a:pos x="0" y="20"/>
                  </a:cxn>
                  <a:cxn ang="0">
                    <a:pos x="0" y="20"/>
                  </a:cxn>
                </a:cxnLst>
                <a:rect l="0" t="0" r="r" b="b"/>
                <a:pathLst>
                  <a:path w="7" h="28">
                    <a:moveTo>
                      <a:pt x="0" y="20"/>
                    </a:moveTo>
                    <a:lnTo>
                      <a:pt x="7" y="28"/>
                    </a:lnTo>
                    <a:lnTo>
                      <a:pt x="0" y="0"/>
                    </a:lnTo>
                    <a:lnTo>
                      <a:pt x="0" y="20"/>
                    </a:lnTo>
                    <a:lnTo>
                      <a:pt x="0" y="20"/>
                    </a:lnTo>
                    <a:close/>
                  </a:path>
                </a:pathLst>
              </a:custGeom>
              <a:noFill xmlns:a="http://schemas.openxmlformats.org/drawingml/2006/main"/>
              <a:ln xmlns:a="http://schemas.openxmlformats.org/drawingml/2006/main" w="0" cap="flat">
                <a:solidFill>
                  <a:srgbClr val="000000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580" name="F3">
                <a:extLst xmlns:a="http://schemas.openxmlformats.org/drawingml/2006/main">
                  <a:ext uri="{FF2B5EF4-FFF2-40B4-BE49-F238E27FC236}">
                    <a16:creationId xmlns:a16="http://schemas.microsoft.com/office/drawing/2014/main" id="{4897F8BF-507F-4D51-AD0E-9A586715376E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305549" y="2533649"/>
                <a:ext cx="47625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N</a:t>
                </a:r>
              </a:p>
            </cdr:txBody>
          </cdr:sp>
          <cdr:sp macro="" textlink="">
            <cdr:nvSpPr>
              <cdr:cNvPr id="1581" name="L1">
                <a:extLst xmlns:a="http://schemas.openxmlformats.org/drawingml/2006/main">
                  <a:ext uri="{FF2B5EF4-FFF2-40B4-BE49-F238E27FC236}">
                    <a16:creationId xmlns:a16="http://schemas.microsoft.com/office/drawing/2014/main" id="{D43EBF48-D66E-4CF5-A64C-059E9D0B2341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095999" y="3143249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582" name="L2">
                <a:extLst xmlns:a="http://schemas.openxmlformats.org/drawingml/2006/main">
                  <a:ext uri="{FF2B5EF4-FFF2-40B4-BE49-F238E27FC236}">
                    <a16:creationId xmlns:a16="http://schemas.microsoft.com/office/drawing/2014/main" id="{2A0F5B66-F583-40AA-BD3C-DF3802B02B26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343649" y="3143249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583" name="L3">
                <a:extLst xmlns:a="http://schemas.openxmlformats.org/drawingml/2006/main">
                  <a:ext uri="{FF2B5EF4-FFF2-40B4-BE49-F238E27FC236}">
                    <a16:creationId xmlns:a16="http://schemas.microsoft.com/office/drawing/2014/main" id="{A9589F85-AD97-4CCA-BB45-DC65CDD532DC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581774" y="3143249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584" name="L4">
                <a:extLst xmlns:a="http://schemas.openxmlformats.org/drawingml/2006/main">
                  <a:ext uri="{FF2B5EF4-FFF2-40B4-BE49-F238E27FC236}">
                    <a16:creationId xmlns:a16="http://schemas.microsoft.com/office/drawing/2014/main" id="{B88563BE-69FA-4E75-84F9-EF7E3F3CA166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>
                <a:off x="6095999" y="3200399"/>
                <a:ext cx="485775" cy="9525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585" name="T1">
                <a:extLst xmlns:a="http://schemas.openxmlformats.org/drawingml/2006/main">
                  <a:ext uri="{FF2B5EF4-FFF2-40B4-BE49-F238E27FC236}">
                    <a16:creationId xmlns:a16="http://schemas.microsoft.com/office/drawing/2014/main" id="{18797040-539F-4BA8-A277-B0E3E1F9845E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067424" y="3028948"/>
                <a:ext cx="47625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0</a:t>
                </a:r>
              </a:p>
            </cdr:txBody>
          </cdr:sp>
          <cdr:sp macro="" textlink="">
            <cdr:nvSpPr>
              <cdr:cNvPr id="1586" name="T2">
                <a:extLst xmlns:a="http://schemas.openxmlformats.org/drawingml/2006/main">
                  <a:ext uri="{FF2B5EF4-FFF2-40B4-BE49-F238E27FC236}">
                    <a16:creationId xmlns:a16="http://schemas.microsoft.com/office/drawing/2014/main" id="{402AD6E8-7E75-4B67-B301-03E2F70AE155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286501" y="3028948"/>
                <a:ext cx="85536" cy="88422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10</a:t>
                </a:r>
              </a:p>
            </cdr:txBody>
          </cdr:sp>
          <cdr:sp macro="" textlink="">
            <cdr:nvSpPr>
              <cdr:cNvPr id="1587" name="T3">
                <a:extLst xmlns:a="http://schemas.openxmlformats.org/drawingml/2006/main">
                  <a:ext uri="{FF2B5EF4-FFF2-40B4-BE49-F238E27FC236}">
                    <a16:creationId xmlns:a16="http://schemas.microsoft.com/office/drawing/2014/main" id="{71921595-9263-4BCA-B288-3D91D9B3D409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524626" y="3028948"/>
                <a:ext cx="95250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20</a:t>
                </a:r>
              </a:p>
            </cdr:txBody>
          </cdr:sp>
          <cdr:sp macro="" textlink="">
            <cdr:nvSpPr>
              <cdr:cNvPr id="1588" name="T4">
                <a:extLst xmlns:a="http://schemas.openxmlformats.org/drawingml/2006/main">
                  <a:ext uri="{FF2B5EF4-FFF2-40B4-BE49-F238E27FC236}">
                    <a16:creationId xmlns:a16="http://schemas.microsoft.com/office/drawing/2014/main" id="{4C190C41-87C4-4112-B49A-8C934F3BBE5B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648451" y="3028948"/>
                <a:ext cx="115416" cy="88422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Km</a:t>
                </a:r>
              </a:p>
            </cdr:txBody>
          </cdr:sp>
        </cdr:grpSp>
        <cdr:sp macro="" textlink="">
          <cdr:nvSpPr>
            <cdr:cNvPr id="1577" name="CADRE">
              <a:extLst xmlns:a="http://schemas.openxmlformats.org/drawingml/2006/main">
                <a:ext uri="{FF2B5EF4-FFF2-40B4-BE49-F238E27FC236}">
                  <a16:creationId xmlns:a16="http://schemas.microsoft.com/office/drawing/2014/main" id="{2B34D113-FCDB-4607-A6B9-E021944014D5}"/>
                </a:ext>
              </a:extLst>
            </cdr:cNvPr>
            <cdr:cNvSpPr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0" y="1"/>
              <a:ext cx="8193832" cy="4572460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00000"/>
              </a:solidFill>
              <a:prstDash val="solid"/>
              <a:miter lim="800000"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fr-BE" sz="600" b="1">
                <a:latin typeface="Arial Black" panose="020B0A04020102020204" pitchFamily="34" charset="0"/>
              </a:endParaRPr>
            </a:p>
          </cdr:txBody>
        </cdr:sp>
      </cdr:grpSp>
      <cdr:sp macro="" textlink="">
        <cdr:nvSpPr>
          <cdr:cNvPr id="1346" name="WALLONIE">
            <a:extLst xmlns:a="http://schemas.openxmlformats.org/drawingml/2006/main">
              <a:ext uri="{FF2B5EF4-FFF2-40B4-BE49-F238E27FC236}">
                <a16:creationId xmlns:a16="http://schemas.microsoft.com/office/drawing/2014/main" id="{D74440B4-BA38-4C1B-8158-D605CCD9611E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56981" y="543188"/>
            <a:ext cx="5181842" cy="3437068"/>
          </a:xfrm>
          <a:custGeom xmlns:a="http://schemas.openxmlformats.org/drawingml/2006/main">
            <a:avLst/>
            <a:gdLst/>
            <a:ahLst/>
            <a:cxnLst>
              <a:cxn ang="0">
                <a:pos x="540" y="27"/>
              </a:cxn>
              <a:cxn ang="0">
                <a:pos x="567" y="17"/>
              </a:cxn>
              <a:cxn ang="0">
                <a:pos x="593" y="48"/>
              </a:cxn>
              <a:cxn ang="0">
                <a:pos x="593" y="68"/>
              </a:cxn>
              <a:cxn ang="0">
                <a:pos x="615" y="84"/>
              </a:cxn>
              <a:cxn ang="0">
                <a:pos x="627" y="113"/>
              </a:cxn>
              <a:cxn ang="0">
                <a:pos x="623" y="135"/>
              </a:cxn>
              <a:cxn ang="0">
                <a:pos x="596" y="158"/>
              </a:cxn>
              <a:cxn ang="0">
                <a:pos x="590" y="187"/>
              </a:cxn>
              <a:cxn ang="0">
                <a:pos x="566" y="175"/>
              </a:cxn>
              <a:cxn ang="0">
                <a:pos x="544" y="200"/>
              </a:cxn>
              <a:cxn ang="0">
                <a:pos x="535" y="231"/>
              </a:cxn>
              <a:cxn ang="0">
                <a:pos x="526" y="260"/>
              </a:cxn>
              <a:cxn ang="0">
                <a:pos x="528" y="286"/>
              </a:cxn>
              <a:cxn ang="0">
                <a:pos x="542" y="315"/>
              </a:cxn>
              <a:cxn ang="0">
                <a:pos x="543" y="342"/>
              </a:cxn>
              <a:cxn ang="0">
                <a:pos x="516" y="355"/>
              </a:cxn>
              <a:cxn ang="0">
                <a:pos x="486" y="359"/>
              </a:cxn>
              <a:cxn ang="0">
                <a:pos x="469" y="348"/>
              </a:cxn>
              <a:cxn ang="0">
                <a:pos x="441" y="333"/>
              </a:cxn>
              <a:cxn ang="0">
                <a:pos x="417" y="313"/>
              </a:cxn>
              <a:cxn ang="0">
                <a:pos x="391" y="291"/>
              </a:cxn>
              <a:cxn ang="0">
                <a:pos x="359" y="286"/>
              </a:cxn>
              <a:cxn ang="0">
                <a:pos x="359" y="247"/>
              </a:cxn>
              <a:cxn ang="0">
                <a:pos x="356" y="216"/>
              </a:cxn>
              <a:cxn ang="0">
                <a:pos x="365" y="190"/>
              </a:cxn>
              <a:cxn ang="0">
                <a:pos x="332" y="198"/>
              </a:cxn>
              <a:cxn ang="0">
                <a:pos x="323" y="230"/>
              </a:cxn>
              <a:cxn ang="0">
                <a:pos x="288" y="244"/>
              </a:cxn>
              <a:cxn ang="0">
                <a:pos x="252" y="238"/>
              </a:cxn>
              <a:cxn ang="0">
                <a:pos x="231" y="218"/>
              </a:cxn>
              <a:cxn ang="0">
                <a:pos x="237" y="191"/>
              </a:cxn>
              <a:cxn ang="0">
                <a:pos x="237" y="162"/>
              </a:cxn>
              <a:cxn ang="0">
                <a:pos x="231" y="156"/>
              </a:cxn>
              <a:cxn ang="0">
                <a:pos x="210" y="130"/>
              </a:cxn>
              <a:cxn ang="0">
                <a:pos x="174" y="129"/>
              </a:cxn>
              <a:cxn ang="0">
                <a:pos x="146" y="135"/>
              </a:cxn>
              <a:cxn ang="0">
                <a:pos x="144" y="100"/>
              </a:cxn>
              <a:cxn ang="0">
                <a:pos x="115" y="86"/>
              </a:cxn>
              <a:cxn ang="0">
                <a:pos x="94" y="89"/>
              </a:cxn>
              <a:cxn ang="0">
                <a:pos x="75" y="62"/>
              </a:cxn>
              <a:cxn ang="0">
                <a:pos x="68" y="27"/>
              </a:cxn>
              <a:cxn ang="0">
                <a:pos x="78" y="17"/>
              </a:cxn>
              <a:cxn ang="0">
                <a:pos x="108" y="16"/>
              </a:cxn>
              <a:cxn ang="0">
                <a:pos x="132" y="23"/>
              </a:cxn>
              <a:cxn ang="0">
                <a:pos x="162" y="13"/>
              </a:cxn>
              <a:cxn ang="0">
                <a:pos x="185" y="29"/>
              </a:cxn>
              <a:cxn ang="0">
                <a:pos x="222" y="32"/>
              </a:cxn>
              <a:cxn ang="0">
                <a:pos x="256" y="33"/>
              </a:cxn>
              <a:cxn ang="0">
                <a:pos x="288" y="17"/>
              </a:cxn>
              <a:cxn ang="0">
                <a:pos x="321" y="17"/>
              </a:cxn>
              <a:cxn ang="0">
                <a:pos x="344" y="4"/>
              </a:cxn>
              <a:cxn ang="0">
                <a:pos x="376" y="15"/>
              </a:cxn>
              <a:cxn ang="0">
                <a:pos x="405" y="31"/>
              </a:cxn>
              <a:cxn ang="0">
                <a:pos x="433" y="24"/>
              </a:cxn>
              <a:cxn ang="0">
                <a:pos x="464" y="23"/>
              </a:cxn>
              <a:cxn ang="0">
                <a:pos x="494" y="7"/>
              </a:cxn>
              <a:cxn ang="0">
                <a:pos x="16" y="18"/>
              </a:cxn>
              <a:cxn ang="0">
                <a:pos x="8" y="15"/>
              </a:cxn>
              <a:cxn ang="0">
                <a:pos x="31" y="8"/>
              </a:cxn>
            </a:cxnLst>
            <a:rect l="0" t="0" r="r" b="b"/>
            <a:pathLst>
              <a:path w="635" h="367">
                <a:moveTo>
                  <a:pt x="509" y="17"/>
                </a:moveTo>
                <a:lnTo>
                  <a:pt x="511" y="18"/>
                </a:lnTo>
                <a:lnTo>
                  <a:pt x="512" y="16"/>
                </a:lnTo>
                <a:lnTo>
                  <a:pt x="515" y="16"/>
                </a:lnTo>
                <a:lnTo>
                  <a:pt x="518" y="16"/>
                </a:lnTo>
                <a:lnTo>
                  <a:pt x="521" y="17"/>
                </a:lnTo>
                <a:lnTo>
                  <a:pt x="523" y="18"/>
                </a:lnTo>
                <a:lnTo>
                  <a:pt x="525" y="20"/>
                </a:lnTo>
                <a:lnTo>
                  <a:pt x="526" y="24"/>
                </a:lnTo>
                <a:lnTo>
                  <a:pt x="527" y="26"/>
                </a:lnTo>
                <a:lnTo>
                  <a:pt x="531" y="26"/>
                </a:lnTo>
                <a:lnTo>
                  <a:pt x="534" y="25"/>
                </a:lnTo>
                <a:lnTo>
                  <a:pt x="536" y="25"/>
                </a:lnTo>
                <a:lnTo>
                  <a:pt x="538" y="26"/>
                </a:lnTo>
                <a:lnTo>
                  <a:pt x="540" y="27"/>
                </a:lnTo>
                <a:lnTo>
                  <a:pt x="541" y="24"/>
                </a:lnTo>
                <a:lnTo>
                  <a:pt x="542" y="22"/>
                </a:lnTo>
                <a:lnTo>
                  <a:pt x="544" y="19"/>
                </a:lnTo>
                <a:lnTo>
                  <a:pt x="542" y="17"/>
                </a:lnTo>
                <a:lnTo>
                  <a:pt x="541" y="15"/>
                </a:lnTo>
                <a:lnTo>
                  <a:pt x="543" y="14"/>
                </a:lnTo>
                <a:lnTo>
                  <a:pt x="545" y="15"/>
                </a:lnTo>
                <a:lnTo>
                  <a:pt x="548" y="14"/>
                </a:lnTo>
                <a:lnTo>
                  <a:pt x="550" y="13"/>
                </a:lnTo>
                <a:lnTo>
                  <a:pt x="554" y="12"/>
                </a:lnTo>
                <a:lnTo>
                  <a:pt x="556" y="14"/>
                </a:lnTo>
                <a:lnTo>
                  <a:pt x="560" y="14"/>
                </a:lnTo>
                <a:lnTo>
                  <a:pt x="563" y="14"/>
                </a:lnTo>
                <a:lnTo>
                  <a:pt x="565" y="16"/>
                </a:lnTo>
                <a:lnTo>
                  <a:pt x="567" y="17"/>
                </a:lnTo>
                <a:lnTo>
                  <a:pt x="567" y="19"/>
                </a:lnTo>
                <a:lnTo>
                  <a:pt x="567" y="22"/>
                </a:lnTo>
                <a:lnTo>
                  <a:pt x="570" y="23"/>
                </a:lnTo>
                <a:lnTo>
                  <a:pt x="573" y="23"/>
                </a:lnTo>
                <a:lnTo>
                  <a:pt x="577" y="23"/>
                </a:lnTo>
                <a:lnTo>
                  <a:pt x="581" y="23"/>
                </a:lnTo>
                <a:lnTo>
                  <a:pt x="582" y="25"/>
                </a:lnTo>
                <a:lnTo>
                  <a:pt x="584" y="29"/>
                </a:lnTo>
                <a:lnTo>
                  <a:pt x="585" y="31"/>
                </a:lnTo>
                <a:lnTo>
                  <a:pt x="587" y="34"/>
                </a:lnTo>
                <a:lnTo>
                  <a:pt x="589" y="36"/>
                </a:lnTo>
                <a:lnTo>
                  <a:pt x="590" y="40"/>
                </a:lnTo>
                <a:lnTo>
                  <a:pt x="593" y="43"/>
                </a:lnTo>
                <a:lnTo>
                  <a:pt x="591" y="44"/>
                </a:lnTo>
                <a:lnTo>
                  <a:pt x="593" y="48"/>
                </a:lnTo>
                <a:lnTo>
                  <a:pt x="596" y="47"/>
                </a:lnTo>
                <a:lnTo>
                  <a:pt x="598" y="48"/>
                </a:lnTo>
                <a:lnTo>
                  <a:pt x="602" y="49"/>
                </a:lnTo>
                <a:lnTo>
                  <a:pt x="607" y="48"/>
                </a:lnTo>
                <a:lnTo>
                  <a:pt x="609" y="49"/>
                </a:lnTo>
                <a:lnTo>
                  <a:pt x="608" y="51"/>
                </a:lnTo>
                <a:lnTo>
                  <a:pt x="606" y="54"/>
                </a:lnTo>
                <a:lnTo>
                  <a:pt x="605" y="55"/>
                </a:lnTo>
                <a:lnTo>
                  <a:pt x="605" y="58"/>
                </a:lnTo>
                <a:lnTo>
                  <a:pt x="603" y="60"/>
                </a:lnTo>
                <a:lnTo>
                  <a:pt x="601" y="60"/>
                </a:lnTo>
                <a:lnTo>
                  <a:pt x="599" y="62"/>
                </a:lnTo>
                <a:lnTo>
                  <a:pt x="598" y="64"/>
                </a:lnTo>
                <a:lnTo>
                  <a:pt x="594" y="66"/>
                </a:lnTo>
                <a:lnTo>
                  <a:pt x="593" y="68"/>
                </a:lnTo>
                <a:lnTo>
                  <a:pt x="593" y="71"/>
                </a:lnTo>
                <a:lnTo>
                  <a:pt x="594" y="73"/>
                </a:lnTo>
                <a:lnTo>
                  <a:pt x="596" y="74"/>
                </a:lnTo>
                <a:lnTo>
                  <a:pt x="595" y="78"/>
                </a:lnTo>
                <a:lnTo>
                  <a:pt x="598" y="78"/>
                </a:lnTo>
                <a:lnTo>
                  <a:pt x="599" y="80"/>
                </a:lnTo>
                <a:lnTo>
                  <a:pt x="600" y="82"/>
                </a:lnTo>
                <a:lnTo>
                  <a:pt x="601" y="84"/>
                </a:lnTo>
                <a:lnTo>
                  <a:pt x="603" y="85"/>
                </a:lnTo>
                <a:lnTo>
                  <a:pt x="605" y="84"/>
                </a:lnTo>
                <a:lnTo>
                  <a:pt x="607" y="84"/>
                </a:lnTo>
                <a:lnTo>
                  <a:pt x="609" y="83"/>
                </a:lnTo>
                <a:lnTo>
                  <a:pt x="612" y="84"/>
                </a:lnTo>
                <a:lnTo>
                  <a:pt x="613" y="85"/>
                </a:lnTo>
                <a:lnTo>
                  <a:pt x="615" y="84"/>
                </a:lnTo>
                <a:lnTo>
                  <a:pt x="617" y="84"/>
                </a:lnTo>
                <a:lnTo>
                  <a:pt x="619" y="85"/>
                </a:lnTo>
                <a:lnTo>
                  <a:pt x="621" y="86"/>
                </a:lnTo>
                <a:lnTo>
                  <a:pt x="623" y="87"/>
                </a:lnTo>
                <a:lnTo>
                  <a:pt x="622" y="89"/>
                </a:lnTo>
                <a:lnTo>
                  <a:pt x="622" y="92"/>
                </a:lnTo>
                <a:lnTo>
                  <a:pt x="623" y="94"/>
                </a:lnTo>
                <a:lnTo>
                  <a:pt x="625" y="96"/>
                </a:lnTo>
                <a:lnTo>
                  <a:pt x="629" y="98"/>
                </a:lnTo>
                <a:lnTo>
                  <a:pt x="629" y="100"/>
                </a:lnTo>
                <a:lnTo>
                  <a:pt x="629" y="102"/>
                </a:lnTo>
                <a:lnTo>
                  <a:pt x="629" y="104"/>
                </a:lnTo>
                <a:lnTo>
                  <a:pt x="628" y="106"/>
                </a:lnTo>
                <a:lnTo>
                  <a:pt x="628" y="108"/>
                </a:lnTo>
                <a:lnTo>
                  <a:pt x="627" y="113"/>
                </a:lnTo>
                <a:lnTo>
                  <a:pt x="625" y="115"/>
                </a:lnTo>
                <a:lnTo>
                  <a:pt x="624" y="118"/>
                </a:lnTo>
                <a:lnTo>
                  <a:pt x="626" y="119"/>
                </a:lnTo>
                <a:lnTo>
                  <a:pt x="627" y="121"/>
                </a:lnTo>
                <a:lnTo>
                  <a:pt x="629" y="123"/>
                </a:lnTo>
                <a:lnTo>
                  <a:pt x="631" y="124"/>
                </a:lnTo>
                <a:lnTo>
                  <a:pt x="633" y="126"/>
                </a:lnTo>
                <a:lnTo>
                  <a:pt x="634" y="127"/>
                </a:lnTo>
                <a:lnTo>
                  <a:pt x="635" y="129"/>
                </a:lnTo>
                <a:lnTo>
                  <a:pt x="635" y="132"/>
                </a:lnTo>
                <a:lnTo>
                  <a:pt x="631" y="134"/>
                </a:lnTo>
                <a:lnTo>
                  <a:pt x="629" y="136"/>
                </a:lnTo>
                <a:lnTo>
                  <a:pt x="627" y="137"/>
                </a:lnTo>
                <a:lnTo>
                  <a:pt x="625" y="136"/>
                </a:lnTo>
                <a:lnTo>
                  <a:pt x="623" y="135"/>
                </a:lnTo>
                <a:lnTo>
                  <a:pt x="621" y="133"/>
                </a:lnTo>
                <a:lnTo>
                  <a:pt x="618" y="134"/>
                </a:lnTo>
                <a:lnTo>
                  <a:pt x="617" y="137"/>
                </a:lnTo>
                <a:lnTo>
                  <a:pt x="616" y="139"/>
                </a:lnTo>
                <a:lnTo>
                  <a:pt x="614" y="141"/>
                </a:lnTo>
                <a:lnTo>
                  <a:pt x="614" y="144"/>
                </a:lnTo>
                <a:lnTo>
                  <a:pt x="614" y="147"/>
                </a:lnTo>
                <a:lnTo>
                  <a:pt x="613" y="149"/>
                </a:lnTo>
                <a:lnTo>
                  <a:pt x="610" y="150"/>
                </a:lnTo>
                <a:lnTo>
                  <a:pt x="607" y="151"/>
                </a:lnTo>
                <a:lnTo>
                  <a:pt x="604" y="152"/>
                </a:lnTo>
                <a:lnTo>
                  <a:pt x="602" y="153"/>
                </a:lnTo>
                <a:lnTo>
                  <a:pt x="600" y="154"/>
                </a:lnTo>
                <a:lnTo>
                  <a:pt x="598" y="158"/>
                </a:lnTo>
                <a:lnTo>
                  <a:pt x="596" y="158"/>
                </a:lnTo>
                <a:lnTo>
                  <a:pt x="592" y="159"/>
                </a:lnTo>
                <a:lnTo>
                  <a:pt x="594" y="162"/>
                </a:lnTo>
                <a:lnTo>
                  <a:pt x="595" y="164"/>
                </a:lnTo>
                <a:lnTo>
                  <a:pt x="596" y="166"/>
                </a:lnTo>
                <a:lnTo>
                  <a:pt x="597" y="168"/>
                </a:lnTo>
                <a:lnTo>
                  <a:pt x="597" y="170"/>
                </a:lnTo>
                <a:lnTo>
                  <a:pt x="598" y="173"/>
                </a:lnTo>
                <a:lnTo>
                  <a:pt x="596" y="174"/>
                </a:lnTo>
                <a:lnTo>
                  <a:pt x="593" y="175"/>
                </a:lnTo>
                <a:lnTo>
                  <a:pt x="590" y="176"/>
                </a:lnTo>
                <a:lnTo>
                  <a:pt x="590" y="180"/>
                </a:lnTo>
                <a:lnTo>
                  <a:pt x="588" y="182"/>
                </a:lnTo>
                <a:lnTo>
                  <a:pt x="590" y="183"/>
                </a:lnTo>
                <a:lnTo>
                  <a:pt x="591" y="185"/>
                </a:lnTo>
                <a:lnTo>
                  <a:pt x="590" y="187"/>
                </a:lnTo>
                <a:lnTo>
                  <a:pt x="588" y="188"/>
                </a:lnTo>
                <a:lnTo>
                  <a:pt x="585" y="187"/>
                </a:lnTo>
                <a:lnTo>
                  <a:pt x="584" y="185"/>
                </a:lnTo>
                <a:lnTo>
                  <a:pt x="585" y="182"/>
                </a:lnTo>
                <a:lnTo>
                  <a:pt x="585" y="179"/>
                </a:lnTo>
                <a:lnTo>
                  <a:pt x="581" y="177"/>
                </a:lnTo>
                <a:lnTo>
                  <a:pt x="579" y="177"/>
                </a:lnTo>
                <a:lnTo>
                  <a:pt x="578" y="179"/>
                </a:lnTo>
                <a:lnTo>
                  <a:pt x="577" y="181"/>
                </a:lnTo>
                <a:lnTo>
                  <a:pt x="574" y="182"/>
                </a:lnTo>
                <a:lnTo>
                  <a:pt x="571" y="180"/>
                </a:lnTo>
                <a:lnTo>
                  <a:pt x="569" y="179"/>
                </a:lnTo>
                <a:lnTo>
                  <a:pt x="568" y="176"/>
                </a:lnTo>
                <a:lnTo>
                  <a:pt x="568" y="173"/>
                </a:lnTo>
                <a:lnTo>
                  <a:pt x="566" y="175"/>
                </a:lnTo>
                <a:lnTo>
                  <a:pt x="564" y="176"/>
                </a:lnTo>
                <a:lnTo>
                  <a:pt x="561" y="176"/>
                </a:lnTo>
                <a:lnTo>
                  <a:pt x="558" y="177"/>
                </a:lnTo>
                <a:lnTo>
                  <a:pt x="557" y="180"/>
                </a:lnTo>
                <a:lnTo>
                  <a:pt x="557" y="183"/>
                </a:lnTo>
                <a:lnTo>
                  <a:pt x="557" y="185"/>
                </a:lnTo>
                <a:lnTo>
                  <a:pt x="556" y="186"/>
                </a:lnTo>
                <a:lnTo>
                  <a:pt x="556" y="189"/>
                </a:lnTo>
                <a:lnTo>
                  <a:pt x="554" y="189"/>
                </a:lnTo>
                <a:lnTo>
                  <a:pt x="552" y="190"/>
                </a:lnTo>
                <a:lnTo>
                  <a:pt x="549" y="192"/>
                </a:lnTo>
                <a:lnTo>
                  <a:pt x="546" y="193"/>
                </a:lnTo>
                <a:lnTo>
                  <a:pt x="543" y="194"/>
                </a:lnTo>
                <a:lnTo>
                  <a:pt x="545" y="197"/>
                </a:lnTo>
                <a:lnTo>
                  <a:pt x="544" y="200"/>
                </a:lnTo>
                <a:lnTo>
                  <a:pt x="543" y="203"/>
                </a:lnTo>
                <a:lnTo>
                  <a:pt x="542" y="205"/>
                </a:lnTo>
                <a:lnTo>
                  <a:pt x="540" y="206"/>
                </a:lnTo>
                <a:lnTo>
                  <a:pt x="538" y="208"/>
                </a:lnTo>
                <a:lnTo>
                  <a:pt x="539" y="211"/>
                </a:lnTo>
                <a:lnTo>
                  <a:pt x="540" y="214"/>
                </a:lnTo>
                <a:lnTo>
                  <a:pt x="539" y="217"/>
                </a:lnTo>
                <a:lnTo>
                  <a:pt x="538" y="219"/>
                </a:lnTo>
                <a:lnTo>
                  <a:pt x="536" y="220"/>
                </a:lnTo>
                <a:lnTo>
                  <a:pt x="534" y="221"/>
                </a:lnTo>
                <a:lnTo>
                  <a:pt x="532" y="223"/>
                </a:lnTo>
                <a:lnTo>
                  <a:pt x="532" y="226"/>
                </a:lnTo>
                <a:lnTo>
                  <a:pt x="534" y="227"/>
                </a:lnTo>
                <a:lnTo>
                  <a:pt x="535" y="229"/>
                </a:lnTo>
                <a:lnTo>
                  <a:pt x="535" y="231"/>
                </a:lnTo>
                <a:lnTo>
                  <a:pt x="534" y="233"/>
                </a:lnTo>
                <a:lnTo>
                  <a:pt x="532" y="234"/>
                </a:lnTo>
                <a:lnTo>
                  <a:pt x="530" y="236"/>
                </a:lnTo>
                <a:lnTo>
                  <a:pt x="527" y="236"/>
                </a:lnTo>
                <a:lnTo>
                  <a:pt x="525" y="237"/>
                </a:lnTo>
                <a:lnTo>
                  <a:pt x="524" y="240"/>
                </a:lnTo>
                <a:lnTo>
                  <a:pt x="524" y="243"/>
                </a:lnTo>
                <a:lnTo>
                  <a:pt x="523" y="246"/>
                </a:lnTo>
                <a:lnTo>
                  <a:pt x="522" y="248"/>
                </a:lnTo>
                <a:lnTo>
                  <a:pt x="521" y="251"/>
                </a:lnTo>
                <a:lnTo>
                  <a:pt x="519" y="252"/>
                </a:lnTo>
                <a:lnTo>
                  <a:pt x="518" y="254"/>
                </a:lnTo>
                <a:lnTo>
                  <a:pt x="521" y="257"/>
                </a:lnTo>
                <a:lnTo>
                  <a:pt x="523" y="258"/>
                </a:lnTo>
                <a:lnTo>
                  <a:pt x="526" y="260"/>
                </a:lnTo>
                <a:lnTo>
                  <a:pt x="525" y="262"/>
                </a:lnTo>
                <a:lnTo>
                  <a:pt x="521" y="263"/>
                </a:lnTo>
                <a:lnTo>
                  <a:pt x="521" y="266"/>
                </a:lnTo>
                <a:lnTo>
                  <a:pt x="520" y="267"/>
                </a:lnTo>
                <a:lnTo>
                  <a:pt x="521" y="269"/>
                </a:lnTo>
                <a:lnTo>
                  <a:pt x="520" y="271"/>
                </a:lnTo>
                <a:lnTo>
                  <a:pt x="519" y="273"/>
                </a:lnTo>
                <a:lnTo>
                  <a:pt x="519" y="276"/>
                </a:lnTo>
                <a:lnTo>
                  <a:pt x="520" y="278"/>
                </a:lnTo>
                <a:lnTo>
                  <a:pt x="520" y="280"/>
                </a:lnTo>
                <a:lnTo>
                  <a:pt x="521" y="282"/>
                </a:lnTo>
                <a:lnTo>
                  <a:pt x="521" y="285"/>
                </a:lnTo>
                <a:lnTo>
                  <a:pt x="524" y="284"/>
                </a:lnTo>
                <a:lnTo>
                  <a:pt x="526" y="283"/>
                </a:lnTo>
                <a:lnTo>
                  <a:pt x="528" y="286"/>
                </a:lnTo>
                <a:lnTo>
                  <a:pt x="530" y="289"/>
                </a:lnTo>
                <a:lnTo>
                  <a:pt x="532" y="291"/>
                </a:lnTo>
                <a:lnTo>
                  <a:pt x="534" y="295"/>
                </a:lnTo>
                <a:lnTo>
                  <a:pt x="535" y="298"/>
                </a:lnTo>
                <a:lnTo>
                  <a:pt x="535" y="300"/>
                </a:lnTo>
                <a:lnTo>
                  <a:pt x="534" y="304"/>
                </a:lnTo>
                <a:lnTo>
                  <a:pt x="536" y="303"/>
                </a:lnTo>
                <a:lnTo>
                  <a:pt x="538" y="304"/>
                </a:lnTo>
                <a:lnTo>
                  <a:pt x="541" y="302"/>
                </a:lnTo>
                <a:lnTo>
                  <a:pt x="543" y="304"/>
                </a:lnTo>
                <a:lnTo>
                  <a:pt x="545" y="307"/>
                </a:lnTo>
                <a:lnTo>
                  <a:pt x="544" y="309"/>
                </a:lnTo>
                <a:lnTo>
                  <a:pt x="543" y="311"/>
                </a:lnTo>
                <a:lnTo>
                  <a:pt x="542" y="313"/>
                </a:lnTo>
                <a:lnTo>
                  <a:pt x="542" y="315"/>
                </a:lnTo>
                <a:lnTo>
                  <a:pt x="545" y="318"/>
                </a:lnTo>
                <a:lnTo>
                  <a:pt x="547" y="319"/>
                </a:lnTo>
                <a:lnTo>
                  <a:pt x="549" y="319"/>
                </a:lnTo>
                <a:lnTo>
                  <a:pt x="549" y="323"/>
                </a:lnTo>
                <a:lnTo>
                  <a:pt x="549" y="325"/>
                </a:lnTo>
                <a:lnTo>
                  <a:pt x="548" y="328"/>
                </a:lnTo>
                <a:lnTo>
                  <a:pt x="546" y="329"/>
                </a:lnTo>
                <a:lnTo>
                  <a:pt x="545" y="331"/>
                </a:lnTo>
                <a:lnTo>
                  <a:pt x="544" y="332"/>
                </a:lnTo>
                <a:lnTo>
                  <a:pt x="544" y="335"/>
                </a:lnTo>
                <a:lnTo>
                  <a:pt x="542" y="337"/>
                </a:lnTo>
                <a:lnTo>
                  <a:pt x="541" y="338"/>
                </a:lnTo>
                <a:lnTo>
                  <a:pt x="539" y="340"/>
                </a:lnTo>
                <a:lnTo>
                  <a:pt x="540" y="341"/>
                </a:lnTo>
                <a:lnTo>
                  <a:pt x="543" y="342"/>
                </a:lnTo>
                <a:lnTo>
                  <a:pt x="542" y="346"/>
                </a:lnTo>
                <a:lnTo>
                  <a:pt x="541" y="348"/>
                </a:lnTo>
                <a:lnTo>
                  <a:pt x="539" y="350"/>
                </a:lnTo>
                <a:lnTo>
                  <a:pt x="537" y="351"/>
                </a:lnTo>
                <a:lnTo>
                  <a:pt x="535" y="352"/>
                </a:lnTo>
                <a:lnTo>
                  <a:pt x="532" y="352"/>
                </a:lnTo>
                <a:lnTo>
                  <a:pt x="529" y="351"/>
                </a:lnTo>
                <a:lnTo>
                  <a:pt x="528" y="350"/>
                </a:lnTo>
                <a:lnTo>
                  <a:pt x="526" y="349"/>
                </a:lnTo>
                <a:lnTo>
                  <a:pt x="523" y="350"/>
                </a:lnTo>
                <a:lnTo>
                  <a:pt x="523" y="352"/>
                </a:lnTo>
                <a:lnTo>
                  <a:pt x="523" y="354"/>
                </a:lnTo>
                <a:lnTo>
                  <a:pt x="520" y="355"/>
                </a:lnTo>
                <a:lnTo>
                  <a:pt x="518" y="354"/>
                </a:lnTo>
                <a:lnTo>
                  <a:pt x="516" y="355"/>
                </a:lnTo>
                <a:lnTo>
                  <a:pt x="513" y="355"/>
                </a:lnTo>
                <a:lnTo>
                  <a:pt x="511" y="354"/>
                </a:lnTo>
                <a:lnTo>
                  <a:pt x="509" y="353"/>
                </a:lnTo>
                <a:lnTo>
                  <a:pt x="507" y="352"/>
                </a:lnTo>
                <a:lnTo>
                  <a:pt x="504" y="352"/>
                </a:lnTo>
                <a:lnTo>
                  <a:pt x="500" y="354"/>
                </a:lnTo>
                <a:lnTo>
                  <a:pt x="500" y="356"/>
                </a:lnTo>
                <a:lnTo>
                  <a:pt x="498" y="359"/>
                </a:lnTo>
                <a:lnTo>
                  <a:pt x="498" y="363"/>
                </a:lnTo>
                <a:lnTo>
                  <a:pt x="496" y="364"/>
                </a:lnTo>
                <a:lnTo>
                  <a:pt x="495" y="362"/>
                </a:lnTo>
                <a:lnTo>
                  <a:pt x="493" y="361"/>
                </a:lnTo>
                <a:lnTo>
                  <a:pt x="491" y="360"/>
                </a:lnTo>
                <a:lnTo>
                  <a:pt x="488" y="359"/>
                </a:lnTo>
                <a:lnTo>
                  <a:pt x="486" y="359"/>
                </a:lnTo>
                <a:lnTo>
                  <a:pt x="484" y="362"/>
                </a:lnTo>
                <a:lnTo>
                  <a:pt x="482" y="363"/>
                </a:lnTo>
                <a:lnTo>
                  <a:pt x="480" y="363"/>
                </a:lnTo>
                <a:lnTo>
                  <a:pt x="478" y="365"/>
                </a:lnTo>
                <a:lnTo>
                  <a:pt x="476" y="365"/>
                </a:lnTo>
                <a:lnTo>
                  <a:pt x="473" y="365"/>
                </a:lnTo>
                <a:lnTo>
                  <a:pt x="471" y="367"/>
                </a:lnTo>
                <a:lnTo>
                  <a:pt x="470" y="365"/>
                </a:lnTo>
                <a:lnTo>
                  <a:pt x="468" y="363"/>
                </a:lnTo>
                <a:lnTo>
                  <a:pt x="469" y="360"/>
                </a:lnTo>
                <a:lnTo>
                  <a:pt x="470" y="357"/>
                </a:lnTo>
                <a:lnTo>
                  <a:pt x="469" y="355"/>
                </a:lnTo>
                <a:lnTo>
                  <a:pt x="466" y="353"/>
                </a:lnTo>
                <a:lnTo>
                  <a:pt x="467" y="351"/>
                </a:lnTo>
                <a:lnTo>
                  <a:pt x="469" y="348"/>
                </a:lnTo>
                <a:lnTo>
                  <a:pt x="465" y="348"/>
                </a:lnTo>
                <a:lnTo>
                  <a:pt x="464" y="345"/>
                </a:lnTo>
                <a:lnTo>
                  <a:pt x="463" y="342"/>
                </a:lnTo>
                <a:lnTo>
                  <a:pt x="461" y="339"/>
                </a:lnTo>
                <a:lnTo>
                  <a:pt x="460" y="337"/>
                </a:lnTo>
                <a:lnTo>
                  <a:pt x="458" y="336"/>
                </a:lnTo>
                <a:lnTo>
                  <a:pt x="456" y="334"/>
                </a:lnTo>
                <a:lnTo>
                  <a:pt x="453" y="333"/>
                </a:lnTo>
                <a:lnTo>
                  <a:pt x="452" y="332"/>
                </a:lnTo>
                <a:lnTo>
                  <a:pt x="449" y="331"/>
                </a:lnTo>
                <a:lnTo>
                  <a:pt x="447" y="332"/>
                </a:lnTo>
                <a:lnTo>
                  <a:pt x="446" y="335"/>
                </a:lnTo>
                <a:lnTo>
                  <a:pt x="445" y="335"/>
                </a:lnTo>
                <a:lnTo>
                  <a:pt x="443" y="336"/>
                </a:lnTo>
                <a:lnTo>
                  <a:pt x="441" y="333"/>
                </a:lnTo>
                <a:lnTo>
                  <a:pt x="441" y="330"/>
                </a:lnTo>
                <a:lnTo>
                  <a:pt x="443" y="327"/>
                </a:lnTo>
                <a:lnTo>
                  <a:pt x="444" y="325"/>
                </a:lnTo>
                <a:lnTo>
                  <a:pt x="445" y="323"/>
                </a:lnTo>
                <a:lnTo>
                  <a:pt x="443" y="321"/>
                </a:lnTo>
                <a:lnTo>
                  <a:pt x="440" y="319"/>
                </a:lnTo>
                <a:lnTo>
                  <a:pt x="437" y="316"/>
                </a:lnTo>
                <a:lnTo>
                  <a:pt x="436" y="315"/>
                </a:lnTo>
                <a:lnTo>
                  <a:pt x="434" y="313"/>
                </a:lnTo>
                <a:lnTo>
                  <a:pt x="431" y="314"/>
                </a:lnTo>
                <a:lnTo>
                  <a:pt x="429" y="315"/>
                </a:lnTo>
                <a:lnTo>
                  <a:pt x="427" y="314"/>
                </a:lnTo>
                <a:lnTo>
                  <a:pt x="424" y="315"/>
                </a:lnTo>
                <a:lnTo>
                  <a:pt x="421" y="313"/>
                </a:lnTo>
                <a:lnTo>
                  <a:pt x="417" y="313"/>
                </a:lnTo>
                <a:lnTo>
                  <a:pt x="415" y="313"/>
                </a:lnTo>
                <a:lnTo>
                  <a:pt x="415" y="311"/>
                </a:lnTo>
                <a:lnTo>
                  <a:pt x="415" y="309"/>
                </a:lnTo>
                <a:lnTo>
                  <a:pt x="413" y="307"/>
                </a:lnTo>
                <a:lnTo>
                  <a:pt x="411" y="308"/>
                </a:lnTo>
                <a:lnTo>
                  <a:pt x="408" y="307"/>
                </a:lnTo>
                <a:lnTo>
                  <a:pt x="407" y="304"/>
                </a:lnTo>
                <a:lnTo>
                  <a:pt x="406" y="302"/>
                </a:lnTo>
                <a:lnTo>
                  <a:pt x="405" y="299"/>
                </a:lnTo>
                <a:lnTo>
                  <a:pt x="403" y="297"/>
                </a:lnTo>
                <a:lnTo>
                  <a:pt x="401" y="294"/>
                </a:lnTo>
                <a:lnTo>
                  <a:pt x="397" y="295"/>
                </a:lnTo>
                <a:lnTo>
                  <a:pt x="396" y="293"/>
                </a:lnTo>
                <a:lnTo>
                  <a:pt x="394" y="292"/>
                </a:lnTo>
                <a:lnTo>
                  <a:pt x="391" y="291"/>
                </a:lnTo>
                <a:lnTo>
                  <a:pt x="388" y="290"/>
                </a:lnTo>
                <a:lnTo>
                  <a:pt x="386" y="288"/>
                </a:lnTo>
                <a:lnTo>
                  <a:pt x="385" y="286"/>
                </a:lnTo>
                <a:lnTo>
                  <a:pt x="384" y="284"/>
                </a:lnTo>
                <a:lnTo>
                  <a:pt x="382" y="284"/>
                </a:lnTo>
                <a:lnTo>
                  <a:pt x="380" y="283"/>
                </a:lnTo>
                <a:lnTo>
                  <a:pt x="377" y="284"/>
                </a:lnTo>
                <a:lnTo>
                  <a:pt x="375" y="285"/>
                </a:lnTo>
                <a:lnTo>
                  <a:pt x="373" y="286"/>
                </a:lnTo>
                <a:lnTo>
                  <a:pt x="371" y="288"/>
                </a:lnTo>
                <a:lnTo>
                  <a:pt x="368" y="288"/>
                </a:lnTo>
                <a:lnTo>
                  <a:pt x="365" y="287"/>
                </a:lnTo>
                <a:lnTo>
                  <a:pt x="363" y="286"/>
                </a:lnTo>
                <a:lnTo>
                  <a:pt x="361" y="287"/>
                </a:lnTo>
                <a:lnTo>
                  <a:pt x="359" y="286"/>
                </a:lnTo>
                <a:lnTo>
                  <a:pt x="360" y="283"/>
                </a:lnTo>
                <a:lnTo>
                  <a:pt x="360" y="281"/>
                </a:lnTo>
                <a:lnTo>
                  <a:pt x="361" y="279"/>
                </a:lnTo>
                <a:lnTo>
                  <a:pt x="361" y="276"/>
                </a:lnTo>
                <a:lnTo>
                  <a:pt x="359" y="272"/>
                </a:lnTo>
                <a:lnTo>
                  <a:pt x="358" y="270"/>
                </a:lnTo>
                <a:lnTo>
                  <a:pt x="357" y="268"/>
                </a:lnTo>
                <a:lnTo>
                  <a:pt x="357" y="266"/>
                </a:lnTo>
                <a:lnTo>
                  <a:pt x="359" y="265"/>
                </a:lnTo>
                <a:lnTo>
                  <a:pt x="361" y="261"/>
                </a:lnTo>
                <a:lnTo>
                  <a:pt x="362" y="258"/>
                </a:lnTo>
                <a:lnTo>
                  <a:pt x="363" y="256"/>
                </a:lnTo>
                <a:lnTo>
                  <a:pt x="363" y="251"/>
                </a:lnTo>
                <a:lnTo>
                  <a:pt x="362" y="249"/>
                </a:lnTo>
                <a:lnTo>
                  <a:pt x="359" y="247"/>
                </a:lnTo>
                <a:lnTo>
                  <a:pt x="358" y="245"/>
                </a:lnTo>
                <a:lnTo>
                  <a:pt x="356" y="243"/>
                </a:lnTo>
                <a:lnTo>
                  <a:pt x="353" y="242"/>
                </a:lnTo>
                <a:lnTo>
                  <a:pt x="350" y="241"/>
                </a:lnTo>
                <a:lnTo>
                  <a:pt x="348" y="240"/>
                </a:lnTo>
                <a:lnTo>
                  <a:pt x="347" y="238"/>
                </a:lnTo>
                <a:lnTo>
                  <a:pt x="347" y="235"/>
                </a:lnTo>
                <a:lnTo>
                  <a:pt x="349" y="233"/>
                </a:lnTo>
                <a:lnTo>
                  <a:pt x="350" y="231"/>
                </a:lnTo>
                <a:lnTo>
                  <a:pt x="351" y="229"/>
                </a:lnTo>
                <a:lnTo>
                  <a:pt x="351" y="226"/>
                </a:lnTo>
                <a:lnTo>
                  <a:pt x="351" y="224"/>
                </a:lnTo>
                <a:lnTo>
                  <a:pt x="352" y="221"/>
                </a:lnTo>
                <a:lnTo>
                  <a:pt x="353" y="219"/>
                </a:lnTo>
                <a:lnTo>
                  <a:pt x="356" y="216"/>
                </a:lnTo>
                <a:lnTo>
                  <a:pt x="354" y="215"/>
                </a:lnTo>
                <a:lnTo>
                  <a:pt x="352" y="211"/>
                </a:lnTo>
                <a:lnTo>
                  <a:pt x="353" y="210"/>
                </a:lnTo>
                <a:lnTo>
                  <a:pt x="355" y="208"/>
                </a:lnTo>
                <a:lnTo>
                  <a:pt x="355" y="206"/>
                </a:lnTo>
                <a:lnTo>
                  <a:pt x="356" y="204"/>
                </a:lnTo>
                <a:lnTo>
                  <a:pt x="355" y="202"/>
                </a:lnTo>
                <a:lnTo>
                  <a:pt x="357" y="200"/>
                </a:lnTo>
                <a:lnTo>
                  <a:pt x="360" y="202"/>
                </a:lnTo>
                <a:lnTo>
                  <a:pt x="360" y="200"/>
                </a:lnTo>
                <a:lnTo>
                  <a:pt x="361" y="198"/>
                </a:lnTo>
                <a:lnTo>
                  <a:pt x="360" y="195"/>
                </a:lnTo>
                <a:lnTo>
                  <a:pt x="361" y="193"/>
                </a:lnTo>
                <a:lnTo>
                  <a:pt x="363" y="192"/>
                </a:lnTo>
                <a:lnTo>
                  <a:pt x="365" y="190"/>
                </a:lnTo>
                <a:lnTo>
                  <a:pt x="363" y="188"/>
                </a:lnTo>
                <a:lnTo>
                  <a:pt x="363" y="185"/>
                </a:lnTo>
                <a:lnTo>
                  <a:pt x="360" y="184"/>
                </a:lnTo>
                <a:lnTo>
                  <a:pt x="357" y="186"/>
                </a:lnTo>
                <a:lnTo>
                  <a:pt x="355" y="185"/>
                </a:lnTo>
                <a:lnTo>
                  <a:pt x="352" y="182"/>
                </a:lnTo>
                <a:lnTo>
                  <a:pt x="349" y="185"/>
                </a:lnTo>
                <a:lnTo>
                  <a:pt x="347" y="186"/>
                </a:lnTo>
                <a:lnTo>
                  <a:pt x="345" y="187"/>
                </a:lnTo>
                <a:lnTo>
                  <a:pt x="342" y="189"/>
                </a:lnTo>
                <a:lnTo>
                  <a:pt x="341" y="191"/>
                </a:lnTo>
                <a:lnTo>
                  <a:pt x="340" y="194"/>
                </a:lnTo>
                <a:lnTo>
                  <a:pt x="339" y="196"/>
                </a:lnTo>
                <a:lnTo>
                  <a:pt x="336" y="198"/>
                </a:lnTo>
                <a:lnTo>
                  <a:pt x="332" y="198"/>
                </a:lnTo>
                <a:lnTo>
                  <a:pt x="333" y="200"/>
                </a:lnTo>
                <a:lnTo>
                  <a:pt x="332" y="201"/>
                </a:lnTo>
                <a:lnTo>
                  <a:pt x="330" y="202"/>
                </a:lnTo>
                <a:lnTo>
                  <a:pt x="329" y="204"/>
                </a:lnTo>
                <a:lnTo>
                  <a:pt x="328" y="208"/>
                </a:lnTo>
                <a:lnTo>
                  <a:pt x="327" y="210"/>
                </a:lnTo>
                <a:lnTo>
                  <a:pt x="329" y="212"/>
                </a:lnTo>
                <a:lnTo>
                  <a:pt x="329" y="215"/>
                </a:lnTo>
                <a:lnTo>
                  <a:pt x="328" y="218"/>
                </a:lnTo>
                <a:lnTo>
                  <a:pt x="328" y="220"/>
                </a:lnTo>
                <a:lnTo>
                  <a:pt x="327" y="223"/>
                </a:lnTo>
                <a:lnTo>
                  <a:pt x="327" y="226"/>
                </a:lnTo>
                <a:lnTo>
                  <a:pt x="328" y="229"/>
                </a:lnTo>
                <a:lnTo>
                  <a:pt x="325" y="229"/>
                </a:lnTo>
                <a:lnTo>
                  <a:pt x="323" y="230"/>
                </a:lnTo>
                <a:lnTo>
                  <a:pt x="322" y="230"/>
                </a:lnTo>
                <a:lnTo>
                  <a:pt x="319" y="231"/>
                </a:lnTo>
                <a:lnTo>
                  <a:pt x="317" y="232"/>
                </a:lnTo>
                <a:lnTo>
                  <a:pt x="315" y="232"/>
                </a:lnTo>
                <a:lnTo>
                  <a:pt x="312" y="232"/>
                </a:lnTo>
                <a:lnTo>
                  <a:pt x="309" y="233"/>
                </a:lnTo>
                <a:lnTo>
                  <a:pt x="307" y="235"/>
                </a:lnTo>
                <a:lnTo>
                  <a:pt x="306" y="236"/>
                </a:lnTo>
                <a:lnTo>
                  <a:pt x="303" y="237"/>
                </a:lnTo>
                <a:lnTo>
                  <a:pt x="301" y="238"/>
                </a:lnTo>
                <a:lnTo>
                  <a:pt x="300" y="240"/>
                </a:lnTo>
                <a:lnTo>
                  <a:pt x="299" y="241"/>
                </a:lnTo>
                <a:lnTo>
                  <a:pt x="296" y="243"/>
                </a:lnTo>
                <a:lnTo>
                  <a:pt x="292" y="243"/>
                </a:lnTo>
                <a:lnTo>
                  <a:pt x="288" y="244"/>
                </a:lnTo>
                <a:lnTo>
                  <a:pt x="286" y="245"/>
                </a:lnTo>
                <a:lnTo>
                  <a:pt x="284" y="246"/>
                </a:lnTo>
                <a:lnTo>
                  <a:pt x="282" y="244"/>
                </a:lnTo>
                <a:lnTo>
                  <a:pt x="280" y="244"/>
                </a:lnTo>
                <a:lnTo>
                  <a:pt x="277" y="243"/>
                </a:lnTo>
                <a:lnTo>
                  <a:pt x="275" y="243"/>
                </a:lnTo>
                <a:lnTo>
                  <a:pt x="272" y="242"/>
                </a:lnTo>
                <a:lnTo>
                  <a:pt x="269" y="242"/>
                </a:lnTo>
                <a:lnTo>
                  <a:pt x="267" y="241"/>
                </a:lnTo>
                <a:lnTo>
                  <a:pt x="264" y="239"/>
                </a:lnTo>
                <a:lnTo>
                  <a:pt x="261" y="238"/>
                </a:lnTo>
                <a:lnTo>
                  <a:pt x="259" y="237"/>
                </a:lnTo>
                <a:lnTo>
                  <a:pt x="257" y="238"/>
                </a:lnTo>
                <a:lnTo>
                  <a:pt x="253" y="238"/>
                </a:lnTo>
                <a:lnTo>
                  <a:pt x="252" y="238"/>
                </a:lnTo>
                <a:lnTo>
                  <a:pt x="248" y="239"/>
                </a:lnTo>
                <a:lnTo>
                  <a:pt x="244" y="240"/>
                </a:lnTo>
                <a:lnTo>
                  <a:pt x="241" y="240"/>
                </a:lnTo>
                <a:lnTo>
                  <a:pt x="239" y="241"/>
                </a:lnTo>
                <a:lnTo>
                  <a:pt x="239" y="238"/>
                </a:lnTo>
                <a:lnTo>
                  <a:pt x="236" y="236"/>
                </a:lnTo>
                <a:lnTo>
                  <a:pt x="235" y="235"/>
                </a:lnTo>
                <a:lnTo>
                  <a:pt x="232" y="235"/>
                </a:lnTo>
                <a:lnTo>
                  <a:pt x="230" y="235"/>
                </a:lnTo>
                <a:lnTo>
                  <a:pt x="232" y="232"/>
                </a:lnTo>
                <a:lnTo>
                  <a:pt x="232" y="228"/>
                </a:lnTo>
                <a:lnTo>
                  <a:pt x="229" y="227"/>
                </a:lnTo>
                <a:lnTo>
                  <a:pt x="228" y="224"/>
                </a:lnTo>
                <a:lnTo>
                  <a:pt x="230" y="220"/>
                </a:lnTo>
                <a:lnTo>
                  <a:pt x="231" y="218"/>
                </a:lnTo>
                <a:lnTo>
                  <a:pt x="233" y="215"/>
                </a:lnTo>
                <a:lnTo>
                  <a:pt x="237" y="215"/>
                </a:lnTo>
                <a:lnTo>
                  <a:pt x="239" y="214"/>
                </a:lnTo>
                <a:lnTo>
                  <a:pt x="240" y="212"/>
                </a:lnTo>
                <a:lnTo>
                  <a:pt x="244" y="211"/>
                </a:lnTo>
                <a:lnTo>
                  <a:pt x="245" y="209"/>
                </a:lnTo>
                <a:lnTo>
                  <a:pt x="244" y="206"/>
                </a:lnTo>
                <a:lnTo>
                  <a:pt x="243" y="204"/>
                </a:lnTo>
                <a:lnTo>
                  <a:pt x="241" y="202"/>
                </a:lnTo>
                <a:lnTo>
                  <a:pt x="240" y="200"/>
                </a:lnTo>
                <a:lnTo>
                  <a:pt x="239" y="198"/>
                </a:lnTo>
                <a:lnTo>
                  <a:pt x="240" y="196"/>
                </a:lnTo>
                <a:lnTo>
                  <a:pt x="241" y="194"/>
                </a:lnTo>
                <a:lnTo>
                  <a:pt x="240" y="193"/>
                </a:lnTo>
                <a:lnTo>
                  <a:pt x="237" y="191"/>
                </a:lnTo>
                <a:lnTo>
                  <a:pt x="234" y="191"/>
                </a:lnTo>
                <a:lnTo>
                  <a:pt x="232" y="192"/>
                </a:lnTo>
                <a:lnTo>
                  <a:pt x="229" y="192"/>
                </a:lnTo>
                <a:lnTo>
                  <a:pt x="228" y="189"/>
                </a:lnTo>
                <a:lnTo>
                  <a:pt x="228" y="186"/>
                </a:lnTo>
                <a:lnTo>
                  <a:pt x="230" y="185"/>
                </a:lnTo>
                <a:lnTo>
                  <a:pt x="231" y="183"/>
                </a:lnTo>
                <a:lnTo>
                  <a:pt x="232" y="181"/>
                </a:lnTo>
                <a:lnTo>
                  <a:pt x="231" y="178"/>
                </a:lnTo>
                <a:lnTo>
                  <a:pt x="232" y="175"/>
                </a:lnTo>
                <a:lnTo>
                  <a:pt x="232" y="171"/>
                </a:lnTo>
                <a:lnTo>
                  <a:pt x="231" y="170"/>
                </a:lnTo>
                <a:lnTo>
                  <a:pt x="234" y="168"/>
                </a:lnTo>
                <a:lnTo>
                  <a:pt x="236" y="165"/>
                </a:lnTo>
                <a:lnTo>
                  <a:pt x="237" y="162"/>
                </a:lnTo>
                <a:lnTo>
                  <a:pt x="240" y="161"/>
                </a:lnTo>
                <a:lnTo>
                  <a:pt x="242" y="159"/>
                </a:lnTo>
                <a:lnTo>
                  <a:pt x="243" y="156"/>
                </a:lnTo>
                <a:lnTo>
                  <a:pt x="242" y="154"/>
                </a:lnTo>
                <a:lnTo>
                  <a:pt x="241" y="152"/>
                </a:lnTo>
                <a:lnTo>
                  <a:pt x="238" y="152"/>
                </a:lnTo>
                <a:lnTo>
                  <a:pt x="236" y="152"/>
                </a:lnTo>
                <a:lnTo>
                  <a:pt x="235" y="150"/>
                </a:lnTo>
                <a:lnTo>
                  <a:pt x="234" y="148"/>
                </a:lnTo>
                <a:lnTo>
                  <a:pt x="232" y="149"/>
                </a:lnTo>
                <a:lnTo>
                  <a:pt x="231" y="151"/>
                </a:lnTo>
                <a:lnTo>
                  <a:pt x="233" y="152"/>
                </a:lnTo>
                <a:lnTo>
                  <a:pt x="234" y="154"/>
                </a:lnTo>
                <a:lnTo>
                  <a:pt x="234" y="156"/>
                </a:lnTo>
                <a:lnTo>
                  <a:pt x="231" y="156"/>
                </a:lnTo>
                <a:lnTo>
                  <a:pt x="228" y="156"/>
                </a:lnTo>
                <a:lnTo>
                  <a:pt x="228" y="154"/>
                </a:lnTo>
                <a:lnTo>
                  <a:pt x="228" y="152"/>
                </a:lnTo>
                <a:lnTo>
                  <a:pt x="226" y="149"/>
                </a:lnTo>
                <a:lnTo>
                  <a:pt x="226" y="146"/>
                </a:lnTo>
                <a:lnTo>
                  <a:pt x="225" y="144"/>
                </a:lnTo>
                <a:lnTo>
                  <a:pt x="223" y="142"/>
                </a:lnTo>
                <a:lnTo>
                  <a:pt x="222" y="141"/>
                </a:lnTo>
                <a:lnTo>
                  <a:pt x="219" y="141"/>
                </a:lnTo>
                <a:lnTo>
                  <a:pt x="218" y="138"/>
                </a:lnTo>
                <a:lnTo>
                  <a:pt x="216" y="136"/>
                </a:lnTo>
                <a:lnTo>
                  <a:pt x="214" y="135"/>
                </a:lnTo>
                <a:lnTo>
                  <a:pt x="212" y="132"/>
                </a:lnTo>
                <a:lnTo>
                  <a:pt x="211" y="132"/>
                </a:lnTo>
                <a:lnTo>
                  <a:pt x="210" y="130"/>
                </a:lnTo>
                <a:lnTo>
                  <a:pt x="209" y="128"/>
                </a:lnTo>
                <a:lnTo>
                  <a:pt x="206" y="130"/>
                </a:lnTo>
                <a:lnTo>
                  <a:pt x="204" y="130"/>
                </a:lnTo>
                <a:lnTo>
                  <a:pt x="202" y="132"/>
                </a:lnTo>
                <a:lnTo>
                  <a:pt x="199" y="131"/>
                </a:lnTo>
                <a:lnTo>
                  <a:pt x="197" y="131"/>
                </a:lnTo>
                <a:lnTo>
                  <a:pt x="195" y="132"/>
                </a:lnTo>
                <a:lnTo>
                  <a:pt x="190" y="135"/>
                </a:lnTo>
                <a:lnTo>
                  <a:pt x="187" y="136"/>
                </a:lnTo>
                <a:lnTo>
                  <a:pt x="184" y="136"/>
                </a:lnTo>
                <a:lnTo>
                  <a:pt x="184" y="134"/>
                </a:lnTo>
                <a:lnTo>
                  <a:pt x="181" y="133"/>
                </a:lnTo>
                <a:lnTo>
                  <a:pt x="179" y="131"/>
                </a:lnTo>
                <a:lnTo>
                  <a:pt x="176" y="129"/>
                </a:lnTo>
                <a:lnTo>
                  <a:pt x="174" y="129"/>
                </a:lnTo>
                <a:lnTo>
                  <a:pt x="171" y="131"/>
                </a:lnTo>
                <a:lnTo>
                  <a:pt x="170" y="129"/>
                </a:lnTo>
                <a:lnTo>
                  <a:pt x="167" y="130"/>
                </a:lnTo>
                <a:lnTo>
                  <a:pt x="163" y="129"/>
                </a:lnTo>
                <a:lnTo>
                  <a:pt x="161" y="130"/>
                </a:lnTo>
                <a:lnTo>
                  <a:pt x="159" y="130"/>
                </a:lnTo>
                <a:lnTo>
                  <a:pt x="157" y="132"/>
                </a:lnTo>
                <a:lnTo>
                  <a:pt x="156" y="134"/>
                </a:lnTo>
                <a:lnTo>
                  <a:pt x="155" y="137"/>
                </a:lnTo>
                <a:lnTo>
                  <a:pt x="155" y="140"/>
                </a:lnTo>
                <a:lnTo>
                  <a:pt x="153" y="139"/>
                </a:lnTo>
                <a:lnTo>
                  <a:pt x="152" y="142"/>
                </a:lnTo>
                <a:lnTo>
                  <a:pt x="149" y="140"/>
                </a:lnTo>
                <a:lnTo>
                  <a:pt x="148" y="138"/>
                </a:lnTo>
                <a:lnTo>
                  <a:pt x="146" y="135"/>
                </a:lnTo>
                <a:lnTo>
                  <a:pt x="146" y="133"/>
                </a:lnTo>
                <a:lnTo>
                  <a:pt x="145" y="131"/>
                </a:lnTo>
                <a:lnTo>
                  <a:pt x="144" y="129"/>
                </a:lnTo>
                <a:lnTo>
                  <a:pt x="144" y="126"/>
                </a:lnTo>
                <a:lnTo>
                  <a:pt x="143" y="124"/>
                </a:lnTo>
                <a:lnTo>
                  <a:pt x="145" y="122"/>
                </a:lnTo>
                <a:lnTo>
                  <a:pt x="145" y="119"/>
                </a:lnTo>
                <a:lnTo>
                  <a:pt x="146" y="115"/>
                </a:lnTo>
                <a:lnTo>
                  <a:pt x="146" y="114"/>
                </a:lnTo>
                <a:lnTo>
                  <a:pt x="145" y="112"/>
                </a:lnTo>
                <a:lnTo>
                  <a:pt x="146" y="110"/>
                </a:lnTo>
                <a:lnTo>
                  <a:pt x="145" y="107"/>
                </a:lnTo>
                <a:lnTo>
                  <a:pt x="144" y="105"/>
                </a:lnTo>
                <a:lnTo>
                  <a:pt x="143" y="102"/>
                </a:lnTo>
                <a:lnTo>
                  <a:pt x="144" y="100"/>
                </a:lnTo>
                <a:lnTo>
                  <a:pt x="143" y="98"/>
                </a:lnTo>
                <a:lnTo>
                  <a:pt x="141" y="98"/>
                </a:lnTo>
                <a:lnTo>
                  <a:pt x="139" y="95"/>
                </a:lnTo>
                <a:lnTo>
                  <a:pt x="138" y="93"/>
                </a:lnTo>
                <a:lnTo>
                  <a:pt x="136" y="90"/>
                </a:lnTo>
                <a:lnTo>
                  <a:pt x="133" y="89"/>
                </a:lnTo>
                <a:lnTo>
                  <a:pt x="129" y="89"/>
                </a:lnTo>
                <a:lnTo>
                  <a:pt x="127" y="88"/>
                </a:lnTo>
                <a:lnTo>
                  <a:pt x="125" y="88"/>
                </a:lnTo>
                <a:lnTo>
                  <a:pt x="123" y="89"/>
                </a:lnTo>
                <a:lnTo>
                  <a:pt x="120" y="89"/>
                </a:lnTo>
                <a:lnTo>
                  <a:pt x="117" y="90"/>
                </a:lnTo>
                <a:lnTo>
                  <a:pt x="115" y="91"/>
                </a:lnTo>
                <a:lnTo>
                  <a:pt x="115" y="89"/>
                </a:lnTo>
                <a:lnTo>
                  <a:pt x="115" y="86"/>
                </a:lnTo>
                <a:lnTo>
                  <a:pt x="117" y="85"/>
                </a:lnTo>
                <a:lnTo>
                  <a:pt x="118" y="82"/>
                </a:lnTo>
                <a:lnTo>
                  <a:pt x="117" y="80"/>
                </a:lnTo>
                <a:lnTo>
                  <a:pt x="115" y="79"/>
                </a:lnTo>
                <a:lnTo>
                  <a:pt x="113" y="79"/>
                </a:lnTo>
                <a:lnTo>
                  <a:pt x="111" y="79"/>
                </a:lnTo>
                <a:lnTo>
                  <a:pt x="108" y="78"/>
                </a:lnTo>
                <a:lnTo>
                  <a:pt x="108" y="81"/>
                </a:lnTo>
                <a:lnTo>
                  <a:pt x="107" y="83"/>
                </a:lnTo>
                <a:lnTo>
                  <a:pt x="106" y="85"/>
                </a:lnTo>
                <a:lnTo>
                  <a:pt x="103" y="85"/>
                </a:lnTo>
                <a:lnTo>
                  <a:pt x="101" y="86"/>
                </a:lnTo>
                <a:lnTo>
                  <a:pt x="98" y="88"/>
                </a:lnTo>
                <a:lnTo>
                  <a:pt x="96" y="88"/>
                </a:lnTo>
                <a:lnTo>
                  <a:pt x="94" y="89"/>
                </a:lnTo>
                <a:lnTo>
                  <a:pt x="92" y="89"/>
                </a:lnTo>
                <a:lnTo>
                  <a:pt x="91" y="87"/>
                </a:lnTo>
                <a:lnTo>
                  <a:pt x="88" y="86"/>
                </a:lnTo>
                <a:lnTo>
                  <a:pt x="85" y="85"/>
                </a:lnTo>
                <a:lnTo>
                  <a:pt x="84" y="82"/>
                </a:lnTo>
                <a:lnTo>
                  <a:pt x="81" y="82"/>
                </a:lnTo>
                <a:lnTo>
                  <a:pt x="79" y="81"/>
                </a:lnTo>
                <a:lnTo>
                  <a:pt x="78" y="80"/>
                </a:lnTo>
                <a:lnTo>
                  <a:pt x="76" y="77"/>
                </a:lnTo>
                <a:lnTo>
                  <a:pt x="76" y="74"/>
                </a:lnTo>
                <a:lnTo>
                  <a:pt x="77" y="71"/>
                </a:lnTo>
                <a:lnTo>
                  <a:pt x="76" y="70"/>
                </a:lnTo>
                <a:lnTo>
                  <a:pt x="75" y="67"/>
                </a:lnTo>
                <a:lnTo>
                  <a:pt x="76" y="65"/>
                </a:lnTo>
                <a:lnTo>
                  <a:pt x="75" y="62"/>
                </a:lnTo>
                <a:lnTo>
                  <a:pt x="75" y="59"/>
                </a:lnTo>
                <a:lnTo>
                  <a:pt x="75" y="57"/>
                </a:lnTo>
                <a:lnTo>
                  <a:pt x="74" y="55"/>
                </a:lnTo>
                <a:lnTo>
                  <a:pt x="72" y="52"/>
                </a:lnTo>
                <a:lnTo>
                  <a:pt x="72" y="50"/>
                </a:lnTo>
                <a:lnTo>
                  <a:pt x="70" y="47"/>
                </a:lnTo>
                <a:lnTo>
                  <a:pt x="71" y="44"/>
                </a:lnTo>
                <a:lnTo>
                  <a:pt x="69" y="42"/>
                </a:lnTo>
                <a:lnTo>
                  <a:pt x="70" y="40"/>
                </a:lnTo>
                <a:lnTo>
                  <a:pt x="73" y="38"/>
                </a:lnTo>
                <a:lnTo>
                  <a:pt x="72" y="35"/>
                </a:lnTo>
                <a:lnTo>
                  <a:pt x="73" y="33"/>
                </a:lnTo>
                <a:lnTo>
                  <a:pt x="72" y="30"/>
                </a:lnTo>
                <a:lnTo>
                  <a:pt x="71" y="27"/>
                </a:lnTo>
                <a:lnTo>
                  <a:pt x="68" y="27"/>
                </a:lnTo>
                <a:lnTo>
                  <a:pt x="66" y="28"/>
                </a:lnTo>
                <a:lnTo>
                  <a:pt x="64" y="27"/>
                </a:lnTo>
                <a:lnTo>
                  <a:pt x="63" y="25"/>
                </a:lnTo>
                <a:lnTo>
                  <a:pt x="61" y="24"/>
                </a:lnTo>
                <a:lnTo>
                  <a:pt x="62" y="22"/>
                </a:lnTo>
                <a:lnTo>
                  <a:pt x="60" y="19"/>
                </a:lnTo>
                <a:lnTo>
                  <a:pt x="59" y="17"/>
                </a:lnTo>
                <a:lnTo>
                  <a:pt x="60" y="15"/>
                </a:lnTo>
                <a:lnTo>
                  <a:pt x="62" y="14"/>
                </a:lnTo>
                <a:lnTo>
                  <a:pt x="64" y="14"/>
                </a:lnTo>
                <a:lnTo>
                  <a:pt x="67" y="13"/>
                </a:lnTo>
                <a:lnTo>
                  <a:pt x="69" y="14"/>
                </a:lnTo>
                <a:lnTo>
                  <a:pt x="72" y="16"/>
                </a:lnTo>
                <a:lnTo>
                  <a:pt x="75" y="17"/>
                </a:lnTo>
                <a:lnTo>
                  <a:pt x="78" y="17"/>
                </a:lnTo>
                <a:lnTo>
                  <a:pt x="81" y="16"/>
                </a:lnTo>
                <a:lnTo>
                  <a:pt x="83" y="19"/>
                </a:lnTo>
                <a:lnTo>
                  <a:pt x="85" y="22"/>
                </a:lnTo>
                <a:lnTo>
                  <a:pt x="84" y="25"/>
                </a:lnTo>
                <a:lnTo>
                  <a:pt x="87" y="26"/>
                </a:lnTo>
                <a:lnTo>
                  <a:pt x="90" y="28"/>
                </a:lnTo>
                <a:lnTo>
                  <a:pt x="92" y="25"/>
                </a:lnTo>
                <a:lnTo>
                  <a:pt x="94" y="23"/>
                </a:lnTo>
                <a:lnTo>
                  <a:pt x="97" y="23"/>
                </a:lnTo>
                <a:lnTo>
                  <a:pt x="98" y="21"/>
                </a:lnTo>
                <a:lnTo>
                  <a:pt x="99" y="19"/>
                </a:lnTo>
                <a:lnTo>
                  <a:pt x="101" y="18"/>
                </a:lnTo>
                <a:lnTo>
                  <a:pt x="103" y="18"/>
                </a:lnTo>
                <a:lnTo>
                  <a:pt x="105" y="16"/>
                </a:lnTo>
                <a:lnTo>
                  <a:pt x="108" y="16"/>
                </a:lnTo>
                <a:lnTo>
                  <a:pt x="108" y="13"/>
                </a:lnTo>
                <a:lnTo>
                  <a:pt x="110" y="14"/>
                </a:lnTo>
                <a:lnTo>
                  <a:pt x="112" y="15"/>
                </a:lnTo>
                <a:lnTo>
                  <a:pt x="114" y="15"/>
                </a:lnTo>
                <a:lnTo>
                  <a:pt x="116" y="15"/>
                </a:lnTo>
                <a:lnTo>
                  <a:pt x="118" y="15"/>
                </a:lnTo>
                <a:lnTo>
                  <a:pt x="121" y="14"/>
                </a:lnTo>
                <a:lnTo>
                  <a:pt x="123" y="15"/>
                </a:lnTo>
                <a:lnTo>
                  <a:pt x="124" y="18"/>
                </a:lnTo>
                <a:lnTo>
                  <a:pt x="123" y="21"/>
                </a:lnTo>
                <a:lnTo>
                  <a:pt x="123" y="23"/>
                </a:lnTo>
                <a:lnTo>
                  <a:pt x="125" y="22"/>
                </a:lnTo>
                <a:lnTo>
                  <a:pt x="128" y="24"/>
                </a:lnTo>
                <a:lnTo>
                  <a:pt x="130" y="23"/>
                </a:lnTo>
                <a:lnTo>
                  <a:pt x="132" y="23"/>
                </a:lnTo>
                <a:lnTo>
                  <a:pt x="135" y="23"/>
                </a:lnTo>
                <a:lnTo>
                  <a:pt x="138" y="25"/>
                </a:lnTo>
                <a:lnTo>
                  <a:pt x="141" y="25"/>
                </a:lnTo>
                <a:lnTo>
                  <a:pt x="141" y="23"/>
                </a:lnTo>
                <a:lnTo>
                  <a:pt x="142" y="21"/>
                </a:lnTo>
                <a:lnTo>
                  <a:pt x="144" y="19"/>
                </a:lnTo>
                <a:lnTo>
                  <a:pt x="145" y="17"/>
                </a:lnTo>
                <a:lnTo>
                  <a:pt x="146" y="15"/>
                </a:lnTo>
                <a:lnTo>
                  <a:pt x="149" y="12"/>
                </a:lnTo>
                <a:lnTo>
                  <a:pt x="153" y="10"/>
                </a:lnTo>
                <a:lnTo>
                  <a:pt x="154" y="12"/>
                </a:lnTo>
                <a:lnTo>
                  <a:pt x="155" y="12"/>
                </a:lnTo>
                <a:lnTo>
                  <a:pt x="158" y="11"/>
                </a:lnTo>
                <a:lnTo>
                  <a:pt x="161" y="11"/>
                </a:lnTo>
                <a:lnTo>
                  <a:pt x="162" y="13"/>
                </a:lnTo>
                <a:lnTo>
                  <a:pt x="163" y="15"/>
                </a:lnTo>
                <a:lnTo>
                  <a:pt x="164" y="17"/>
                </a:lnTo>
                <a:lnTo>
                  <a:pt x="165" y="19"/>
                </a:lnTo>
                <a:lnTo>
                  <a:pt x="167" y="18"/>
                </a:lnTo>
                <a:lnTo>
                  <a:pt x="171" y="18"/>
                </a:lnTo>
                <a:lnTo>
                  <a:pt x="173" y="19"/>
                </a:lnTo>
                <a:lnTo>
                  <a:pt x="175" y="20"/>
                </a:lnTo>
                <a:lnTo>
                  <a:pt x="177" y="20"/>
                </a:lnTo>
                <a:lnTo>
                  <a:pt x="179" y="18"/>
                </a:lnTo>
                <a:lnTo>
                  <a:pt x="182" y="18"/>
                </a:lnTo>
                <a:lnTo>
                  <a:pt x="184" y="18"/>
                </a:lnTo>
                <a:lnTo>
                  <a:pt x="185" y="20"/>
                </a:lnTo>
                <a:lnTo>
                  <a:pt x="186" y="22"/>
                </a:lnTo>
                <a:lnTo>
                  <a:pt x="186" y="26"/>
                </a:lnTo>
                <a:lnTo>
                  <a:pt x="185" y="29"/>
                </a:lnTo>
                <a:lnTo>
                  <a:pt x="187" y="30"/>
                </a:lnTo>
                <a:lnTo>
                  <a:pt x="188" y="32"/>
                </a:lnTo>
                <a:lnTo>
                  <a:pt x="188" y="35"/>
                </a:lnTo>
                <a:lnTo>
                  <a:pt x="192" y="34"/>
                </a:lnTo>
                <a:lnTo>
                  <a:pt x="195" y="35"/>
                </a:lnTo>
                <a:lnTo>
                  <a:pt x="198" y="35"/>
                </a:lnTo>
                <a:lnTo>
                  <a:pt x="201" y="35"/>
                </a:lnTo>
                <a:lnTo>
                  <a:pt x="204" y="34"/>
                </a:lnTo>
                <a:lnTo>
                  <a:pt x="207" y="33"/>
                </a:lnTo>
                <a:lnTo>
                  <a:pt x="210" y="34"/>
                </a:lnTo>
                <a:lnTo>
                  <a:pt x="212" y="33"/>
                </a:lnTo>
                <a:lnTo>
                  <a:pt x="214" y="33"/>
                </a:lnTo>
                <a:lnTo>
                  <a:pt x="216" y="31"/>
                </a:lnTo>
                <a:lnTo>
                  <a:pt x="219" y="29"/>
                </a:lnTo>
                <a:lnTo>
                  <a:pt x="222" y="32"/>
                </a:lnTo>
                <a:lnTo>
                  <a:pt x="224" y="30"/>
                </a:lnTo>
                <a:lnTo>
                  <a:pt x="225" y="28"/>
                </a:lnTo>
                <a:lnTo>
                  <a:pt x="228" y="28"/>
                </a:lnTo>
                <a:lnTo>
                  <a:pt x="230" y="25"/>
                </a:lnTo>
                <a:lnTo>
                  <a:pt x="232" y="25"/>
                </a:lnTo>
                <a:lnTo>
                  <a:pt x="234" y="26"/>
                </a:lnTo>
                <a:lnTo>
                  <a:pt x="236" y="28"/>
                </a:lnTo>
                <a:lnTo>
                  <a:pt x="238" y="30"/>
                </a:lnTo>
                <a:lnTo>
                  <a:pt x="241" y="30"/>
                </a:lnTo>
                <a:lnTo>
                  <a:pt x="244" y="32"/>
                </a:lnTo>
                <a:lnTo>
                  <a:pt x="246" y="33"/>
                </a:lnTo>
                <a:lnTo>
                  <a:pt x="248" y="35"/>
                </a:lnTo>
                <a:lnTo>
                  <a:pt x="251" y="33"/>
                </a:lnTo>
                <a:lnTo>
                  <a:pt x="254" y="33"/>
                </a:lnTo>
                <a:lnTo>
                  <a:pt x="256" y="33"/>
                </a:lnTo>
                <a:lnTo>
                  <a:pt x="260" y="33"/>
                </a:lnTo>
                <a:lnTo>
                  <a:pt x="260" y="31"/>
                </a:lnTo>
                <a:lnTo>
                  <a:pt x="260" y="29"/>
                </a:lnTo>
                <a:lnTo>
                  <a:pt x="261" y="27"/>
                </a:lnTo>
                <a:lnTo>
                  <a:pt x="264" y="28"/>
                </a:lnTo>
                <a:lnTo>
                  <a:pt x="263" y="25"/>
                </a:lnTo>
                <a:lnTo>
                  <a:pt x="264" y="23"/>
                </a:lnTo>
                <a:lnTo>
                  <a:pt x="267" y="27"/>
                </a:lnTo>
                <a:lnTo>
                  <a:pt x="268" y="29"/>
                </a:lnTo>
                <a:lnTo>
                  <a:pt x="270" y="27"/>
                </a:lnTo>
                <a:lnTo>
                  <a:pt x="272" y="24"/>
                </a:lnTo>
                <a:lnTo>
                  <a:pt x="275" y="23"/>
                </a:lnTo>
                <a:lnTo>
                  <a:pt x="279" y="23"/>
                </a:lnTo>
                <a:lnTo>
                  <a:pt x="283" y="20"/>
                </a:lnTo>
                <a:lnTo>
                  <a:pt x="288" y="17"/>
                </a:lnTo>
                <a:lnTo>
                  <a:pt x="290" y="17"/>
                </a:lnTo>
                <a:lnTo>
                  <a:pt x="293" y="17"/>
                </a:lnTo>
                <a:lnTo>
                  <a:pt x="293" y="21"/>
                </a:lnTo>
                <a:lnTo>
                  <a:pt x="294" y="23"/>
                </a:lnTo>
                <a:lnTo>
                  <a:pt x="297" y="25"/>
                </a:lnTo>
                <a:lnTo>
                  <a:pt x="299" y="22"/>
                </a:lnTo>
                <a:lnTo>
                  <a:pt x="301" y="20"/>
                </a:lnTo>
                <a:lnTo>
                  <a:pt x="305" y="19"/>
                </a:lnTo>
                <a:lnTo>
                  <a:pt x="306" y="19"/>
                </a:lnTo>
                <a:lnTo>
                  <a:pt x="310" y="15"/>
                </a:lnTo>
                <a:lnTo>
                  <a:pt x="311" y="18"/>
                </a:lnTo>
                <a:lnTo>
                  <a:pt x="312" y="20"/>
                </a:lnTo>
                <a:lnTo>
                  <a:pt x="316" y="21"/>
                </a:lnTo>
                <a:lnTo>
                  <a:pt x="318" y="19"/>
                </a:lnTo>
                <a:lnTo>
                  <a:pt x="321" y="17"/>
                </a:lnTo>
                <a:lnTo>
                  <a:pt x="319" y="15"/>
                </a:lnTo>
                <a:lnTo>
                  <a:pt x="318" y="13"/>
                </a:lnTo>
                <a:lnTo>
                  <a:pt x="318" y="11"/>
                </a:lnTo>
                <a:lnTo>
                  <a:pt x="319" y="9"/>
                </a:lnTo>
                <a:lnTo>
                  <a:pt x="320" y="6"/>
                </a:lnTo>
                <a:lnTo>
                  <a:pt x="324" y="6"/>
                </a:lnTo>
                <a:lnTo>
                  <a:pt x="326" y="6"/>
                </a:lnTo>
                <a:lnTo>
                  <a:pt x="328" y="7"/>
                </a:lnTo>
                <a:lnTo>
                  <a:pt x="331" y="7"/>
                </a:lnTo>
                <a:lnTo>
                  <a:pt x="333" y="5"/>
                </a:lnTo>
                <a:lnTo>
                  <a:pt x="335" y="4"/>
                </a:lnTo>
                <a:lnTo>
                  <a:pt x="337" y="3"/>
                </a:lnTo>
                <a:lnTo>
                  <a:pt x="340" y="3"/>
                </a:lnTo>
                <a:lnTo>
                  <a:pt x="342" y="4"/>
                </a:lnTo>
                <a:lnTo>
                  <a:pt x="344" y="4"/>
                </a:lnTo>
                <a:lnTo>
                  <a:pt x="347" y="7"/>
                </a:lnTo>
                <a:lnTo>
                  <a:pt x="349" y="9"/>
                </a:lnTo>
                <a:lnTo>
                  <a:pt x="352" y="12"/>
                </a:lnTo>
                <a:lnTo>
                  <a:pt x="353" y="14"/>
                </a:lnTo>
                <a:lnTo>
                  <a:pt x="356" y="13"/>
                </a:lnTo>
                <a:lnTo>
                  <a:pt x="358" y="14"/>
                </a:lnTo>
                <a:lnTo>
                  <a:pt x="360" y="14"/>
                </a:lnTo>
                <a:lnTo>
                  <a:pt x="363" y="14"/>
                </a:lnTo>
                <a:lnTo>
                  <a:pt x="365" y="13"/>
                </a:lnTo>
                <a:lnTo>
                  <a:pt x="365" y="15"/>
                </a:lnTo>
                <a:lnTo>
                  <a:pt x="366" y="17"/>
                </a:lnTo>
                <a:lnTo>
                  <a:pt x="370" y="20"/>
                </a:lnTo>
                <a:lnTo>
                  <a:pt x="373" y="18"/>
                </a:lnTo>
                <a:lnTo>
                  <a:pt x="374" y="17"/>
                </a:lnTo>
                <a:lnTo>
                  <a:pt x="376" y="15"/>
                </a:lnTo>
                <a:lnTo>
                  <a:pt x="378" y="13"/>
                </a:lnTo>
                <a:lnTo>
                  <a:pt x="380" y="13"/>
                </a:lnTo>
                <a:lnTo>
                  <a:pt x="383" y="14"/>
                </a:lnTo>
                <a:lnTo>
                  <a:pt x="385" y="16"/>
                </a:lnTo>
                <a:lnTo>
                  <a:pt x="386" y="18"/>
                </a:lnTo>
                <a:lnTo>
                  <a:pt x="388" y="19"/>
                </a:lnTo>
                <a:lnTo>
                  <a:pt x="390" y="21"/>
                </a:lnTo>
                <a:lnTo>
                  <a:pt x="390" y="23"/>
                </a:lnTo>
                <a:lnTo>
                  <a:pt x="391" y="25"/>
                </a:lnTo>
                <a:lnTo>
                  <a:pt x="393" y="28"/>
                </a:lnTo>
                <a:lnTo>
                  <a:pt x="395" y="29"/>
                </a:lnTo>
                <a:lnTo>
                  <a:pt x="398" y="30"/>
                </a:lnTo>
                <a:lnTo>
                  <a:pt x="401" y="29"/>
                </a:lnTo>
                <a:lnTo>
                  <a:pt x="403" y="29"/>
                </a:lnTo>
                <a:lnTo>
                  <a:pt x="405" y="31"/>
                </a:lnTo>
                <a:lnTo>
                  <a:pt x="407" y="32"/>
                </a:lnTo>
                <a:lnTo>
                  <a:pt x="409" y="34"/>
                </a:lnTo>
                <a:lnTo>
                  <a:pt x="410" y="32"/>
                </a:lnTo>
                <a:lnTo>
                  <a:pt x="412" y="33"/>
                </a:lnTo>
                <a:lnTo>
                  <a:pt x="414" y="31"/>
                </a:lnTo>
                <a:lnTo>
                  <a:pt x="413" y="28"/>
                </a:lnTo>
                <a:lnTo>
                  <a:pt x="414" y="25"/>
                </a:lnTo>
                <a:lnTo>
                  <a:pt x="416" y="26"/>
                </a:lnTo>
                <a:lnTo>
                  <a:pt x="418" y="26"/>
                </a:lnTo>
                <a:lnTo>
                  <a:pt x="420" y="26"/>
                </a:lnTo>
                <a:lnTo>
                  <a:pt x="424" y="25"/>
                </a:lnTo>
                <a:lnTo>
                  <a:pt x="426" y="27"/>
                </a:lnTo>
                <a:lnTo>
                  <a:pt x="429" y="27"/>
                </a:lnTo>
                <a:lnTo>
                  <a:pt x="431" y="24"/>
                </a:lnTo>
                <a:lnTo>
                  <a:pt x="433" y="24"/>
                </a:lnTo>
                <a:lnTo>
                  <a:pt x="435" y="25"/>
                </a:lnTo>
                <a:lnTo>
                  <a:pt x="437" y="26"/>
                </a:lnTo>
                <a:lnTo>
                  <a:pt x="439" y="23"/>
                </a:lnTo>
                <a:lnTo>
                  <a:pt x="441" y="21"/>
                </a:lnTo>
                <a:lnTo>
                  <a:pt x="443" y="20"/>
                </a:lnTo>
                <a:lnTo>
                  <a:pt x="445" y="18"/>
                </a:lnTo>
                <a:lnTo>
                  <a:pt x="448" y="18"/>
                </a:lnTo>
                <a:lnTo>
                  <a:pt x="452" y="18"/>
                </a:lnTo>
                <a:lnTo>
                  <a:pt x="452" y="21"/>
                </a:lnTo>
                <a:lnTo>
                  <a:pt x="454" y="22"/>
                </a:lnTo>
                <a:lnTo>
                  <a:pt x="455" y="24"/>
                </a:lnTo>
                <a:lnTo>
                  <a:pt x="458" y="26"/>
                </a:lnTo>
                <a:lnTo>
                  <a:pt x="461" y="25"/>
                </a:lnTo>
                <a:lnTo>
                  <a:pt x="463" y="25"/>
                </a:lnTo>
                <a:lnTo>
                  <a:pt x="464" y="23"/>
                </a:lnTo>
                <a:lnTo>
                  <a:pt x="465" y="21"/>
                </a:lnTo>
                <a:lnTo>
                  <a:pt x="467" y="22"/>
                </a:lnTo>
                <a:lnTo>
                  <a:pt x="467" y="24"/>
                </a:lnTo>
                <a:lnTo>
                  <a:pt x="469" y="23"/>
                </a:lnTo>
                <a:lnTo>
                  <a:pt x="472" y="21"/>
                </a:lnTo>
                <a:lnTo>
                  <a:pt x="476" y="19"/>
                </a:lnTo>
                <a:lnTo>
                  <a:pt x="475" y="16"/>
                </a:lnTo>
                <a:lnTo>
                  <a:pt x="477" y="15"/>
                </a:lnTo>
                <a:lnTo>
                  <a:pt x="480" y="14"/>
                </a:lnTo>
                <a:lnTo>
                  <a:pt x="481" y="13"/>
                </a:lnTo>
                <a:lnTo>
                  <a:pt x="484" y="12"/>
                </a:lnTo>
                <a:lnTo>
                  <a:pt x="487" y="10"/>
                </a:lnTo>
                <a:lnTo>
                  <a:pt x="490" y="9"/>
                </a:lnTo>
                <a:lnTo>
                  <a:pt x="491" y="7"/>
                </a:lnTo>
                <a:lnTo>
                  <a:pt x="494" y="7"/>
                </a:lnTo>
                <a:lnTo>
                  <a:pt x="496" y="6"/>
                </a:lnTo>
                <a:lnTo>
                  <a:pt x="497" y="4"/>
                </a:lnTo>
                <a:lnTo>
                  <a:pt x="498" y="2"/>
                </a:lnTo>
                <a:lnTo>
                  <a:pt x="502" y="1"/>
                </a:lnTo>
                <a:lnTo>
                  <a:pt x="504" y="1"/>
                </a:lnTo>
                <a:lnTo>
                  <a:pt x="504" y="3"/>
                </a:lnTo>
                <a:lnTo>
                  <a:pt x="506" y="8"/>
                </a:lnTo>
                <a:lnTo>
                  <a:pt x="505" y="11"/>
                </a:lnTo>
                <a:lnTo>
                  <a:pt x="504" y="14"/>
                </a:lnTo>
                <a:lnTo>
                  <a:pt x="506" y="16"/>
                </a:lnTo>
                <a:lnTo>
                  <a:pt x="509" y="17"/>
                </a:lnTo>
                <a:moveTo>
                  <a:pt x="24" y="14"/>
                </a:move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</a:path>
            </a:pathLst>
          </a:custGeom>
          <a:noFill xmlns:a="http://schemas.openxmlformats.org/drawingml/2006/main"/>
          <a:ln xmlns:a="http://schemas.openxmlformats.org/drawingml/2006/main" w="19050">
            <a:solidFill>
              <a:srgbClr val="000000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7" name="93090">
            <a:extLst xmlns:a="http://schemas.openxmlformats.org/drawingml/2006/main">
              <a:ext uri="{FF2B5EF4-FFF2-40B4-BE49-F238E27FC236}">
                <a16:creationId xmlns:a16="http://schemas.microsoft.com/office/drawing/2014/main" id="{34C2B98A-B91E-4396-94B1-7FB38E45A2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96934" y="2388153"/>
            <a:ext cx="277453" cy="327785"/>
          </a:xfrm>
          <a:custGeom xmlns:a="http://schemas.openxmlformats.org/drawingml/2006/main">
            <a:avLst/>
            <a:gdLst/>
            <a:ahLst/>
            <a:cxnLst>
              <a:cxn ang="0">
                <a:pos x="33" y="1"/>
              </a:cxn>
              <a:cxn ang="0">
                <a:pos x="34" y="3"/>
              </a:cxn>
              <a:cxn ang="0">
                <a:pos x="33" y="4"/>
              </a:cxn>
              <a:cxn ang="0">
                <a:pos x="31" y="5"/>
              </a:cxn>
              <a:cxn ang="0">
                <a:pos x="30" y="7"/>
              </a:cxn>
              <a:cxn ang="0">
                <a:pos x="29" y="11"/>
              </a:cxn>
              <a:cxn ang="0">
                <a:pos x="28" y="13"/>
              </a:cxn>
              <a:cxn ang="0">
                <a:pos x="30" y="15"/>
              </a:cxn>
              <a:cxn ang="0">
                <a:pos x="30" y="18"/>
              </a:cxn>
              <a:cxn ang="0">
                <a:pos x="29" y="21"/>
              </a:cxn>
              <a:cxn ang="0">
                <a:pos x="29" y="23"/>
              </a:cxn>
              <a:cxn ang="0">
                <a:pos x="28" y="26"/>
              </a:cxn>
              <a:cxn ang="0">
                <a:pos x="28" y="29"/>
              </a:cxn>
              <a:cxn ang="0">
                <a:pos x="29" y="32"/>
              </a:cxn>
              <a:cxn ang="0">
                <a:pos x="26" y="32"/>
              </a:cxn>
              <a:cxn ang="0">
                <a:pos x="24" y="33"/>
              </a:cxn>
              <a:cxn ang="0">
                <a:pos x="23" y="33"/>
              </a:cxn>
              <a:cxn ang="0">
                <a:pos x="20" y="34"/>
              </a:cxn>
              <a:cxn ang="0">
                <a:pos x="18" y="35"/>
              </a:cxn>
              <a:cxn ang="0">
                <a:pos x="16" y="35"/>
              </a:cxn>
              <a:cxn ang="0">
                <a:pos x="13" y="35"/>
              </a:cxn>
              <a:cxn ang="0">
                <a:pos x="13" y="33"/>
              </a:cxn>
              <a:cxn ang="0">
                <a:pos x="13" y="30"/>
              </a:cxn>
              <a:cxn ang="0">
                <a:pos x="13" y="28"/>
              </a:cxn>
              <a:cxn ang="0">
                <a:pos x="12" y="27"/>
              </a:cxn>
              <a:cxn ang="0">
                <a:pos x="9" y="28"/>
              </a:cxn>
              <a:cxn ang="0">
                <a:pos x="8" y="28"/>
              </a:cxn>
              <a:cxn ang="0">
                <a:pos x="6" y="25"/>
              </a:cxn>
              <a:cxn ang="0">
                <a:pos x="5" y="23"/>
              </a:cxn>
              <a:cxn ang="0">
                <a:pos x="4" y="21"/>
              </a:cxn>
              <a:cxn ang="0">
                <a:pos x="3" y="18"/>
              </a:cxn>
              <a:cxn ang="0">
                <a:pos x="3" y="15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2" y="6"/>
              </a:cxn>
              <a:cxn ang="0">
                <a:pos x="4" y="5"/>
              </a:cxn>
              <a:cxn ang="0">
                <a:pos x="7" y="5"/>
              </a:cxn>
              <a:cxn ang="0">
                <a:pos x="9" y="4"/>
              </a:cxn>
              <a:cxn ang="0">
                <a:pos x="11" y="1"/>
              </a:cxn>
              <a:cxn ang="0">
                <a:pos x="15" y="2"/>
              </a:cxn>
              <a:cxn ang="0">
                <a:pos x="17" y="5"/>
              </a:cxn>
              <a:cxn ang="0">
                <a:pos x="20" y="3"/>
              </a:cxn>
              <a:cxn ang="0">
                <a:pos x="23" y="1"/>
              </a:cxn>
              <a:cxn ang="0">
                <a:pos x="26" y="0"/>
              </a:cxn>
              <a:cxn ang="0">
                <a:pos x="29" y="0"/>
              </a:cxn>
              <a:cxn ang="0">
                <a:pos x="33" y="1"/>
              </a:cxn>
            </a:cxnLst>
            <a:rect l="0" t="0" r="r" b="b"/>
            <a:pathLst>
              <a:path w="34" h="35">
                <a:moveTo>
                  <a:pt x="33" y="1"/>
                </a:moveTo>
                <a:lnTo>
                  <a:pt x="34" y="3"/>
                </a:lnTo>
                <a:lnTo>
                  <a:pt x="33" y="4"/>
                </a:lnTo>
                <a:lnTo>
                  <a:pt x="31" y="5"/>
                </a:lnTo>
                <a:lnTo>
                  <a:pt x="30" y="7"/>
                </a:lnTo>
                <a:lnTo>
                  <a:pt x="29" y="11"/>
                </a:lnTo>
                <a:lnTo>
                  <a:pt x="28" y="13"/>
                </a:lnTo>
                <a:lnTo>
                  <a:pt x="30" y="15"/>
                </a:lnTo>
                <a:lnTo>
                  <a:pt x="30" y="18"/>
                </a:lnTo>
                <a:lnTo>
                  <a:pt x="29" y="21"/>
                </a:lnTo>
                <a:lnTo>
                  <a:pt x="29" y="23"/>
                </a:lnTo>
                <a:lnTo>
                  <a:pt x="28" y="26"/>
                </a:lnTo>
                <a:lnTo>
                  <a:pt x="28" y="29"/>
                </a:lnTo>
                <a:lnTo>
                  <a:pt x="29" y="32"/>
                </a:lnTo>
                <a:lnTo>
                  <a:pt x="26" y="32"/>
                </a:lnTo>
                <a:lnTo>
                  <a:pt x="24" y="33"/>
                </a:lnTo>
                <a:lnTo>
                  <a:pt x="23" y="33"/>
                </a:lnTo>
                <a:lnTo>
                  <a:pt x="20" y="34"/>
                </a:lnTo>
                <a:lnTo>
                  <a:pt x="18" y="35"/>
                </a:lnTo>
                <a:lnTo>
                  <a:pt x="16" y="35"/>
                </a:lnTo>
                <a:lnTo>
                  <a:pt x="13" y="35"/>
                </a:lnTo>
                <a:lnTo>
                  <a:pt x="13" y="33"/>
                </a:lnTo>
                <a:lnTo>
                  <a:pt x="13" y="30"/>
                </a:lnTo>
                <a:lnTo>
                  <a:pt x="13" y="28"/>
                </a:lnTo>
                <a:lnTo>
                  <a:pt x="12" y="27"/>
                </a:lnTo>
                <a:lnTo>
                  <a:pt x="9" y="28"/>
                </a:lnTo>
                <a:lnTo>
                  <a:pt x="8" y="28"/>
                </a:lnTo>
                <a:lnTo>
                  <a:pt x="6" y="25"/>
                </a:lnTo>
                <a:lnTo>
                  <a:pt x="5" y="23"/>
                </a:lnTo>
                <a:lnTo>
                  <a:pt x="4" y="21"/>
                </a:lnTo>
                <a:lnTo>
                  <a:pt x="3" y="18"/>
                </a:lnTo>
                <a:lnTo>
                  <a:pt x="3" y="15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2" y="6"/>
                </a:lnTo>
                <a:lnTo>
                  <a:pt x="4" y="5"/>
                </a:lnTo>
                <a:lnTo>
                  <a:pt x="7" y="5"/>
                </a:lnTo>
                <a:lnTo>
                  <a:pt x="9" y="4"/>
                </a:lnTo>
                <a:lnTo>
                  <a:pt x="11" y="1"/>
                </a:lnTo>
                <a:lnTo>
                  <a:pt x="15" y="2"/>
                </a:lnTo>
                <a:lnTo>
                  <a:pt x="17" y="5"/>
                </a:lnTo>
                <a:lnTo>
                  <a:pt x="20" y="3"/>
                </a:lnTo>
                <a:lnTo>
                  <a:pt x="23" y="1"/>
                </a:lnTo>
                <a:lnTo>
                  <a:pt x="26" y="0"/>
                </a:lnTo>
                <a:lnTo>
                  <a:pt x="29" y="0"/>
                </a:lnTo>
                <a:lnTo>
                  <a:pt x="33" y="1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8" name="93088">
            <a:extLst xmlns:a="http://schemas.openxmlformats.org/drawingml/2006/main">
              <a:ext uri="{FF2B5EF4-FFF2-40B4-BE49-F238E27FC236}">
                <a16:creationId xmlns:a16="http://schemas.microsoft.com/office/drawing/2014/main" id="{868E0BA9-687D-42CA-B485-352A5765AC9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6038" y="1826235"/>
            <a:ext cx="367217" cy="290325"/>
          </a:xfrm>
          <a:custGeom xmlns:a="http://schemas.openxmlformats.org/drawingml/2006/main">
            <a:avLst/>
            <a:gdLst/>
            <a:ahLst/>
            <a:cxnLst>
              <a:cxn ang="0">
                <a:pos x="38" y="0"/>
              </a:cxn>
              <a:cxn ang="0">
                <a:pos x="39" y="1"/>
              </a:cxn>
              <a:cxn ang="0">
                <a:pos x="41" y="3"/>
              </a:cxn>
              <a:cxn ang="0">
                <a:pos x="41" y="6"/>
              </a:cxn>
              <a:cxn ang="0">
                <a:pos x="39" y="8"/>
              </a:cxn>
              <a:cxn ang="0">
                <a:pos x="40" y="11"/>
              </a:cxn>
              <a:cxn ang="0">
                <a:pos x="42" y="11"/>
              </a:cxn>
              <a:cxn ang="0">
                <a:pos x="42" y="14"/>
              </a:cxn>
              <a:cxn ang="0">
                <a:pos x="43" y="17"/>
              </a:cxn>
              <a:cxn ang="0">
                <a:pos x="44" y="20"/>
              </a:cxn>
              <a:cxn ang="0">
                <a:pos x="44" y="22"/>
              </a:cxn>
              <a:cxn ang="0">
                <a:pos x="45" y="24"/>
              </a:cxn>
              <a:cxn ang="0">
                <a:pos x="45" y="27"/>
              </a:cxn>
              <a:cxn ang="0">
                <a:pos x="43" y="27"/>
              </a:cxn>
              <a:cxn ang="0">
                <a:pos x="40" y="27"/>
              </a:cxn>
              <a:cxn ang="0">
                <a:pos x="38" y="29"/>
              </a:cxn>
              <a:cxn ang="0">
                <a:pos x="35" y="31"/>
              </a:cxn>
              <a:cxn ang="0">
                <a:pos x="33" y="30"/>
              </a:cxn>
              <a:cxn ang="0">
                <a:pos x="32" y="29"/>
              </a:cxn>
              <a:cxn ang="0">
                <a:pos x="29" y="27"/>
              </a:cxn>
              <a:cxn ang="0">
                <a:pos x="27" y="28"/>
              </a:cxn>
              <a:cxn ang="0">
                <a:pos x="25" y="26"/>
              </a:cxn>
              <a:cxn ang="0">
                <a:pos x="23" y="24"/>
              </a:cxn>
              <a:cxn ang="0">
                <a:pos x="21" y="25"/>
              </a:cxn>
              <a:cxn ang="0">
                <a:pos x="19" y="26"/>
              </a:cxn>
              <a:cxn ang="0">
                <a:pos x="16" y="25"/>
              </a:cxn>
              <a:cxn ang="0">
                <a:pos x="14" y="24"/>
              </a:cxn>
              <a:cxn ang="0">
                <a:pos x="12" y="25"/>
              </a:cxn>
              <a:cxn ang="0">
                <a:pos x="10" y="28"/>
              </a:cxn>
              <a:cxn ang="0">
                <a:pos x="7" y="26"/>
              </a:cxn>
              <a:cxn ang="0">
                <a:pos x="5" y="25"/>
              </a:cxn>
              <a:cxn ang="0">
                <a:pos x="2" y="24"/>
              </a:cxn>
              <a:cxn ang="0">
                <a:pos x="0" y="21"/>
              </a:cxn>
              <a:cxn ang="0">
                <a:pos x="2" y="18"/>
              </a:cxn>
              <a:cxn ang="0">
                <a:pos x="4" y="16"/>
              </a:cxn>
              <a:cxn ang="0">
                <a:pos x="5" y="15"/>
              </a:cxn>
              <a:cxn ang="0">
                <a:pos x="8" y="14"/>
              </a:cxn>
              <a:cxn ang="0">
                <a:pos x="12" y="14"/>
              </a:cxn>
              <a:cxn ang="0">
                <a:pos x="13" y="12"/>
              </a:cxn>
              <a:cxn ang="0">
                <a:pos x="14" y="10"/>
              </a:cxn>
              <a:cxn ang="0">
                <a:pos x="18" y="9"/>
              </a:cxn>
              <a:cxn ang="0">
                <a:pos x="20" y="8"/>
              </a:cxn>
              <a:cxn ang="0">
                <a:pos x="20" y="5"/>
              </a:cxn>
              <a:cxn ang="0">
                <a:pos x="24" y="5"/>
              </a:cxn>
              <a:cxn ang="0">
                <a:pos x="27" y="5"/>
              </a:cxn>
              <a:cxn ang="0">
                <a:pos x="29" y="6"/>
              </a:cxn>
              <a:cxn ang="0">
                <a:pos x="31" y="4"/>
              </a:cxn>
              <a:cxn ang="0">
                <a:pos x="32" y="2"/>
              </a:cxn>
              <a:cxn ang="0">
                <a:pos x="33" y="0"/>
              </a:cxn>
              <a:cxn ang="0">
                <a:pos x="36" y="0"/>
              </a:cxn>
              <a:cxn ang="0">
                <a:pos x="38" y="0"/>
              </a:cxn>
            </a:cxnLst>
            <a:rect l="0" t="0" r="r" b="b"/>
            <a:pathLst>
              <a:path w="45" h="31">
                <a:moveTo>
                  <a:pt x="38" y="0"/>
                </a:moveTo>
                <a:lnTo>
                  <a:pt x="39" y="1"/>
                </a:lnTo>
                <a:lnTo>
                  <a:pt x="41" y="3"/>
                </a:lnTo>
                <a:lnTo>
                  <a:pt x="41" y="6"/>
                </a:lnTo>
                <a:lnTo>
                  <a:pt x="39" y="8"/>
                </a:lnTo>
                <a:lnTo>
                  <a:pt x="40" y="11"/>
                </a:lnTo>
                <a:lnTo>
                  <a:pt x="42" y="11"/>
                </a:lnTo>
                <a:lnTo>
                  <a:pt x="42" y="14"/>
                </a:lnTo>
                <a:lnTo>
                  <a:pt x="43" y="17"/>
                </a:lnTo>
                <a:lnTo>
                  <a:pt x="44" y="20"/>
                </a:lnTo>
                <a:lnTo>
                  <a:pt x="44" y="22"/>
                </a:lnTo>
                <a:lnTo>
                  <a:pt x="45" y="24"/>
                </a:lnTo>
                <a:lnTo>
                  <a:pt x="45" y="27"/>
                </a:lnTo>
                <a:lnTo>
                  <a:pt x="43" y="27"/>
                </a:lnTo>
                <a:lnTo>
                  <a:pt x="40" y="27"/>
                </a:lnTo>
                <a:lnTo>
                  <a:pt x="38" y="29"/>
                </a:lnTo>
                <a:lnTo>
                  <a:pt x="35" y="31"/>
                </a:lnTo>
                <a:lnTo>
                  <a:pt x="33" y="30"/>
                </a:lnTo>
                <a:lnTo>
                  <a:pt x="32" y="29"/>
                </a:lnTo>
                <a:lnTo>
                  <a:pt x="29" y="27"/>
                </a:lnTo>
                <a:lnTo>
                  <a:pt x="27" y="28"/>
                </a:lnTo>
                <a:lnTo>
                  <a:pt x="25" y="26"/>
                </a:lnTo>
                <a:lnTo>
                  <a:pt x="23" y="24"/>
                </a:lnTo>
                <a:lnTo>
                  <a:pt x="21" y="25"/>
                </a:lnTo>
                <a:lnTo>
                  <a:pt x="19" y="26"/>
                </a:lnTo>
                <a:lnTo>
                  <a:pt x="16" y="25"/>
                </a:lnTo>
                <a:lnTo>
                  <a:pt x="14" y="24"/>
                </a:lnTo>
                <a:lnTo>
                  <a:pt x="12" y="25"/>
                </a:lnTo>
                <a:lnTo>
                  <a:pt x="10" y="28"/>
                </a:lnTo>
                <a:lnTo>
                  <a:pt x="7" y="26"/>
                </a:lnTo>
                <a:lnTo>
                  <a:pt x="5" y="25"/>
                </a:lnTo>
                <a:lnTo>
                  <a:pt x="2" y="24"/>
                </a:lnTo>
                <a:lnTo>
                  <a:pt x="0" y="21"/>
                </a:lnTo>
                <a:lnTo>
                  <a:pt x="2" y="18"/>
                </a:lnTo>
                <a:lnTo>
                  <a:pt x="4" y="16"/>
                </a:lnTo>
                <a:lnTo>
                  <a:pt x="5" y="15"/>
                </a:lnTo>
                <a:lnTo>
                  <a:pt x="8" y="14"/>
                </a:lnTo>
                <a:lnTo>
                  <a:pt x="12" y="14"/>
                </a:lnTo>
                <a:lnTo>
                  <a:pt x="13" y="12"/>
                </a:lnTo>
                <a:lnTo>
                  <a:pt x="14" y="10"/>
                </a:lnTo>
                <a:lnTo>
                  <a:pt x="18" y="9"/>
                </a:lnTo>
                <a:lnTo>
                  <a:pt x="20" y="8"/>
                </a:lnTo>
                <a:lnTo>
                  <a:pt x="20" y="5"/>
                </a:lnTo>
                <a:lnTo>
                  <a:pt x="24" y="5"/>
                </a:lnTo>
                <a:lnTo>
                  <a:pt x="27" y="5"/>
                </a:lnTo>
                <a:lnTo>
                  <a:pt x="29" y="6"/>
                </a:lnTo>
                <a:lnTo>
                  <a:pt x="31" y="4"/>
                </a:lnTo>
                <a:lnTo>
                  <a:pt x="32" y="2"/>
                </a:lnTo>
                <a:lnTo>
                  <a:pt x="33" y="0"/>
                </a:lnTo>
                <a:lnTo>
                  <a:pt x="36" y="0"/>
                </a:lnTo>
                <a:lnTo>
                  <a:pt x="38" y="0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9" name="93056">
            <a:extLst xmlns:a="http://schemas.openxmlformats.org/drawingml/2006/main">
              <a:ext uri="{FF2B5EF4-FFF2-40B4-BE49-F238E27FC236}">
                <a16:creationId xmlns:a16="http://schemas.microsoft.com/office/drawing/2014/main" id="{75BECCD0-0865-4614-BEDF-A4FE66DDC3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3491" y="2079098"/>
            <a:ext cx="359057" cy="365247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3" y="4"/>
              </a:cxn>
              <a:cxn ang="0">
                <a:pos x="15" y="5"/>
              </a:cxn>
              <a:cxn ang="0">
                <a:pos x="18" y="4"/>
              </a:cxn>
              <a:cxn ang="0">
                <a:pos x="21" y="4"/>
              </a:cxn>
              <a:cxn ang="0">
                <a:pos x="24" y="4"/>
              </a:cxn>
              <a:cxn ang="0">
                <a:pos x="26" y="4"/>
              </a:cxn>
              <a:cxn ang="0">
                <a:pos x="29" y="4"/>
              </a:cxn>
              <a:cxn ang="0">
                <a:pos x="31" y="4"/>
              </a:cxn>
              <a:cxn ang="0">
                <a:pos x="34" y="4"/>
              </a:cxn>
              <a:cxn ang="0">
                <a:pos x="36" y="5"/>
              </a:cxn>
              <a:cxn ang="0">
                <a:pos x="39" y="5"/>
              </a:cxn>
              <a:cxn ang="0">
                <a:pos x="42" y="7"/>
              </a:cxn>
              <a:cxn ang="0">
                <a:pos x="42" y="10"/>
              </a:cxn>
              <a:cxn ang="0">
                <a:pos x="42" y="12"/>
              </a:cxn>
              <a:cxn ang="0">
                <a:pos x="43" y="14"/>
              </a:cxn>
              <a:cxn ang="0">
                <a:pos x="43" y="17"/>
              </a:cxn>
              <a:cxn ang="0">
                <a:pos x="44" y="18"/>
              </a:cxn>
              <a:cxn ang="0">
                <a:pos x="43" y="22"/>
              </a:cxn>
              <a:cxn ang="0">
                <a:pos x="40" y="23"/>
              </a:cxn>
              <a:cxn ang="0">
                <a:pos x="38" y="23"/>
              </a:cxn>
              <a:cxn ang="0">
                <a:pos x="36" y="22"/>
              </a:cxn>
              <a:cxn ang="0">
                <a:pos x="33" y="21"/>
              </a:cxn>
              <a:cxn ang="0">
                <a:pos x="31" y="21"/>
              </a:cxn>
              <a:cxn ang="0">
                <a:pos x="29" y="22"/>
              </a:cxn>
              <a:cxn ang="0">
                <a:pos x="26" y="22"/>
              </a:cxn>
              <a:cxn ang="0">
                <a:pos x="23" y="24"/>
              </a:cxn>
              <a:cxn ang="0">
                <a:pos x="22" y="27"/>
              </a:cxn>
              <a:cxn ang="0">
                <a:pos x="19" y="29"/>
              </a:cxn>
              <a:cxn ang="0">
                <a:pos x="19" y="32"/>
              </a:cxn>
              <a:cxn ang="0">
                <a:pos x="20" y="34"/>
              </a:cxn>
              <a:cxn ang="0">
                <a:pos x="18" y="37"/>
              </a:cxn>
              <a:cxn ang="0">
                <a:pos x="16" y="38"/>
              </a:cxn>
              <a:cxn ang="0">
                <a:pos x="13" y="38"/>
              </a:cxn>
              <a:cxn ang="0">
                <a:pos x="11" y="39"/>
              </a:cxn>
              <a:cxn ang="0">
                <a:pos x="10" y="37"/>
              </a:cxn>
              <a:cxn ang="0">
                <a:pos x="8" y="33"/>
              </a:cxn>
              <a:cxn ang="0">
                <a:pos x="5" y="33"/>
              </a:cxn>
              <a:cxn ang="0">
                <a:pos x="3" y="31"/>
              </a:cxn>
              <a:cxn ang="0">
                <a:pos x="2" y="29"/>
              </a:cxn>
              <a:cxn ang="0">
                <a:pos x="0" y="25"/>
              </a:cxn>
              <a:cxn ang="0">
                <a:pos x="1" y="22"/>
              </a:cxn>
              <a:cxn ang="0">
                <a:pos x="2" y="19"/>
              </a:cxn>
              <a:cxn ang="0">
                <a:pos x="3" y="16"/>
              </a:cxn>
              <a:cxn ang="0">
                <a:pos x="4" y="14"/>
              </a:cxn>
              <a:cxn ang="0">
                <a:pos x="6" y="12"/>
              </a:cxn>
              <a:cxn ang="0">
                <a:pos x="6" y="10"/>
              </a:cxn>
              <a:cxn ang="0">
                <a:pos x="6" y="7"/>
              </a:cxn>
              <a:cxn ang="0">
                <a:pos x="3" y="8"/>
              </a:cxn>
              <a:cxn ang="0">
                <a:pos x="2" y="7"/>
              </a:cxn>
              <a:cxn ang="0">
                <a:pos x="1" y="4"/>
              </a:cxn>
              <a:cxn ang="0">
                <a:pos x="4" y="2"/>
              </a:cxn>
              <a:cxn ang="0">
                <a:pos x="6" y="0"/>
              </a:cxn>
              <a:cxn ang="0">
                <a:pos x="9" y="0"/>
              </a:cxn>
              <a:cxn ang="0">
                <a:pos x="11" y="0"/>
              </a:cxn>
            </a:cxnLst>
            <a:rect l="0" t="0" r="r" b="b"/>
            <a:pathLst>
              <a:path w="44" h="39">
                <a:moveTo>
                  <a:pt x="11" y="0"/>
                </a:move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8" y="4"/>
                </a:lnTo>
                <a:lnTo>
                  <a:pt x="21" y="4"/>
                </a:lnTo>
                <a:lnTo>
                  <a:pt x="24" y="4"/>
                </a:lnTo>
                <a:lnTo>
                  <a:pt x="26" y="4"/>
                </a:lnTo>
                <a:lnTo>
                  <a:pt x="29" y="4"/>
                </a:lnTo>
                <a:lnTo>
                  <a:pt x="31" y="4"/>
                </a:lnTo>
                <a:lnTo>
                  <a:pt x="34" y="4"/>
                </a:lnTo>
                <a:lnTo>
                  <a:pt x="36" y="5"/>
                </a:lnTo>
                <a:lnTo>
                  <a:pt x="39" y="5"/>
                </a:lnTo>
                <a:lnTo>
                  <a:pt x="42" y="7"/>
                </a:lnTo>
                <a:lnTo>
                  <a:pt x="42" y="10"/>
                </a:lnTo>
                <a:lnTo>
                  <a:pt x="42" y="12"/>
                </a:lnTo>
                <a:lnTo>
                  <a:pt x="43" y="14"/>
                </a:lnTo>
                <a:lnTo>
                  <a:pt x="43" y="17"/>
                </a:lnTo>
                <a:lnTo>
                  <a:pt x="44" y="18"/>
                </a:lnTo>
                <a:lnTo>
                  <a:pt x="43" y="22"/>
                </a:lnTo>
                <a:lnTo>
                  <a:pt x="40" y="23"/>
                </a:lnTo>
                <a:lnTo>
                  <a:pt x="38" y="23"/>
                </a:lnTo>
                <a:lnTo>
                  <a:pt x="36" y="22"/>
                </a:lnTo>
                <a:lnTo>
                  <a:pt x="33" y="21"/>
                </a:lnTo>
                <a:lnTo>
                  <a:pt x="31" y="21"/>
                </a:lnTo>
                <a:lnTo>
                  <a:pt x="29" y="22"/>
                </a:lnTo>
                <a:lnTo>
                  <a:pt x="26" y="22"/>
                </a:lnTo>
                <a:lnTo>
                  <a:pt x="23" y="24"/>
                </a:lnTo>
                <a:lnTo>
                  <a:pt x="22" y="27"/>
                </a:lnTo>
                <a:lnTo>
                  <a:pt x="19" y="29"/>
                </a:lnTo>
                <a:lnTo>
                  <a:pt x="19" y="32"/>
                </a:lnTo>
                <a:lnTo>
                  <a:pt x="20" y="34"/>
                </a:lnTo>
                <a:lnTo>
                  <a:pt x="18" y="37"/>
                </a:lnTo>
                <a:lnTo>
                  <a:pt x="16" y="38"/>
                </a:lnTo>
                <a:lnTo>
                  <a:pt x="13" y="38"/>
                </a:lnTo>
                <a:lnTo>
                  <a:pt x="11" y="39"/>
                </a:lnTo>
                <a:lnTo>
                  <a:pt x="10" y="37"/>
                </a:lnTo>
                <a:lnTo>
                  <a:pt x="8" y="33"/>
                </a:lnTo>
                <a:lnTo>
                  <a:pt x="5" y="33"/>
                </a:lnTo>
                <a:lnTo>
                  <a:pt x="3" y="31"/>
                </a:lnTo>
                <a:lnTo>
                  <a:pt x="2" y="29"/>
                </a:lnTo>
                <a:lnTo>
                  <a:pt x="0" y="25"/>
                </a:lnTo>
                <a:lnTo>
                  <a:pt x="1" y="22"/>
                </a:lnTo>
                <a:lnTo>
                  <a:pt x="2" y="19"/>
                </a:lnTo>
                <a:lnTo>
                  <a:pt x="3" y="16"/>
                </a:lnTo>
                <a:lnTo>
                  <a:pt x="4" y="14"/>
                </a:lnTo>
                <a:lnTo>
                  <a:pt x="6" y="12"/>
                </a:lnTo>
                <a:lnTo>
                  <a:pt x="6" y="10"/>
                </a:lnTo>
                <a:lnTo>
                  <a:pt x="6" y="7"/>
                </a:lnTo>
                <a:lnTo>
                  <a:pt x="3" y="8"/>
                </a:lnTo>
                <a:lnTo>
                  <a:pt x="2" y="7"/>
                </a:lnTo>
                <a:lnTo>
                  <a:pt x="1" y="4"/>
                </a:lnTo>
                <a:lnTo>
                  <a:pt x="4" y="2"/>
                </a:lnTo>
                <a:lnTo>
                  <a:pt x="6" y="0"/>
                </a:lnTo>
                <a:lnTo>
                  <a:pt x="9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0" name="93022">
            <a:extLst xmlns:a="http://schemas.openxmlformats.org/drawingml/2006/main">
              <a:ext uri="{FF2B5EF4-FFF2-40B4-BE49-F238E27FC236}">
                <a16:creationId xmlns:a16="http://schemas.microsoft.com/office/drawing/2014/main" id="{A4AE0449-E9D6-4C8F-BFB5-956B027E5A6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64294" y="1835600"/>
            <a:ext cx="399859" cy="337151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5" y="3"/>
              </a:cxn>
              <a:cxn ang="0">
                <a:pos x="14" y="7"/>
              </a:cxn>
              <a:cxn ang="0">
                <a:pos x="15" y="9"/>
              </a:cxn>
              <a:cxn ang="0">
                <a:pos x="19" y="9"/>
              </a:cxn>
              <a:cxn ang="0">
                <a:pos x="17" y="13"/>
              </a:cxn>
              <a:cxn ang="0">
                <a:pos x="21" y="13"/>
              </a:cxn>
              <a:cxn ang="0">
                <a:pos x="24" y="14"/>
              </a:cxn>
              <a:cxn ang="0">
                <a:pos x="24" y="15"/>
              </a:cxn>
              <a:cxn ang="0">
                <a:pos x="27" y="16"/>
              </a:cxn>
              <a:cxn ang="0">
                <a:pos x="30" y="16"/>
              </a:cxn>
              <a:cxn ang="0">
                <a:pos x="33" y="15"/>
              </a:cxn>
              <a:cxn ang="0">
                <a:pos x="36" y="13"/>
              </a:cxn>
              <a:cxn ang="0">
                <a:pos x="38" y="13"/>
              </a:cxn>
              <a:cxn ang="0">
                <a:pos x="41" y="13"/>
              </a:cxn>
              <a:cxn ang="0">
                <a:pos x="44" y="13"/>
              </a:cxn>
              <a:cxn ang="0">
                <a:pos x="46" y="15"/>
              </a:cxn>
              <a:cxn ang="0">
                <a:pos x="44" y="17"/>
              </a:cxn>
              <a:cxn ang="0">
                <a:pos x="42" y="19"/>
              </a:cxn>
              <a:cxn ang="0">
                <a:pos x="43" y="22"/>
              </a:cxn>
              <a:cxn ang="0">
                <a:pos x="44" y="24"/>
              </a:cxn>
              <a:cxn ang="0">
                <a:pos x="44" y="27"/>
              </a:cxn>
              <a:cxn ang="0">
                <a:pos x="47" y="29"/>
              </a:cxn>
              <a:cxn ang="0">
                <a:pos x="49" y="33"/>
              </a:cxn>
              <a:cxn ang="0">
                <a:pos x="46" y="34"/>
              </a:cxn>
              <a:cxn ang="0">
                <a:pos x="43" y="32"/>
              </a:cxn>
              <a:cxn ang="0">
                <a:pos x="41" y="32"/>
              </a:cxn>
              <a:cxn ang="0">
                <a:pos x="39" y="34"/>
              </a:cxn>
              <a:cxn ang="0">
                <a:pos x="37" y="36"/>
              </a:cxn>
              <a:cxn ang="0">
                <a:pos x="37" y="33"/>
              </a:cxn>
              <a:cxn ang="0">
                <a:pos x="34" y="31"/>
              </a:cxn>
              <a:cxn ang="0">
                <a:pos x="31" y="31"/>
              </a:cxn>
              <a:cxn ang="0">
                <a:pos x="29" y="30"/>
              </a:cxn>
              <a:cxn ang="0">
                <a:pos x="26" y="30"/>
              </a:cxn>
              <a:cxn ang="0">
                <a:pos x="24" y="30"/>
              </a:cxn>
              <a:cxn ang="0">
                <a:pos x="21" y="30"/>
              </a:cxn>
              <a:cxn ang="0">
                <a:pos x="19" y="30"/>
              </a:cxn>
              <a:cxn ang="0">
                <a:pos x="16" y="30"/>
              </a:cxn>
              <a:cxn ang="0">
                <a:pos x="13" y="30"/>
              </a:cxn>
              <a:cxn ang="0">
                <a:pos x="10" y="31"/>
              </a:cxn>
              <a:cxn ang="0">
                <a:pos x="8" y="30"/>
              </a:cxn>
              <a:cxn ang="0">
                <a:pos x="7" y="28"/>
              </a:cxn>
              <a:cxn ang="0">
                <a:pos x="6" y="26"/>
              </a:cxn>
              <a:cxn ang="0">
                <a:pos x="6" y="23"/>
              </a:cxn>
              <a:cxn ang="0">
                <a:pos x="5" y="21"/>
              </a:cxn>
              <a:cxn ang="0">
                <a:pos x="5" y="19"/>
              </a:cxn>
              <a:cxn ang="0">
                <a:pos x="4" y="16"/>
              </a:cxn>
              <a:cxn ang="0">
                <a:pos x="3" y="13"/>
              </a:cxn>
              <a:cxn ang="0">
                <a:pos x="3" y="10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2" y="2"/>
              </a:cxn>
              <a:cxn ang="0">
                <a:pos x="5" y="1"/>
              </a:cxn>
              <a:cxn ang="0">
                <a:pos x="8" y="1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49" h="36">
                <a:moveTo>
                  <a:pt x="15" y="0"/>
                </a:moveTo>
                <a:lnTo>
                  <a:pt x="15" y="3"/>
                </a:lnTo>
                <a:lnTo>
                  <a:pt x="14" y="7"/>
                </a:lnTo>
                <a:lnTo>
                  <a:pt x="15" y="9"/>
                </a:lnTo>
                <a:lnTo>
                  <a:pt x="19" y="9"/>
                </a:lnTo>
                <a:lnTo>
                  <a:pt x="17" y="13"/>
                </a:lnTo>
                <a:lnTo>
                  <a:pt x="21" y="13"/>
                </a:lnTo>
                <a:lnTo>
                  <a:pt x="24" y="14"/>
                </a:lnTo>
                <a:lnTo>
                  <a:pt x="24" y="15"/>
                </a:lnTo>
                <a:lnTo>
                  <a:pt x="27" y="16"/>
                </a:lnTo>
                <a:lnTo>
                  <a:pt x="30" y="16"/>
                </a:lnTo>
                <a:lnTo>
                  <a:pt x="33" y="15"/>
                </a:lnTo>
                <a:lnTo>
                  <a:pt x="36" y="13"/>
                </a:lnTo>
                <a:lnTo>
                  <a:pt x="38" y="13"/>
                </a:lnTo>
                <a:lnTo>
                  <a:pt x="41" y="13"/>
                </a:lnTo>
                <a:lnTo>
                  <a:pt x="44" y="13"/>
                </a:lnTo>
                <a:lnTo>
                  <a:pt x="46" y="15"/>
                </a:lnTo>
                <a:lnTo>
                  <a:pt x="44" y="17"/>
                </a:lnTo>
                <a:lnTo>
                  <a:pt x="42" y="19"/>
                </a:lnTo>
                <a:lnTo>
                  <a:pt x="43" y="22"/>
                </a:lnTo>
                <a:lnTo>
                  <a:pt x="44" y="24"/>
                </a:lnTo>
                <a:lnTo>
                  <a:pt x="44" y="27"/>
                </a:lnTo>
                <a:lnTo>
                  <a:pt x="47" y="29"/>
                </a:lnTo>
                <a:lnTo>
                  <a:pt x="49" y="33"/>
                </a:lnTo>
                <a:lnTo>
                  <a:pt x="46" y="34"/>
                </a:lnTo>
                <a:lnTo>
                  <a:pt x="43" y="32"/>
                </a:lnTo>
                <a:lnTo>
                  <a:pt x="41" y="32"/>
                </a:lnTo>
                <a:lnTo>
                  <a:pt x="39" y="34"/>
                </a:lnTo>
                <a:lnTo>
                  <a:pt x="37" y="36"/>
                </a:lnTo>
                <a:lnTo>
                  <a:pt x="37" y="33"/>
                </a:lnTo>
                <a:lnTo>
                  <a:pt x="34" y="31"/>
                </a:lnTo>
                <a:lnTo>
                  <a:pt x="31" y="31"/>
                </a:lnTo>
                <a:lnTo>
                  <a:pt x="29" y="30"/>
                </a:lnTo>
                <a:lnTo>
                  <a:pt x="26" y="30"/>
                </a:lnTo>
                <a:lnTo>
                  <a:pt x="24" y="30"/>
                </a:lnTo>
                <a:lnTo>
                  <a:pt x="21" y="30"/>
                </a:lnTo>
                <a:lnTo>
                  <a:pt x="19" y="30"/>
                </a:lnTo>
                <a:lnTo>
                  <a:pt x="16" y="30"/>
                </a:lnTo>
                <a:lnTo>
                  <a:pt x="13" y="30"/>
                </a:lnTo>
                <a:lnTo>
                  <a:pt x="10" y="31"/>
                </a:lnTo>
                <a:lnTo>
                  <a:pt x="8" y="30"/>
                </a:lnTo>
                <a:lnTo>
                  <a:pt x="7" y="28"/>
                </a:lnTo>
                <a:lnTo>
                  <a:pt x="6" y="26"/>
                </a:lnTo>
                <a:lnTo>
                  <a:pt x="6" y="23"/>
                </a:lnTo>
                <a:lnTo>
                  <a:pt x="5" y="21"/>
                </a:lnTo>
                <a:lnTo>
                  <a:pt x="5" y="19"/>
                </a:lnTo>
                <a:lnTo>
                  <a:pt x="4" y="16"/>
                </a:lnTo>
                <a:lnTo>
                  <a:pt x="3" y="13"/>
                </a:lnTo>
                <a:lnTo>
                  <a:pt x="3" y="10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2" y="2"/>
                </a:lnTo>
                <a:lnTo>
                  <a:pt x="5" y="1"/>
                </a:lnTo>
                <a:lnTo>
                  <a:pt x="8" y="1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1" name="93018">
            <a:extLst xmlns:a="http://schemas.openxmlformats.org/drawingml/2006/main">
              <a:ext uri="{FF2B5EF4-FFF2-40B4-BE49-F238E27FC236}">
                <a16:creationId xmlns:a16="http://schemas.microsoft.com/office/drawing/2014/main" id="{08B347FA-E897-478F-A386-646574DE40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8539" y="2135290"/>
            <a:ext cx="310094" cy="299690"/>
          </a:xfrm>
          <a:custGeom xmlns:a="http://schemas.openxmlformats.org/drawingml/2006/main">
            <a:avLst/>
            <a:gdLst/>
            <a:ahLst/>
            <a:cxnLst>
              <a:cxn ang="0">
                <a:pos x="35" y="1"/>
              </a:cxn>
              <a:cxn ang="0">
                <a:pos x="35" y="4"/>
              </a:cxn>
              <a:cxn ang="0">
                <a:pos x="36" y="6"/>
              </a:cxn>
              <a:cxn ang="0">
                <a:pos x="38" y="8"/>
              </a:cxn>
              <a:cxn ang="0">
                <a:pos x="36" y="10"/>
              </a:cxn>
              <a:cxn ang="0">
                <a:pos x="34" y="11"/>
              </a:cxn>
              <a:cxn ang="0">
                <a:pos x="31" y="13"/>
              </a:cxn>
              <a:cxn ang="0">
                <a:pos x="33" y="15"/>
              </a:cxn>
              <a:cxn ang="0">
                <a:pos x="36" y="17"/>
              </a:cxn>
              <a:cxn ang="0">
                <a:pos x="33" y="19"/>
              </a:cxn>
              <a:cxn ang="0">
                <a:pos x="32" y="21"/>
              </a:cxn>
              <a:cxn ang="0">
                <a:pos x="31" y="24"/>
              </a:cxn>
              <a:cxn ang="0">
                <a:pos x="30" y="26"/>
              </a:cxn>
              <a:cxn ang="0">
                <a:pos x="27" y="28"/>
              </a:cxn>
              <a:cxn ang="0">
                <a:pos x="23" y="28"/>
              </a:cxn>
              <a:cxn ang="0">
                <a:pos x="19" y="27"/>
              </a:cxn>
              <a:cxn ang="0">
                <a:pos x="16" y="27"/>
              </a:cxn>
              <a:cxn ang="0">
                <a:pos x="13" y="28"/>
              </a:cxn>
              <a:cxn ang="0">
                <a:pos x="10" y="30"/>
              </a:cxn>
              <a:cxn ang="0">
                <a:pos x="7" y="32"/>
              </a:cxn>
              <a:cxn ang="0">
                <a:pos x="5" y="29"/>
              </a:cxn>
              <a:cxn ang="0">
                <a:pos x="1" y="28"/>
              </a:cxn>
              <a:cxn ang="0">
                <a:pos x="0" y="26"/>
              </a:cxn>
              <a:cxn ang="0">
                <a:pos x="0" y="23"/>
              </a:cxn>
              <a:cxn ang="0">
                <a:pos x="3" y="21"/>
              </a:cxn>
              <a:cxn ang="0">
                <a:pos x="4" y="18"/>
              </a:cxn>
              <a:cxn ang="0">
                <a:pos x="7" y="16"/>
              </a:cxn>
              <a:cxn ang="0">
                <a:pos x="10" y="16"/>
              </a:cxn>
              <a:cxn ang="0">
                <a:pos x="12" y="15"/>
              </a:cxn>
              <a:cxn ang="0">
                <a:pos x="14" y="15"/>
              </a:cxn>
              <a:cxn ang="0">
                <a:pos x="17" y="16"/>
              </a:cxn>
              <a:cxn ang="0">
                <a:pos x="19" y="17"/>
              </a:cxn>
              <a:cxn ang="0">
                <a:pos x="21" y="17"/>
              </a:cxn>
              <a:cxn ang="0">
                <a:pos x="24" y="16"/>
              </a:cxn>
              <a:cxn ang="0">
                <a:pos x="25" y="12"/>
              </a:cxn>
              <a:cxn ang="0">
                <a:pos x="24" y="11"/>
              </a:cxn>
              <a:cxn ang="0">
                <a:pos x="24" y="8"/>
              </a:cxn>
              <a:cxn ang="0">
                <a:pos x="23" y="6"/>
              </a:cxn>
              <a:cxn ang="0">
                <a:pos x="23" y="4"/>
              </a:cxn>
              <a:cxn ang="0">
                <a:pos x="25" y="2"/>
              </a:cxn>
              <a:cxn ang="0">
                <a:pos x="27" y="0"/>
              </a:cxn>
              <a:cxn ang="0">
                <a:pos x="29" y="0"/>
              </a:cxn>
              <a:cxn ang="0">
                <a:pos x="32" y="2"/>
              </a:cxn>
              <a:cxn ang="0">
                <a:pos x="35" y="1"/>
              </a:cxn>
            </a:cxnLst>
            <a:rect l="0" t="0" r="r" b="b"/>
            <a:pathLst>
              <a:path w="38" h="32">
                <a:moveTo>
                  <a:pt x="35" y="1"/>
                </a:moveTo>
                <a:lnTo>
                  <a:pt x="35" y="4"/>
                </a:lnTo>
                <a:lnTo>
                  <a:pt x="36" y="6"/>
                </a:lnTo>
                <a:lnTo>
                  <a:pt x="38" y="8"/>
                </a:lnTo>
                <a:lnTo>
                  <a:pt x="36" y="10"/>
                </a:lnTo>
                <a:lnTo>
                  <a:pt x="34" y="11"/>
                </a:lnTo>
                <a:lnTo>
                  <a:pt x="31" y="13"/>
                </a:lnTo>
                <a:lnTo>
                  <a:pt x="33" y="15"/>
                </a:lnTo>
                <a:lnTo>
                  <a:pt x="36" y="17"/>
                </a:lnTo>
                <a:lnTo>
                  <a:pt x="33" y="19"/>
                </a:lnTo>
                <a:lnTo>
                  <a:pt x="32" y="21"/>
                </a:lnTo>
                <a:lnTo>
                  <a:pt x="31" y="24"/>
                </a:lnTo>
                <a:lnTo>
                  <a:pt x="30" y="26"/>
                </a:lnTo>
                <a:lnTo>
                  <a:pt x="27" y="28"/>
                </a:lnTo>
                <a:lnTo>
                  <a:pt x="23" y="28"/>
                </a:lnTo>
                <a:lnTo>
                  <a:pt x="19" y="27"/>
                </a:lnTo>
                <a:lnTo>
                  <a:pt x="16" y="27"/>
                </a:lnTo>
                <a:lnTo>
                  <a:pt x="13" y="28"/>
                </a:lnTo>
                <a:lnTo>
                  <a:pt x="10" y="30"/>
                </a:lnTo>
                <a:lnTo>
                  <a:pt x="7" y="32"/>
                </a:lnTo>
                <a:lnTo>
                  <a:pt x="5" y="29"/>
                </a:lnTo>
                <a:lnTo>
                  <a:pt x="1" y="28"/>
                </a:lnTo>
                <a:lnTo>
                  <a:pt x="0" y="26"/>
                </a:lnTo>
                <a:lnTo>
                  <a:pt x="0" y="23"/>
                </a:lnTo>
                <a:lnTo>
                  <a:pt x="3" y="21"/>
                </a:lnTo>
                <a:lnTo>
                  <a:pt x="4" y="18"/>
                </a:lnTo>
                <a:lnTo>
                  <a:pt x="7" y="16"/>
                </a:lnTo>
                <a:lnTo>
                  <a:pt x="10" y="16"/>
                </a:lnTo>
                <a:lnTo>
                  <a:pt x="12" y="15"/>
                </a:lnTo>
                <a:lnTo>
                  <a:pt x="14" y="15"/>
                </a:lnTo>
                <a:lnTo>
                  <a:pt x="17" y="16"/>
                </a:lnTo>
                <a:lnTo>
                  <a:pt x="19" y="17"/>
                </a:lnTo>
                <a:lnTo>
                  <a:pt x="21" y="17"/>
                </a:lnTo>
                <a:lnTo>
                  <a:pt x="24" y="16"/>
                </a:lnTo>
                <a:lnTo>
                  <a:pt x="25" y="12"/>
                </a:lnTo>
                <a:lnTo>
                  <a:pt x="24" y="11"/>
                </a:lnTo>
                <a:lnTo>
                  <a:pt x="24" y="8"/>
                </a:lnTo>
                <a:lnTo>
                  <a:pt x="23" y="6"/>
                </a:lnTo>
                <a:lnTo>
                  <a:pt x="23" y="4"/>
                </a:lnTo>
                <a:lnTo>
                  <a:pt x="25" y="2"/>
                </a:lnTo>
                <a:lnTo>
                  <a:pt x="27" y="0"/>
                </a:lnTo>
                <a:lnTo>
                  <a:pt x="29" y="0"/>
                </a:lnTo>
                <a:lnTo>
                  <a:pt x="32" y="2"/>
                </a:lnTo>
                <a:lnTo>
                  <a:pt x="35" y="1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2" name="93014">
            <a:extLst xmlns:a="http://schemas.openxmlformats.org/drawingml/2006/main">
              <a:ext uri="{FF2B5EF4-FFF2-40B4-BE49-F238E27FC236}">
                <a16:creationId xmlns:a16="http://schemas.microsoft.com/office/drawing/2014/main" id="{5F493105-31EE-4FA1-9971-BA1FD772CCA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76605" y="2313231"/>
            <a:ext cx="326415" cy="533823"/>
          </a:xfrm>
          <a:custGeom xmlns:a="http://schemas.openxmlformats.org/drawingml/2006/main">
            <a:avLst/>
            <a:gdLst/>
            <a:ahLst/>
            <a:cxnLst>
              <a:cxn ang="0">
                <a:pos x="20" y="4"/>
              </a:cxn>
              <a:cxn ang="0">
                <a:pos x="21" y="6"/>
              </a:cxn>
              <a:cxn ang="0">
                <a:pos x="23" y="8"/>
              </a:cxn>
              <a:cxn ang="0">
                <a:pos x="26" y="8"/>
              </a:cxn>
              <a:cxn ang="0">
                <a:pos x="28" y="12"/>
              </a:cxn>
              <a:cxn ang="0">
                <a:pos x="29" y="14"/>
              </a:cxn>
              <a:cxn ang="0">
                <a:pos x="28" y="17"/>
              </a:cxn>
              <a:cxn ang="0">
                <a:pos x="27" y="20"/>
              </a:cxn>
              <a:cxn ang="0">
                <a:pos x="29" y="22"/>
              </a:cxn>
              <a:cxn ang="0">
                <a:pos x="30" y="23"/>
              </a:cxn>
              <a:cxn ang="0">
                <a:pos x="30" y="26"/>
              </a:cxn>
              <a:cxn ang="0">
                <a:pos x="31" y="29"/>
              </a:cxn>
              <a:cxn ang="0">
                <a:pos x="32" y="31"/>
              </a:cxn>
              <a:cxn ang="0">
                <a:pos x="33" y="33"/>
              </a:cxn>
              <a:cxn ang="0">
                <a:pos x="35" y="36"/>
              </a:cxn>
              <a:cxn ang="0">
                <a:pos x="36" y="36"/>
              </a:cxn>
              <a:cxn ang="0">
                <a:pos x="39" y="35"/>
              </a:cxn>
              <a:cxn ang="0">
                <a:pos x="40" y="36"/>
              </a:cxn>
              <a:cxn ang="0">
                <a:pos x="40" y="38"/>
              </a:cxn>
              <a:cxn ang="0">
                <a:pos x="40" y="41"/>
              </a:cxn>
              <a:cxn ang="0">
                <a:pos x="40" y="43"/>
              </a:cxn>
              <a:cxn ang="0">
                <a:pos x="37" y="44"/>
              </a:cxn>
              <a:cxn ang="0">
                <a:pos x="35" y="46"/>
              </a:cxn>
              <a:cxn ang="0">
                <a:pos x="34" y="47"/>
              </a:cxn>
              <a:cxn ang="0">
                <a:pos x="31" y="48"/>
              </a:cxn>
              <a:cxn ang="0">
                <a:pos x="29" y="49"/>
              </a:cxn>
              <a:cxn ang="0">
                <a:pos x="28" y="51"/>
              </a:cxn>
              <a:cxn ang="0">
                <a:pos x="27" y="52"/>
              </a:cxn>
              <a:cxn ang="0">
                <a:pos x="24" y="54"/>
              </a:cxn>
              <a:cxn ang="0">
                <a:pos x="20" y="54"/>
              </a:cxn>
              <a:cxn ang="0">
                <a:pos x="16" y="55"/>
              </a:cxn>
              <a:cxn ang="0">
                <a:pos x="14" y="56"/>
              </a:cxn>
              <a:cxn ang="0">
                <a:pos x="12" y="57"/>
              </a:cxn>
              <a:cxn ang="0">
                <a:pos x="10" y="55"/>
              </a:cxn>
              <a:cxn ang="0">
                <a:pos x="12" y="53"/>
              </a:cxn>
              <a:cxn ang="0">
                <a:pos x="12" y="51"/>
              </a:cxn>
              <a:cxn ang="0">
                <a:pos x="10" y="47"/>
              </a:cxn>
              <a:cxn ang="0">
                <a:pos x="9" y="45"/>
              </a:cxn>
              <a:cxn ang="0">
                <a:pos x="7" y="42"/>
              </a:cxn>
              <a:cxn ang="0">
                <a:pos x="6" y="39"/>
              </a:cxn>
              <a:cxn ang="0">
                <a:pos x="6" y="37"/>
              </a:cxn>
              <a:cxn ang="0">
                <a:pos x="6" y="34"/>
              </a:cxn>
              <a:cxn ang="0">
                <a:pos x="5" y="30"/>
              </a:cxn>
              <a:cxn ang="0">
                <a:pos x="5" y="27"/>
              </a:cxn>
              <a:cxn ang="0">
                <a:pos x="3" y="25"/>
              </a:cxn>
              <a:cxn ang="0">
                <a:pos x="3" y="22"/>
              </a:cxn>
              <a:cxn ang="0">
                <a:pos x="2" y="20"/>
              </a:cxn>
              <a:cxn ang="0">
                <a:pos x="2" y="18"/>
              </a:cxn>
              <a:cxn ang="0">
                <a:pos x="2" y="16"/>
              </a:cxn>
              <a:cxn ang="0">
                <a:pos x="2" y="13"/>
              </a:cxn>
              <a:cxn ang="0">
                <a:pos x="0" y="11"/>
              </a:cxn>
              <a:cxn ang="0">
                <a:pos x="2" y="8"/>
              </a:cxn>
              <a:cxn ang="0">
                <a:pos x="3" y="7"/>
              </a:cxn>
              <a:cxn ang="0">
                <a:pos x="3" y="4"/>
              </a:cxn>
              <a:cxn ang="0">
                <a:pos x="5" y="5"/>
              </a:cxn>
              <a:cxn ang="0">
                <a:pos x="7" y="4"/>
              </a:cxn>
              <a:cxn ang="0">
                <a:pos x="11" y="3"/>
              </a:cxn>
              <a:cxn ang="0">
                <a:pos x="12" y="2"/>
              </a:cxn>
              <a:cxn ang="0">
                <a:pos x="14" y="2"/>
              </a:cxn>
              <a:cxn ang="0">
                <a:pos x="16" y="1"/>
              </a:cxn>
              <a:cxn ang="0">
                <a:pos x="18" y="0"/>
              </a:cxn>
              <a:cxn ang="0">
                <a:pos x="20" y="4"/>
              </a:cxn>
            </a:cxnLst>
            <a:rect l="0" t="0" r="r" b="b"/>
            <a:pathLst>
              <a:path w="40" h="57">
                <a:moveTo>
                  <a:pt x="20" y="4"/>
                </a:moveTo>
                <a:lnTo>
                  <a:pt x="21" y="6"/>
                </a:lnTo>
                <a:lnTo>
                  <a:pt x="23" y="8"/>
                </a:lnTo>
                <a:lnTo>
                  <a:pt x="26" y="8"/>
                </a:lnTo>
                <a:lnTo>
                  <a:pt x="28" y="12"/>
                </a:lnTo>
                <a:lnTo>
                  <a:pt x="29" y="14"/>
                </a:lnTo>
                <a:lnTo>
                  <a:pt x="28" y="17"/>
                </a:lnTo>
                <a:lnTo>
                  <a:pt x="27" y="20"/>
                </a:lnTo>
                <a:lnTo>
                  <a:pt x="29" y="22"/>
                </a:lnTo>
                <a:lnTo>
                  <a:pt x="30" y="23"/>
                </a:lnTo>
                <a:lnTo>
                  <a:pt x="30" y="26"/>
                </a:lnTo>
                <a:lnTo>
                  <a:pt x="31" y="29"/>
                </a:lnTo>
                <a:lnTo>
                  <a:pt x="32" y="31"/>
                </a:lnTo>
                <a:lnTo>
                  <a:pt x="33" y="33"/>
                </a:lnTo>
                <a:lnTo>
                  <a:pt x="35" y="36"/>
                </a:lnTo>
                <a:lnTo>
                  <a:pt x="36" y="36"/>
                </a:lnTo>
                <a:lnTo>
                  <a:pt x="39" y="35"/>
                </a:lnTo>
                <a:lnTo>
                  <a:pt x="40" y="36"/>
                </a:lnTo>
                <a:lnTo>
                  <a:pt x="40" y="38"/>
                </a:lnTo>
                <a:lnTo>
                  <a:pt x="40" y="41"/>
                </a:lnTo>
                <a:lnTo>
                  <a:pt x="40" y="43"/>
                </a:lnTo>
                <a:lnTo>
                  <a:pt x="37" y="44"/>
                </a:lnTo>
                <a:lnTo>
                  <a:pt x="35" y="46"/>
                </a:lnTo>
                <a:lnTo>
                  <a:pt x="34" y="47"/>
                </a:lnTo>
                <a:lnTo>
                  <a:pt x="31" y="48"/>
                </a:lnTo>
                <a:lnTo>
                  <a:pt x="29" y="49"/>
                </a:lnTo>
                <a:lnTo>
                  <a:pt x="28" y="51"/>
                </a:lnTo>
                <a:lnTo>
                  <a:pt x="27" y="52"/>
                </a:lnTo>
                <a:lnTo>
                  <a:pt x="24" y="54"/>
                </a:lnTo>
                <a:lnTo>
                  <a:pt x="20" y="54"/>
                </a:lnTo>
                <a:lnTo>
                  <a:pt x="16" y="55"/>
                </a:lnTo>
                <a:lnTo>
                  <a:pt x="14" y="56"/>
                </a:lnTo>
                <a:lnTo>
                  <a:pt x="12" y="57"/>
                </a:lnTo>
                <a:lnTo>
                  <a:pt x="10" y="55"/>
                </a:lnTo>
                <a:lnTo>
                  <a:pt x="12" y="53"/>
                </a:lnTo>
                <a:lnTo>
                  <a:pt x="12" y="51"/>
                </a:lnTo>
                <a:lnTo>
                  <a:pt x="10" y="47"/>
                </a:lnTo>
                <a:lnTo>
                  <a:pt x="9" y="45"/>
                </a:lnTo>
                <a:lnTo>
                  <a:pt x="7" y="42"/>
                </a:lnTo>
                <a:lnTo>
                  <a:pt x="6" y="39"/>
                </a:lnTo>
                <a:lnTo>
                  <a:pt x="6" y="37"/>
                </a:lnTo>
                <a:lnTo>
                  <a:pt x="6" y="34"/>
                </a:lnTo>
                <a:lnTo>
                  <a:pt x="5" y="30"/>
                </a:lnTo>
                <a:lnTo>
                  <a:pt x="5" y="27"/>
                </a:lnTo>
                <a:lnTo>
                  <a:pt x="3" y="25"/>
                </a:lnTo>
                <a:lnTo>
                  <a:pt x="3" y="22"/>
                </a:lnTo>
                <a:lnTo>
                  <a:pt x="2" y="20"/>
                </a:lnTo>
                <a:lnTo>
                  <a:pt x="2" y="18"/>
                </a:lnTo>
                <a:lnTo>
                  <a:pt x="2" y="16"/>
                </a:lnTo>
                <a:lnTo>
                  <a:pt x="2" y="13"/>
                </a:lnTo>
                <a:lnTo>
                  <a:pt x="0" y="11"/>
                </a:lnTo>
                <a:lnTo>
                  <a:pt x="2" y="8"/>
                </a:lnTo>
                <a:lnTo>
                  <a:pt x="3" y="7"/>
                </a:lnTo>
                <a:lnTo>
                  <a:pt x="3" y="4"/>
                </a:lnTo>
                <a:lnTo>
                  <a:pt x="5" y="5"/>
                </a:lnTo>
                <a:lnTo>
                  <a:pt x="7" y="4"/>
                </a:lnTo>
                <a:lnTo>
                  <a:pt x="11" y="3"/>
                </a:lnTo>
                <a:lnTo>
                  <a:pt x="12" y="2"/>
                </a:lnTo>
                <a:lnTo>
                  <a:pt x="14" y="2"/>
                </a:lnTo>
                <a:lnTo>
                  <a:pt x="16" y="1"/>
                </a:lnTo>
                <a:lnTo>
                  <a:pt x="18" y="0"/>
                </a:lnTo>
                <a:lnTo>
                  <a:pt x="20" y="4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3" name="93010">
            <a:extLst xmlns:a="http://schemas.openxmlformats.org/drawingml/2006/main">
              <a:ext uri="{FF2B5EF4-FFF2-40B4-BE49-F238E27FC236}">
                <a16:creationId xmlns:a16="http://schemas.microsoft.com/office/drawing/2014/main" id="{962C0B94-5D6D-469D-B1EE-A6AC4E11658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52124" y="2051002"/>
            <a:ext cx="220330" cy="309055"/>
          </a:xfrm>
          <a:custGeom xmlns:a="http://schemas.openxmlformats.org/drawingml/2006/main">
            <a:avLst/>
            <a:gdLst/>
            <a:ahLst/>
            <a:cxnLst>
              <a:cxn ang="0">
                <a:pos x="22" y="7"/>
              </a:cxn>
              <a:cxn ang="0">
                <a:pos x="23" y="10"/>
              </a:cxn>
              <a:cxn ang="0">
                <a:pos x="24" y="11"/>
              </a:cxn>
              <a:cxn ang="0">
                <a:pos x="27" y="10"/>
              </a:cxn>
              <a:cxn ang="0">
                <a:pos x="27" y="13"/>
              </a:cxn>
              <a:cxn ang="0">
                <a:pos x="27" y="15"/>
              </a:cxn>
              <a:cxn ang="0">
                <a:pos x="25" y="17"/>
              </a:cxn>
              <a:cxn ang="0">
                <a:pos x="24" y="19"/>
              </a:cxn>
              <a:cxn ang="0">
                <a:pos x="23" y="22"/>
              </a:cxn>
              <a:cxn ang="0">
                <a:pos x="22" y="25"/>
              </a:cxn>
              <a:cxn ang="0">
                <a:pos x="21" y="28"/>
              </a:cxn>
              <a:cxn ang="0">
                <a:pos x="19" y="29"/>
              </a:cxn>
              <a:cxn ang="0">
                <a:pos x="17" y="30"/>
              </a:cxn>
              <a:cxn ang="0">
                <a:pos x="15" y="30"/>
              </a:cxn>
              <a:cxn ang="0">
                <a:pos x="14" y="31"/>
              </a:cxn>
              <a:cxn ang="0">
                <a:pos x="10" y="32"/>
              </a:cxn>
              <a:cxn ang="0">
                <a:pos x="8" y="33"/>
              </a:cxn>
              <a:cxn ang="0">
                <a:pos x="6" y="32"/>
              </a:cxn>
              <a:cxn ang="0">
                <a:pos x="4" y="30"/>
              </a:cxn>
              <a:cxn ang="0">
                <a:pos x="5" y="27"/>
              </a:cxn>
              <a:cxn ang="0">
                <a:pos x="3" y="25"/>
              </a:cxn>
              <a:cxn ang="0">
                <a:pos x="1" y="23"/>
              </a:cxn>
              <a:cxn ang="0">
                <a:pos x="0" y="20"/>
              </a:cxn>
              <a:cxn ang="0">
                <a:pos x="2" y="19"/>
              </a:cxn>
              <a:cxn ang="0">
                <a:pos x="4" y="17"/>
              </a:cxn>
              <a:cxn ang="0">
                <a:pos x="6" y="16"/>
              </a:cxn>
              <a:cxn ang="0">
                <a:pos x="5" y="13"/>
              </a:cxn>
              <a:cxn ang="0">
                <a:pos x="5" y="11"/>
              </a:cxn>
              <a:cxn ang="0">
                <a:pos x="6" y="8"/>
              </a:cxn>
              <a:cxn ang="0">
                <a:pos x="6" y="4"/>
              </a:cxn>
              <a:cxn ang="0">
                <a:pos x="6" y="2"/>
              </a:cxn>
              <a:cxn ang="0">
                <a:pos x="8" y="1"/>
              </a:cxn>
              <a:cxn ang="0">
                <a:pos x="10" y="0"/>
              </a:cxn>
              <a:cxn ang="0">
                <a:pos x="12" y="2"/>
              </a:cxn>
              <a:cxn ang="0">
                <a:pos x="14" y="4"/>
              </a:cxn>
              <a:cxn ang="0">
                <a:pos x="16" y="3"/>
              </a:cxn>
              <a:cxn ang="0">
                <a:pos x="19" y="5"/>
              </a:cxn>
              <a:cxn ang="0">
                <a:pos x="20" y="6"/>
              </a:cxn>
              <a:cxn ang="0">
                <a:pos x="22" y="7"/>
              </a:cxn>
            </a:cxnLst>
            <a:rect l="0" t="0" r="r" b="b"/>
            <a:pathLst>
              <a:path w="27" h="33">
                <a:moveTo>
                  <a:pt x="22" y="7"/>
                </a:moveTo>
                <a:lnTo>
                  <a:pt x="23" y="10"/>
                </a:lnTo>
                <a:lnTo>
                  <a:pt x="24" y="11"/>
                </a:lnTo>
                <a:lnTo>
                  <a:pt x="27" y="10"/>
                </a:lnTo>
                <a:lnTo>
                  <a:pt x="27" y="13"/>
                </a:lnTo>
                <a:lnTo>
                  <a:pt x="27" y="15"/>
                </a:lnTo>
                <a:lnTo>
                  <a:pt x="25" y="17"/>
                </a:lnTo>
                <a:lnTo>
                  <a:pt x="24" y="19"/>
                </a:lnTo>
                <a:lnTo>
                  <a:pt x="23" y="22"/>
                </a:lnTo>
                <a:lnTo>
                  <a:pt x="22" y="25"/>
                </a:lnTo>
                <a:lnTo>
                  <a:pt x="21" y="28"/>
                </a:lnTo>
                <a:lnTo>
                  <a:pt x="19" y="29"/>
                </a:lnTo>
                <a:lnTo>
                  <a:pt x="17" y="30"/>
                </a:lnTo>
                <a:lnTo>
                  <a:pt x="15" y="30"/>
                </a:lnTo>
                <a:lnTo>
                  <a:pt x="14" y="31"/>
                </a:lnTo>
                <a:lnTo>
                  <a:pt x="10" y="32"/>
                </a:lnTo>
                <a:lnTo>
                  <a:pt x="8" y="33"/>
                </a:lnTo>
                <a:lnTo>
                  <a:pt x="6" y="32"/>
                </a:lnTo>
                <a:lnTo>
                  <a:pt x="4" y="30"/>
                </a:lnTo>
                <a:lnTo>
                  <a:pt x="5" y="27"/>
                </a:lnTo>
                <a:lnTo>
                  <a:pt x="3" y="25"/>
                </a:lnTo>
                <a:lnTo>
                  <a:pt x="1" y="23"/>
                </a:lnTo>
                <a:lnTo>
                  <a:pt x="0" y="20"/>
                </a:lnTo>
                <a:lnTo>
                  <a:pt x="2" y="19"/>
                </a:lnTo>
                <a:lnTo>
                  <a:pt x="4" y="17"/>
                </a:lnTo>
                <a:lnTo>
                  <a:pt x="6" y="16"/>
                </a:lnTo>
                <a:lnTo>
                  <a:pt x="5" y="13"/>
                </a:lnTo>
                <a:lnTo>
                  <a:pt x="5" y="11"/>
                </a:lnTo>
                <a:lnTo>
                  <a:pt x="6" y="8"/>
                </a:lnTo>
                <a:lnTo>
                  <a:pt x="6" y="4"/>
                </a:lnTo>
                <a:lnTo>
                  <a:pt x="6" y="2"/>
                </a:lnTo>
                <a:lnTo>
                  <a:pt x="8" y="1"/>
                </a:lnTo>
                <a:lnTo>
                  <a:pt x="10" y="0"/>
                </a:lnTo>
                <a:lnTo>
                  <a:pt x="12" y="2"/>
                </a:lnTo>
                <a:lnTo>
                  <a:pt x="14" y="4"/>
                </a:lnTo>
                <a:lnTo>
                  <a:pt x="16" y="3"/>
                </a:lnTo>
                <a:lnTo>
                  <a:pt x="19" y="5"/>
                </a:lnTo>
                <a:lnTo>
                  <a:pt x="20" y="6"/>
                </a:lnTo>
                <a:lnTo>
                  <a:pt x="22" y="7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4" name="92048">
            <a:extLst xmlns:a="http://schemas.openxmlformats.org/drawingml/2006/main">
              <a:ext uri="{FF2B5EF4-FFF2-40B4-BE49-F238E27FC236}">
                <a16:creationId xmlns:a16="http://schemas.microsoft.com/office/drawing/2014/main" id="{F4AD8EC8-2BBD-4B98-8272-24C9C5F4949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8539" y="1545275"/>
            <a:ext cx="310094" cy="196672"/>
          </a:xfrm>
          <a:custGeom xmlns:a="http://schemas.openxmlformats.org/drawingml/2006/main">
            <a:avLst/>
            <a:gdLst/>
            <a:ahLst/>
            <a:cxnLst>
              <a:cxn ang="0">
                <a:pos x="21" y="3"/>
              </a:cxn>
              <a:cxn ang="0">
                <a:pos x="23" y="4"/>
              </a:cxn>
              <a:cxn ang="0">
                <a:pos x="24" y="5"/>
              </a:cxn>
              <a:cxn ang="0">
                <a:pos x="27" y="4"/>
              </a:cxn>
              <a:cxn ang="0">
                <a:pos x="30" y="6"/>
              </a:cxn>
              <a:cxn ang="0">
                <a:pos x="32" y="7"/>
              </a:cxn>
              <a:cxn ang="0">
                <a:pos x="36" y="8"/>
              </a:cxn>
              <a:cxn ang="0">
                <a:pos x="38" y="11"/>
              </a:cxn>
              <a:cxn ang="0">
                <a:pos x="35" y="12"/>
              </a:cxn>
              <a:cxn ang="0">
                <a:pos x="33" y="12"/>
              </a:cxn>
              <a:cxn ang="0">
                <a:pos x="31" y="13"/>
              </a:cxn>
              <a:cxn ang="0">
                <a:pos x="30" y="15"/>
              </a:cxn>
              <a:cxn ang="0">
                <a:pos x="28" y="15"/>
              </a:cxn>
              <a:cxn ang="0">
                <a:pos x="25" y="15"/>
              </a:cxn>
              <a:cxn ang="0">
                <a:pos x="22" y="16"/>
              </a:cxn>
              <a:cxn ang="0">
                <a:pos x="20" y="17"/>
              </a:cxn>
              <a:cxn ang="0">
                <a:pos x="18" y="18"/>
              </a:cxn>
              <a:cxn ang="0">
                <a:pos x="16" y="19"/>
              </a:cxn>
              <a:cxn ang="0">
                <a:pos x="14" y="19"/>
              </a:cxn>
              <a:cxn ang="0">
                <a:pos x="12" y="19"/>
              </a:cxn>
              <a:cxn ang="0">
                <a:pos x="10" y="18"/>
              </a:cxn>
              <a:cxn ang="0">
                <a:pos x="7" y="20"/>
              </a:cxn>
              <a:cxn ang="0">
                <a:pos x="5" y="21"/>
              </a:cxn>
              <a:cxn ang="0">
                <a:pos x="3" y="19"/>
              </a:cxn>
              <a:cxn ang="0">
                <a:pos x="0" y="18"/>
              </a:cxn>
              <a:cxn ang="0">
                <a:pos x="1" y="15"/>
              </a:cxn>
              <a:cxn ang="0">
                <a:pos x="3" y="14"/>
              </a:cxn>
              <a:cxn ang="0">
                <a:pos x="0" y="11"/>
              </a:cxn>
              <a:cxn ang="0">
                <a:pos x="2" y="8"/>
              </a:cxn>
              <a:cxn ang="0">
                <a:pos x="4" y="7"/>
              </a:cxn>
              <a:cxn ang="0">
                <a:pos x="5" y="9"/>
              </a:cxn>
              <a:cxn ang="0">
                <a:pos x="7" y="8"/>
              </a:cxn>
              <a:cxn ang="0">
                <a:pos x="9" y="6"/>
              </a:cxn>
              <a:cxn ang="0">
                <a:pos x="11" y="5"/>
              </a:cxn>
              <a:cxn ang="0">
                <a:pos x="11" y="3"/>
              </a:cxn>
              <a:cxn ang="0">
                <a:pos x="13" y="4"/>
              </a:cxn>
              <a:cxn ang="0">
                <a:pos x="15" y="4"/>
              </a:cxn>
              <a:cxn ang="0">
                <a:pos x="17" y="3"/>
              </a:cxn>
              <a:cxn ang="0">
                <a:pos x="20" y="0"/>
              </a:cxn>
              <a:cxn ang="0">
                <a:pos x="21" y="3"/>
              </a:cxn>
            </a:cxnLst>
            <a:rect l="0" t="0" r="r" b="b"/>
            <a:pathLst>
              <a:path w="38" h="21">
                <a:moveTo>
                  <a:pt x="21" y="3"/>
                </a:moveTo>
                <a:lnTo>
                  <a:pt x="23" y="4"/>
                </a:lnTo>
                <a:lnTo>
                  <a:pt x="24" y="5"/>
                </a:lnTo>
                <a:lnTo>
                  <a:pt x="27" y="4"/>
                </a:lnTo>
                <a:lnTo>
                  <a:pt x="30" y="6"/>
                </a:lnTo>
                <a:lnTo>
                  <a:pt x="32" y="7"/>
                </a:lnTo>
                <a:lnTo>
                  <a:pt x="36" y="8"/>
                </a:lnTo>
                <a:lnTo>
                  <a:pt x="38" y="11"/>
                </a:lnTo>
                <a:lnTo>
                  <a:pt x="35" y="12"/>
                </a:lnTo>
                <a:lnTo>
                  <a:pt x="33" y="12"/>
                </a:lnTo>
                <a:lnTo>
                  <a:pt x="31" y="13"/>
                </a:lnTo>
                <a:lnTo>
                  <a:pt x="30" y="15"/>
                </a:lnTo>
                <a:lnTo>
                  <a:pt x="28" y="15"/>
                </a:lnTo>
                <a:lnTo>
                  <a:pt x="25" y="15"/>
                </a:lnTo>
                <a:lnTo>
                  <a:pt x="22" y="16"/>
                </a:lnTo>
                <a:lnTo>
                  <a:pt x="20" y="17"/>
                </a:lnTo>
                <a:lnTo>
                  <a:pt x="18" y="18"/>
                </a:lnTo>
                <a:lnTo>
                  <a:pt x="16" y="19"/>
                </a:lnTo>
                <a:lnTo>
                  <a:pt x="14" y="19"/>
                </a:lnTo>
                <a:lnTo>
                  <a:pt x="12" y="19"/>
                </a:lnTo>
                <a:lnTo>
                  <a:pt x="10" y="18"/>
                </a:lnTo>
                <a:lnTo>
                  <a:pt x="7" y="20"/>
                </a:lnTo>
                <a:lnTo>
                  <a:pt x="5" y="21"/>
                </a:lnTo>
                <a:lnTo>
                  <a:pt x="3" y="19"/>
                </a:lnTo>
                <a:lnTo>
                  <a:pt x="0" y="18"/>
                </a:lnTo>
                <a:lnTo>
                  <a:pt x="1" y="15"/>
                </a:lnTo>
                <a:lnTo>
                  <a:pt x="3" y="14"/>
                </a:lnTo>
                <a:lnTo>
                  <a:pt x="0" y="11"/>
                </a:lnTo>
                <a:lnTo>
                  <a:pt x="2" y="8"/>
                </a:lnTo>
                <a:lnTo>
                  <a:pt x="4" y="7"/>
                </a:lnTo>
                <a:lnTo>
                  <a:pt x="5" y="9"/>
                </a:lnTo>
                <a:lnTo>
                  <a:pt x="7" y="8"/>
                </a:lnTo>
                <a:lnTo>
                  <a:pt x="9" y="6"/>
                </a:lnTo>
                <a:lnTo>
                  <a:pt x="11" y="5"/>
                </a:lnTo>
                <a:lnTo>
                  <a:pt x="11" y="3"/>
                </a:lnTo>
                <a:lnTo>
                  <a:pt x="13" y="4"/>
                </a:lnTo>
                <a:lnTo>
                  <a:pt x="15" y="4"/>
                </a:lnTo>
                <a:lnTo>
                  <a:pt x="17" y="3"/>
                </a:lnTo>
                <a:lnTo>
                  <a:pt x="20" y="0"/>
                </a:lnTo>
                <a:lnTo>
                  <a:pt x="21" y="3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5" name="92045">
            <a:extLst xmlns:a="http://schemas.openxmlformats.org/drawingml/2006/main">
              <a:ext uri="{FF2B5EF4-FFF2-40B4-BE49-F238E27FC236}">
                <a16:creationId xmlns:a16="http://schemas.microsoft.com/office/drawing/2014/main" id="{CEA74CC0-F8C0-489B-BECE-0736CBB307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41746" y="1451623"/>
            <a:ext cx="187689" cy="196672"/>
          </a:xfrm>
          <a:custGeom xmlns:a="http://schemas.openxmlformats.org/drawingml/2006/main">
            <a:avLst/>
            <a:gdLst/>
            <a:ahLst/>
            <a:cxnLst>
              <a:cxn ang="0">
                <a:pos x="23" y="16"/>
              </a:cxn>
              <a:cxn ang="0">
                <a:pos x="20" y="19"/>
              </a:cxn>
              <a:cxn ang="0">
                <a:pos x="18" y="21"/>
              </a:cxn>
              <a:cxn ang="0">
                <a:pos x="16" y="18"/>
              </a:cxn>
              <a:cxn ang="0">
                <a:pos x="12" y="17"/>
              </a:cxn>
              <a:cxn ang="0">
                <a:pos x="10" y="16"/>
              </a:cxn>
              <a:cxn ang="0">
                <a:pos x="7" y="14"/>
              </a:cxn>
              <a:cxn ang="0">
                <a:pos x="4" y="15"/>
              </a:cxn>
              <a:cxn ang="0">
                <a:pos x="3" y="14"/>
              </a:cxn>
              <a:cxn ang="0">
                <a:pos x="1" y="13"/>
              </a:cxn>
              <a:cxn ang="0">
                <a:pos x="0" y="10"/>
              </a:cxn>
              <a:cxn ang="0">
                <a:pos x="1" y="8"/>
              </a:cxn>
              <a:cxn ang="0">
                <a:pos x="3" y="5"/>
              </a:cxn>
              <a:cxn ang="0">
                <a:pos x="3" y="2"/>
              </a:cxn>
              <a:cxn ang="0">
                <a:pos x="3" y="0"/>
              </a:cxn>
              <a:cxn ang="0">
                <a:pos x="6" y="0"/>
              </a:cxn>
              <a:cxn ang="0">
                <a:pos x="8" y="1"/>
              </a:cxn>
              <a:cxn ang="0">
                <a:pos x="11" y="0"/>
              </a:cxn>
              <a:cxn ang="0">
                <a:pos x="13" y="0"/>
              </a:cxn>
              <a:cxn ang="0">
                <a:pos x="15" y="2"/>
              </a:cxn>
              <a:cxn ang="0">
                <a:pos x="16" y="4"/>
              </a:cxn>
              <a:cxn ang="0">
                <a:pos x="17" y="6"/>
              </a:cxn>
              <a:cxn ang="0">
                <a:pos x="16" y="8"/>
              </a:cxn>
              <a:cxn ang="0">
                <a:pos x="15" y="12"/>
              </a:cxn>
              <a:cxn ang="0">
                <a:pos x="17" y="15"/>
              </a:cxn>
              <a:cxn ang="0">
                <a:pos x="20" y="14"/>
              </a:cxn>
              <a:cxn ang="0">
                <a:pos x="22" y="13"/>
              </a:cxn>
              <a:cxn ang="0">
                <a:pos x="23" y="16"/>
              </a:cxn>
            </a:cxnLst>
            <a:rect l="0" t="0" r="r" b="b"/>
            <a:pathLst>
              <a:path w="23" h="21">
                <a:moveTo>
                  <a:pt x="23" y="16"/>
                </a:moveTo>
                <a:lnTo>
                  <a:pt x="20" y="19"/>
                </a:lnTo>
                <a:lnTo>
                  <a:pt x="18" y="21"/>
                </a:lnTo>
                <a:lnTo>
                  <a:pt x="16" y="18"/>
                </a:lnTo>
                <a:lnTo>
                  <a:pt x="12" y="17"/>
                </a:lnTo>
                <a:lnTo>
                  <a:pt x="10" y="16"/>
                </a:lnTo>
                <a:lnTo>
                  <a:pt x="7" y="14"/>
                </a:lnTo>
                <a:lnTo>
                  <a:pt x="4" y="15"/>
                </a:lnTo>
                <a:lnTo>
                  <a:pt x="3" y="14"/>
                </a:lnTo>
                <a:lnTo>
                  <a:pt x="1" y="13"/>
                </a:lnTo>
                <a:lnTo>
                  <a:pt x="0" y="10"/>
                </a:lnTo>
                <a:lnTo>
                  <a:pt x="1" y="8"/>
                </a:lnTo>
                <a:lnTo>
                  <a:pt x="3" y="5"/>
                </a:lnTo>
                <a:lnTo>
                  <a:pt x="3" y="2"/>
                </a:lnTo>
                <a:lnTo>
                  <a:pt x="3" y="0"/>
                </a:lnTo>
                <a:lnTo>
                  <a:pt x="6" y="0"/>
                </a:lnTo>
                <a:lnTo>
                  <a:pt x="8" y="1"/>
                </a:lnTo>
                <a:lnTo>
                  <a:pt x="11" y="0"/>
                </a:lnTo>
                <a:lnTo>
                  <a:pt x="13" y="0"/>
                </a:lnTo>
                <a:lnTo>
                  <a:pt x="15" y="2"/>
                </a:lnTo>
                <a:lnTo>
                  <a:pt x="16" y="4"/>
                </a:lnTo>
                <a:lnTo>
                  <a:pt x="17" y="6"/>
                </a:lnTo>
                <a:lnTo>
                  <a:pt x="16" y="8"/>
                </a:lnTo>
                <a:lnTo>
                  <a:pt x="15" y="12"/>
                </a:lnTo>
                <a:lnTo>
                  <a:pt x="17" y="15"/>
                </a:lnTo>
                <a:lnTo>
                  <a:pt x="20" y="14"/>
                </a:lnTo>
                <a:lnTo>
                  <a:pt x="22" y="13"/>
                </a:lnTo>
                <a:lnTo>
                  <a:pt x="23" y="16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6" name="92142">
            <a:extLst xmlns:a="http://schemas.openxmlformats.org/drawingml/2006/main">
              <a:ext uri="{FF2B5EF4-FFF2-40B4-BE49-F238E27FC236}">
                <a16:creationId xmlns:a16="http://schemas.microsoft.com/office/drawing/2014/main" id="{53DB66A4-8364-48A9-8D14-DE6F337D17D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5661" y="1077011"/>
            <a:ext cx="261132" cy="299690"/>
          </a:xfrm>
          <a:custGeom xmlns:a="http://schemas.openxmlformats.org/drawingml/2006/main">
            <a:avLst/>
            <a:gdLst/>
            <a:ahLst/>
            <a:cxnLst>
              <a:cxn ang="0">
                <a:pos x="29" y="3"/>
              </a:cxn>
              <a:cxn ang="0">
                <a:pos x="30" y="5"/>
              </a:cxn>
              <a:cxn ang="0">
                <a:pos x="32" y="7"/>
              </a:cxn>
              <a:cxn ang="0">
                <a:pos x="30" y="8"/>
              </a:cxn>
              <a:cxn ang="0">
                <a:pos x="29" y="11"/>
              </a:cxn>
              <a:cxn ang="0">
                <a:pos x="27" y="13"/>
              </a:cxn>
              <a:cxn ang="0">
                <a:pos x="24" y="15"/>
              </a:cxn>
              <a:cxn ang="0">
                <a:pos x="23" y="17"/>
              </a:cxn>
              <a:cxn ang="0">
                <a:pos x="22" y="19"/>
              </a:cxn>
              <a:cxn ang="0">
                <a:pos x="23" y="22"/>
              </a:cxn>
              <a:cxn ang="0">
                <a:pos x="24" y="24"/>
              </a:cxn>
              <a:cxn ang="0">
                <a:pos x="25" y="26"/>
              </a:cxn>
              <a:cxn ang="0">
                <a:pos x="24" y="29"/>
              </a:cxn>
              <a:cxn ang="0">
                <a:pos x="22" y="30"/>
              </a:cxn>
              <a:cxn ang="0">
                <a:pos x="19" y="31"/>
              </a:cxn>
              <a:cxn ang="0">
                <a:pos x="18" y="32"/>
              </a:cxn>
              <a:cxn ang="0">
                <a:pos x="14" y="31"/>
              </a:cxn>
              <a:cxn ang="0">
                <a:pos x="12" y="30"/>
              </a:cxn>
              <a:cxn ang="0">
                <a:pos x="10" y="31"/>
              </a:cxn>
              <a:cxn ang="0">
                <a:pos x="7" y="31"/>
              </a:cxn>
              <a:cxn ang="0">
                <a:pos x="6" y="28"/>
              </a:cxn>
              <a:cxn ang="0">
                <a:pos x="3" y="28"/>
              </a:cxn>
              <a:cxn ang="0">
                <a:pos x="2" y="26"/>
              </a:cxn>
              <a:cxn ang="0">
                <a:pos x="2" y="24"/>
              </a:cxn>
              <a:cxn ang="0">
                <a:pos x="2" y="21"/>
              </a:cxn>
              <a:cxn ang="0">
                <a:pos x="2" y="19"/>
              </a:cxn>
              <a:cxn ang="0">
                <a:pos x="0" y="17"/>
              </a:cxn>
              <a:cxn ang="0">
                <a:pos x="0" y="14"/>
              </a:cxn>
              <a:cxn ang="0">
                <a:pos x="3" y="14"/>
              </a:cxn>
              <a:cxn ang="0">
                <a:pos x="5" y="14"/>
              </a:cxn>
              <a:cxn ang="0">
                <a:pos x="8" y="12"/>
              </a:cxn>
              <a:cxn ang="0">
                <a:pos x="7" y="10"/>
              </a:cxn>
              <a:cxn ang="0">
                <a:pos x="6" y="7"/>
              </a:cxn>
              <a:cxn ang="0">
                <a:pos x="5" y="5"/>
              </a:cxn>
              <a:cxn ang="0">
                <a:pos x="5" y="2"/>
              </a:cxn>
              <a:cxn ang="0">
                <a:pos x="8" y="1"/>
              </a:cxn>
              <a:cxn ang="0">
                <a:pos x="9" y="2"/>
              </a:cxn>
              <a:cxn ang="0">
                <a:pos x="12" y="3"/>
              </a:cxn>
              <a:cxn ang="0">
                <a:pos x="15" y="4"/>
              </a:cxn>
              <a:cxn ang="0">
                <a:pos x="16" y="1"/>
              </a:cxn>
              <a:cxn ang="0">
                <a:pos x="18" y="0"/>
              </a:cxn>
              <a:cxn ang="0">
                <a:pos x="21" y="2"/>
              </a:cxn>
              <a:cxn ang="0">
                <a:pos x="22" y="6"/>
              </a:cxn>
              <a:cxn ang="0">
                <a:pos x="25" y="4"/>
              </a:cxn>
              <a:cxn ang="0">
                <a:pos x="27" y="3"/>
              </a:cxn>
              <a:cxn ang="0">
                <a:pos x="29" y="3"/>
              </a:cxn>
            </a:cxnLst>
            <a:rect l="0" t="0" r="r" b="b"/>
            <a:pathLst>
              <a:path w="32" h="32">
                <a:moveTo>
                  <a:pt x="29" y="3"/>
                </a:moveTo>
                <a:lnTo>
                  <a:pt x="30" y="5"/>
                </a:lnTo>
                <a:lnTo>
                  <a:pt x="32" y="7"/>
                </a:lnTo>
                <a:lnTo>
                  <a:pt x="30" y="8"/>
                </a:lnTo>
                <a:lnTo>
                  <a:pt x="29" y="11"/>
                </a:lnTo>
                <a:lnTo>
                  <a:pt x="27" y="13"/>
                </a:lnTo>
                <a:lnTo>
                  <a:pt x="24" y="15"/>
                </a:lnTo>
                <a:lnTo>
                  <a:pt x="23" y="17"/>
                </a:lnTo>
                <a:lnTo>
                  <a:pt x="22" y="19"/>
                </a:lnTo>
                <a:lnTo>
                  <a:pt x="23" y="22"/>
                </a:lnTo>
                <a:lnTo>
                  <a:pt x="24" y="24"/>
                </a:lnTo>
                <a:lnTo>
                  <a:pt x="25" y="26"/>
                </a:lnTo>
                <a:lnTo>
                  <a:pt x="24" y="29"/>
                </a:lnTo>
                <a:lnTo>
                  <a:pt x="22" y="30"/>
                </a:lnTo>
                <a:lnTo>
                  <a:pt x="19" y="31"/>
                </a:lnTo>
                <a:lnTo>
                  <a:pt x="18" y="32"/>
                </a:lnTo>
                <a:lnTo>
                  <a:pt x="14" y="31"/>
                </a:lnTo>
                <a:lnTo>
                  <a:pt x="12" y="30"/>
                </a:lnTo>
                <a:lnTo>
                  <a:pt x="10" y="31"/>
                </a:lnTo>
                <a:lnTo>
                  <a:pt x="7" y="31"/>
                </a:lnTo>
                <a:lnTo>
                  <a:pt x="6" y="28"/>
                </a:lnTo>
                <a:lnTo>
                  <a:pt x="3" y="28"/>
                </a:lnTo>
                <a:lnTo>
                  <a:pt x="2" y="26"/>
                </a:lnTo>
                <a:lnTo>
                  <a:pt x="2" y="24"/>
                </a:lnTo>
                <a:lnTo>
                  <a:pt x="2" y="21"/>
                </a:lnTo>
                <a:lnTo>
                  <a:pt x="2" y="19"/>
                </a:lnTo>
                <a:lnTo>
                  <a:pt x="0" y="17"/>
                </a:lnTo>
                <a:lnTo>
                  <a:pt x="0" y="14"/>
                </a:lnTo>
                <a:lnTo>
                  <a:pt x="3" y="14"/>
                </a:lnTo>
                <a:lnTo>
                  <a:pt x="5" y="14"/>
                </a:lnTo>
                <a:lnTo>
                  <a:pt x="8" y="12"/>
                </a:lnTo>
                <a:lnTo>
                  <a:pt x="7" y="10"/>
                </a:lnTo>
                <a:lnTo>
                  <a:pt x="6" y="7"/>
                </a:lnTo>
                <a:lnTo>
                  <a:pt x="5" y="5"/>
                </a:lnTo>
                <a:lnTo>
                  <a:pt x="5" y="2"/>
                </a:lnTo>
                <a:lnTo>
                  <a:pt x="8" y="1"/>
                </a:lnTo>
                <a:lnTo>
                  <a:pt x="9" y="2"/>
                </a:lnTo>
                <a:lnTo>
                  <a:pt x="12" y="3"/>
                </a:lnTo>
                <a:lnTo>
                  <a:pt x="15" y="4"/>
                </a:lnTo>
                <a:lnTo>
                  <a:pt x="16" y="1"/>
                </a:lnTo>
                <a:lnTo>
                  <a:pt x="18" y="0"/>
                </a:lnTo>
                <a:lnTo>
                  <a:pt x="21" y="2"/>
                </a:lnTo>
                <a:lnTo>
                  <a:pt x="22" y="6"/>
                </a:lnTo>
                <a:lnTo>
                  <a:pt x="25" y="4"/>
                </a:lnTo>
                <a:lnTo>
                  <a:pt x="27" y="3"/>
                </a:lnTo>
                <a:lnTo>
                  <a:pt x="29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7" name="92141">
            <a:extLst xmlns:a="http://schemas.openxmlformats.org/drawingml/2006/main">
              <a:ext uri="{FF2B5EF4-FFF2-40B4-BE49-F238E27FC236}">
                <a16:creationId xmlns:a16="http://schemas.microsoft.com/office/drawing/2014/main" id="{9A816437-412D-4761-8649-67B2866C901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15190" y="1180028"/>
            <a:ext cx="212170" cy="215402"/>
          </a:xfrm>
          <a:custGeom xmlns:a="http://schemas.openxmlformats.org/drawingml/2006/main">
            <a:avLst/>
            <a:gdLst/>
            <a:ahLst/>
            <a:cxnLst>
              <a:cxn ang="0">
                <a:pos x="9" y="0"/>
              </a:cxn>
              <a:cxn ang="0">
                <a:pos x="11" y="2"/>
              </a:cxn>
              <a:cxn ang="0">
                <a:pos x="12" y="4"/>
              </a:cxn>
              <a:cxn ang="0">
                <a:pos x="14" y="4"/>
              </a:cxn>
              <a:cxn ang="0">
                <a:pos x="16" y="5"/>
              </a:cxn>
              <a:cxn ang="0">
                <a:pos x="18" y="6"/>
              </a:cxn>
              <a:cxn ang="0">
                <a:pos x="20" y="7"/>
              </a:cxn>
              <a:cxn ang="0">
                <a:pos x="22" y="8"/>
              </a:cxn>
              <a:cxn ang="0">
                <a:pos x="22" y="10"/>
              </a:cxn>
              <a:cxn ang="0">
                <a:pos x="24" y="11"/>
              </a:cxn>
              <a:cxn ang="0">
                <a:pos x="26" y="13"/>
              </a:cxn>
              <a:cxn ang="0">
                <a:pos x="24" y="13"/>
              </a:cxn>
              <a:cxn ang="0">
                <a:pos x="21" y="13"/>
              </a:cxn>
              <a:cxn ang="0">
                <a:pos x="19" y="15"/>
              </a:cxn>
              <a:cxn ang="0">
                <a:pos x="19" y="17"/>
              </a:cxn>
              <a:cxn ang="0">
                <a:pos x="16" y="19"/>
              </a:cxn>
              <a:cxn ang="0">
                <a:pos x="15" y="21"/>
              </a:cxn>
              <a:cxn ang="0">
                <a:pos x="14" y="23"/>
              </a:cxn>
              <a:cxn ang="0">
                <a:pos x="12" y="23"/>
              </a:cxn>
              <a:cxn ang="0">
                <a:pos x="10" y="21"/>
              </a:cxn>
              <a:cxn ang="0">
                <a:pos x="7" y="22"/>
              </a:cxn>
              <a:cxn ang="0">
                <a:pos x="4" y="21"/>
              </a:cxn>
              <a:cxn ang="0">
                <a:pos x="2" y="18"/>
              </a:cxn>
              <a:cxn ang="0">
                <a:pos x="3" y="15"/>
              </a:cxn>
              <a:cxn ang="0">
                <a:pos x="2" y="13"/>
              </a:cxn>
              <a:cxn ang="0">
                <a:pos x="1" y="11"/>
              </a:cxn>
              <a:cxn ang="0">
                <a:pos x="0" y="8"/>
              </a:cxn>
              <a:cxn ang="0">
                <a:pos x="1" y="6"/>
              </a:cxn>
              <a:cxn ang="0">
                <a:pos x="2" y="4"/>
              </a:cxn>
              <a:cxn ang="0">
                <a:pos x="5" y="2"/>
              </a:cxn>
              <a:cxn ang="0">
                <a:pos x="7" y="0"/>
              </a:cxn>
              <a:cxn ang="0">
                <a:pos x="9" y="0"/>
              </a:cxn>
            </a:cxnLst>
            <a:rect l="0" t="0" r="r" b="b"/>
            <a:pathLst>
              <a:path w="26" h="23">
                <a:moveTo>
                  <a:pt x="9" y="0"/>
                </a:moveTo>
                <a:lnTo>
                  <a:pt x="11" y="2"/>
                </a:lnTo>
                <a:lnTo>
                  <a:pt x="12" y="4"/>
                </a:lnTo>
                <a:lnTo>
                  <a:pt x="14" y="4"/>
                </a:lnTo>
                <a:lnTo>
                  <a:pt x="16" y="5"/>
                </a:lnTo>
                <a:lnTo>
                  <a:pt x="18" y="6"/>
                </a:lnTo>
                <a:lnTo>
                  <a:pt x="20" y="7"/>
                </a:lnTo>
                <a:lnTo>
                  <a:pt x="22" y="8"/>
                </a:lnTo>
                <a:lnTo>
                  <a:pt x="22" y="10"/>
                </a:lnTo>
                <a:lnTo>
                  <a:pt x="24" y="11"/>
                </a:lnTo>
                <a:lnTo>
                  <a:pt x="26" y="13"/>
                </a:lnTo>
                <a:lnTo>
                  <a:pt x="24" y="13"/>
                </a:lnTo>
                <a:lnTo>
                  <a:pt x="21" y="13"/>
                </a:lnTo>
                <a:lnTo>
                  <a:pt x="19" y="15"/>
                </a:lnTo>
                <a:lnTo>
                  <a:pt x="19" y="17"/>
                </a:lnTo>
                <a:lnTo>
                  <a:pt x="16" y="19"/>
                </a:lnTo>
                <a:lnTo>
                  <a:pt x="15" y="21"/>
                </a:lnTo>
                <a:lnTo>
                  <a:pt x="14" y="23"/>
                </a:lnTo>
                <a:lnTo>
                  <a:pt x="12" y="23"/>
                </a:lnTo>
                <a:lnTo>
                  <a:pt x="10" y="21"/>
                </a:lnTo>
                <a:lnTo>
                  <a:pt x="7" y="22"/>
                </a:lnTo>
                <a:lnTo>
                  <a:pt x="4" y="21"/>
                </a:lnTo>
                <a:lnTo>
                  <a:pt x="2" y="18"/>
                </a:lnTo>
                <a:lnTo>
                  <a:pt x="3" y="15"/>
                </a:lnTo>
                <a:lnTo>
                  <a:pt x="2" y="13"/>
                </a:lnTo>
                <a:lnTo>
                  <a:pt x="1" y="11"/>
                </a:lnTo>
                <a:lnTo>
                  <a:pt x="0" y="8"/>
                </a:lnTo>
                <a:lnTo>
                  <a:pt x="1" y="6"/>
                </a:lnTo>
                <a:lnTo>
                  <a:pt x="2" y="4"/>
                </a:lnTo>
                <a:lnTo>
                  <a:pt x="5" y="2"/>
                </a:lnTo>
                <a:lnTo>
                  <a:pt x="7" y="0"/>
                </a:lnTo>
                <a:lnTo>
                  <a:pt x="9" y="0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8" name="92140">
            <a:extLst xmlns:a="http://schemas.openxmlformats.org/drawingml/2006/main">
              <a:ext uri="{FF2B5EF4-FFF2-40B4-BE49-F238E27FC236}">
                <a16:creationId xmlns:a16="http://schemas.microsoft.com/office/drawing/2014/main" id="{278C22A6-6EFB-417C-8731-6ADE0566358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5661" y="1339239"/>
            <a:ext cx="155048" cy="243498"/>
          </a:xfrm>
          <a:custGeom xmlns:a="http://schemas.openxmlformats.org/drawingml/2006/main">
            <a:avLst/>
            <a:gdLst/>
            <a:ahLst/>
            <a:cxnLst>
              <a:cxn ang="0">
                <a:pos x="18" y="4"/>
              </a:cxn>
              <a:cxn ang="0">
                <a:pos x="17" y="7"/>
              </a:cxn>
              <a:cxn ang="0">
                <a:pos x="18" y="10"/>
              </a:cxn>
              <a:cxn ang="0">
                <a:pos x="19" y="12"/>
              </a:cxn>
              <a:cxn ang="0">
                <a:pos x="16" y="12"/>
              </a:cxn>
              <a:cxn ang="0">
                <a:pos x="16" y="14"/>
              </a:cxn>
              <a:cxn ang="0">
                <a:pos x="16" y="17"/>
              </a:cxn>
              <a:cxn ang="0">
                <a:pos x="14" y="20"/>
              </a:cxn>
              <a:cxn ang="0">
                <a:pos x="13" y="22"/>
              </a:cxn>
              <a:cxn ang="0">
                <a:pos x="10" y="25"/>
              </a:cxn>
              <a:cxn ang="0">
                <a:pos x="8" y="26"/>
              </a:cxn>
              <a:cxn ang="0">
                <a:pos x="7" y="23"/>
              </a:cxn>
              <a:cxn ang="0">
                <a:pos x="6" y="20"/>
              </a:cxn>
              <a:cxn ang="0">
                <a:pos x="4" y="18"/>
              </a:cxn>
              <a:cxn ang="0">
                <a:pos x="2" y="16"/>
              </a:cxn>
              <a:cxn ang="0">
                <a:pos x="1" y="14"/>
              </a:cxn>
              <a:cxn ang="0">
                <a:pos x="2" y="12"/>
              </a:cxn>
              <a:cxn ang="0">
                <a:pos x="3" y="10"/>
              </a:cxn>
              <a:cxn ang="0">
                <a:pos x="1" y="7"/>
              </a:cxn>
              <a:cxn ang="0">
                <a:pos x="0" y="5"/>
              </a:cxn>
              <a:cxn ang="0">
                <a:pos x="0" y="2"/>
              </a:cxn>
              <a:cxn ang="0">
                <a:pos x="3" y="0"/>
              </a:cxn>
              <a:cxn ang="0">
                <a:pos x="6" y="0"/>
              </a:cxn>
              <a:cxn ang="0">
                <a:pos x="7" y="3"/>
              </a:cxn>
              <a:cxn ang="0">
                <a:pos x="10" y="3"/>
              </a:cxn>
              <a:cxn ang="0">
                <a:pos x="12" y="2"/>
              </a:cxn>
              <a:cxn ang="0">
                <a:pos x="14" y="3"/>
              </a:cxn>
              <a:cxn ang="0">
                <a:pos x="18" y="4"/>
              </a:cxn>
            </a:cxnLst>
            <a:rect l="0" t="0" r="r" b="b"/>
            <a:pathLst>
              <a:path w="19" h="26">
                <a:moveTo>
                  <a:pt x="18" y="4"/>
                </a:moveTo>
                <a:lnTo>
                  <a:pt x="17" y="7"/>
                </a:lnTo>
                <a:lnTo>
                  <a:pt x="18" y="10"/>
                </a:lnTo>
                <a:lnTo>
                  <a:pt x="19" y="12"/>
                </a:lnTo>
                <a:lnTo>
                  <a:pt x="16" y="12"/>
                </a:lnTo>
                <a:lnTo>
                  <a:pt x="16" y="14"/>
                </a:lnTo>
                <a:lnTo>
                  <a:pt x="16" y="17"/>
                </a:lnTo>
                <a:lnTo>
                  <a:pt x="14" y="20"/>
                </a:lnTo>
                <a:lnTo>
                  <a:pt x="13" y="22"/>
                </a:lnTo>
                <a:lnTo>
                  <a:pt x="10" y="25"/>
                </a:lnTo>
                <a:lnTo>
                  <a:pt x="8" y="26"/>
                </a:lnTo>
                <a:lnTo>
                  <a:pt x="7" y="23"/>
                </a:lnTo>
                <a:lnTo>
                  <a:pt x="6" y="20"/>
                </a:lnTo>
                <a:lnTo>
                  <a:pt x="4" y="18"/>
                </a:lnTo>
                <a:lnTo>
                  <a:pt x="2" y="16"/>
                </a:lnTo>
                <a:lnTo>
                  <a:pt x="1" y="14"/>
                </a:lnTo>
                <a:lnTo>
                  <a:pt x="2" y="12"/>
                </a:lnTo>
                <a:lnTo>
                  <a:pt x="3" y="10"/>
                </a:lnTo>
                <a:lnTo>
                  <a:pt x="1" y="7"/>
                </a:lnTo>
                <a:lnTo>
                  <a:pt x="0" y="5"/>
                </a:lnTo>
                <a:lnTo>
                  <a:pt x="0" y="2"/>
                </a:lnTo>
                <a:lnTo>
                  <a:pt x="3" y="0"/>
                </a:lnTo>
                <a:lnTo>
                  <a:pt x="6" y="0"/>
                </a:lnTo>
                <a:lnTo>
                  <a:pt x="7" y="3"/>
                </a:lnTo>
                <a:lnTo>
                  <a:pt x="10" y="3"/>
                </a:lnTo>
                <a:lnTo>
                  <a:pt x="12" y="2"/>
                </a:lnTo>
                <a:lnTo>
                  <a:pt x="14" y="3"/>
                </a:lnTo>
                <a:lnTo>
                  <a:pt x="18" y="4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9" name="92138">
            <a:extLst xmlns:a="http://schemas.openxmlformats.org/drawingml/2006/main">
              <a:ext uri="{FF2B5EF4-FFF2-40B4-BE49-F238E27FC236}">
                <a16:creationId xmlns:a16="http://schemas.microsoft.com/office/drawing/2014/main" id="{73FA0CCC-ADC4-4643-8EBB-C88C889882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60001" y="1058280"/>
            <a:ext cx="195849" cy="290325"/>
          </a:xfrm>
          <a:custGeom xmlns:a="http://schemas.openxmlformats.org/drawingml/2006/main">
            <a:avLst/>
            <a:gdLst/>
            <a:ahLst/>
            <a:cxnLst>
              <a:cxn ang="0">
                <a:pos x="15" y="3"/>
              </a:cxn>
              <a:cxn ang="0">
                <a:pos x="15" y="5"/>
              </a:cxn>
              <a:cxn ang="0">
                <a:pos x="17" y="7"/>
              </a:cxn>
              <a:cxn ang="0">
                <a:pos x="20" y="8"/>
              </a:cxn>
              <a:cxn ang="0">
                <a:pos x="20" y="10"/>
              </a:cxn>
              <a:cxn ang="0">
                <a:pos x="21" y="14"/>
              </a:cxn>
              <a:cxn ang="0">
                <a:pos x="24" y="15"/>
              </a:cxn>
              <a:cxn ang="0">
                <a:pos x="23" y="18"/>
              </a:cxn>
              <a:cxn ang="0">
                <a:pos x="24" y="21"/>
              </a:cxn>
              <a:cxn ang="0">
                <a:pos x="21" y="23"/>
              </a:cxn>
              <a:cxn ang="0">
                <a:pos x="20" y="25"/>
              </a:cxn>
              <a:cxn ang="0">
                <a:pos x="20" y="27"/>
              </a:cxn>
              <a:cxn ang="0">
                <a:pos x="18" y="29"/>
              </a:cxn>
              <a:cxn ang="0">
                <a:pos x="16" y="29"/>
              </a:cxn>
              <a:cxn ang="0">
                <a:pos x="12" y="29"/>
              </a:cxn>
              <a:cxn ang="0">
                <a:pos x="10" y="30"/>
              </a:cxn>
              <a:cxn ang="0">
                <a:pos x="8" y="28"/>
              </a:cxn>
              <a:cxn ang="0">
                <a:pos x="6" y="27"/>
              </a:cxn>
              <a:cxn ang="0">
                <a:pos x="5" y="29"/>
              </a:cxn>
              <a:cxn ang="0">
                <a:pos x="4" y="31"/>
              </a:cxn>
              <a:cxn ang="0">
                <a:pos x="2" y="31"/>
              </a:cxn>
              <a:cxn ang="0">
                <a:pos x="2" y="29"/>
              </a:cxn>
              <a:cxn ang="0">
                <a:pos x="0" y="27"/>
              </a:cxn>
              <a:cxn ang="0">
                <a:pos x="1" y="26"/>
              </a:cxn>
              <a:cxn ang="0">
                <a:pos x="4" y="23"/>
              </a:cxn>
              <a:cxn ang="0">
                <a:pos x="3" y="20"/>
              </a:cxn>
              <a:cxn ang="0">
                <a:pos x="2" y="17"/>
              </a:cxn>
              <a:cxn ang="0">
                <a:pos x="4" y="14"/>
              </a:cxn>
              <a:cxn ang="0">
                <a:pos x="5" y="13"/>
              </a:cxn>
              <a:cxn ang="0">
                <a:pos x="7" y="10"/>
              </a:cxn>
              <a:cxn ang="0">
                <a:pos x="9" y="9"/>
              </a:cxn>
              <a:cxn ang="0">
                <a:pos x="11" y="8"/>
              </a:cxn>
              <a:cxn ang="0">
                <a:pos x="12" y="6"/>
              </a:cxn>
              <a:cxn ang="0">
                <a:pos x="10" y="6"/>
              </a:cxn>
              <a:cxn ang="0">
                <a:pos x="9" y="3"/>
              </a:cxn>
              <a:cxn ang="0">
                <a:pos x="11" y="0"/>
              </a:cxn>
              <a:cxn ang="0">
                <a:pos x="13" y="1"/>
              </a:cxn>
              <a:cxn ang="0">
                <a:pos x="15" y="3"/>
              </a:cxn>
            </a:cxnLst>
            <a:rect l="0" t="0" r="r" b="b"/>
            <a:pathLst>
              <a:path w="24" h="31">
                <a:moveTo>
                  <a:pt x="15" y="3"/>
                </a:moveTo>
                <a:lnTo>
                  <a:pt x="15" y="5"/>
                </a:lnTo>
                <a:lnTo>
                  <a:pt x="17" y="7"/>
                </a:lnTo>
                <a:lnTo>
                  <a:pt x="20" y="8"/>
                </a:lnTo>
                <a:lnTo>
                  <a:pt x="20" y="10"/>
                </a:lnTo>
                <a:lnTo>
                  <a:pt x="21" y="14"/>
                </a:lnTo>
                <a:lnTo>
                  <a:pt x="24" y="15"/>
                </a:lnTo>
                <a:lnTo>
                  <a:pt x="23" y="18"/>
                </a:lnTo>
                <a:lnTo>
                  <a:pt x="24" y="21"/>
                </a:lnTo>
                <a:lnTo>
                  <a:pt x="21" y="23"/>
                </a:lnTo>
                <a:lnTo>
                  <a:pt x="20" y="25"/>
                </a:lnTo>
                <a:lnTo>
                  <a:pt x="20" y="27"/>
                </a:lnTo>
                <a:lnTo>
                  <a:pt x="18" y="29"/>
                </a:lnTo>
                <a:lnTo>
                  <a:pt x="16" y="29"/>
                </a:lnTo>
                <a:lnTo>
                  <a:pt x="12" y="29"/>
                </a:lnTo>
                <a:lnTo>
                  <a:pt x="10" y="30"/>
                </a:lnTo>
                <a:lnTo>
                  <a:pt x="8" y="28"/>
                </a:lnTo>
                <a:lnTo>
                  <a:pt x="6" y="27"/>
                </a:lnTo>
                <a:lnTo>
                  <a:pt x="5" y="29"/>
                </a:lnTo>
                <a:lnTo>
                  <a:pt x="4" y="31"/>
                </a:lnTo>
                <a:lnTo>
                  <a:pt x="2" y="31"/>
                </a:lnTo>
                <a:lnTo>
                  <a:pt x="2" y="29"/>
                </a:lnTo>
                <a:lnTo>
                  <a:pt x="0" y="27"/>
                </a:lnTo>
                <a:lnTo>
                  <a:pt x="1" y="26"/>
                </a:lnTo>
                <a:lnTo>
                  <a:pt x="4" y="23"/>
                </a:lnTo>
                <a:lnTo>
                  <a:pt x="3" y="20"/>
                </a:lnTo>
                <a:lnTo>
                  <a:pt x="2" y="17"/>
                </a:lnTo>
                <a:lnTo>
                  <a:pt x="4" y="14"/>
                </a:lnTo>
                <a:lnTo>
                  <a:pt x="5" y="13"/>
                </a:lnTo>
                <a:lnTo>
                  <a:pt x="7" y="10"/>
                </a:lnTo>
                <a:lnTo>
                  <a:pt x="9" y="9"/>
                </a:lnTo>
                <a:lnTo>
                  <a:pt x="11" y="8"/>
                </a:lnTo>
                <a:lnTo>
                  <a:pt x="12" y="6"/>
                </a:lnTo>
                <a:lnTo>
                  <a:pt x="10" y="6"/>
                </a:lnTo>
                <a:lnTo>
                  <a:pt x="9" y="3"/>
                </a:lnTo>
                <a:lnTo>
                  <a:pt x="11" y="0"/>
                </a:lnTo>
                <a:lnTo>
                  <a:pt x="13" y="1"/>
                </a:lnTo>
                <a:lnTo>
                  <a:pt x="15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0" name="92137">
            <a:extLst xmlns:a="http://schemas.openxmlformats.org/drawingml/2006/main">
              <a:ext uri="{FF2B5EF4-FFF2-40B4-BE49-F238E27FC236}">
                <a16:creationId xmlns:a16="http://schemas.microsoft.com/office/drawing/2014/main" id="{31495B78-E543-4D90-BD51-8037A42A42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0378" y="1386065"/>
            <a:ext cx="130566" cy="243498"/>
          </a:xfrm>
          <a:custGeom xmlns:a="http://schemas.openxmlformats.org/drawingml/2006/main">
            <a:avLst/>
            <a:gdLst/>
            <a:ahLst/>
            <a:cxnLst>
              <a:cxn ang="0">
                <a:pos x="16" y="21"/>
              </a:cxn>
              <a:cxn ang="0">
                <a:pos x="14" y="21"/>
              </a:cxn>
              <a:cxn ang="0">
                <a:pos x="12" y="20"/>
              </a:cxn>
              <a:cxn ang="0">
                <a:pos x="12" y="22"/>
              </a:cxn>
              <a:cxn ang="0">
                <a:pos x="10" y="23"/>
              </a:cxn>
              <a:cxn ang="0">
                <a:pos x="8" y="25"/>
              </a:cxn>
              <a:cxn ang="0">
                <a:pos x="6" y="26"/>
              </a:cxn>
              <a:cxn ang="0">
                <a:pos x="5" y="24"/>
              </a:cxn>
              <a:cxn ang="0">
                <a:pos x="5" y="22"/>
              </a:cxn>
              <a:cxn ang="0">
                <a:pos x="6" y="19"/>
              </a:cxn>
              <a:cxn ang="0">
                <a:pos x="2" y="17"/>
              </a:cxn>
              <a:cxn ang="0">
                <a:pos x="0" y="16"/>
              </a:cxn>
              <a:cxn ang="0">
                <a:pos x="0" y="14"/>
              </a:cxn>
              <a:cxn ang="0">
                <a:pos x="0" y="11"/>
              </a:cxn>
              <a:cxn ang="0">
                <a:pos x="1" y="10"/>
              </a:cxn>
              <a:cxn ang="0">
                <a:pos x="2" y="8"/>
              </a:cxn>
              <a:cxn ang="0">
                <a:pos x="3" y="6"/>
              </a:cxn>
              <a:cxn ang="0">
                <a:pos x="3" y="3"/>
              </a:cxn>
              <a:cxn ang="0">
                <a:pos x="8" y="0"/>
              </a:cxn>
              <a:cxn ang="0">
                <a:pos x="9" y="2"/>
              </a:cxn>
              <a:cxn ang="0">
                <a:pos x="11" y="5"/>
              </a:cxn>
              <a:cxn ang="0">
                <a:pos x="10" y="7"/>
              </a:cxn>
              <a:cxn ang="0">
                <a:pos x="9" y="9"/>
              </a:cxn>
              <a:cxn ang="0">
                <a:pos x="10" y="11"/>
              </a:cxn>
              <a:cxn ang="0">
                <a:pos x="12" y="13"/>
              </a:cxn>
              <a:cxn ang="0">
                <a:pos x="14" y="15"/>
              </a:cxn>
              <a:cxn ang="0">
                <a:pos x="15" y="18"/>
              </a:cxn>
              <a:cxn ang="0">
                <a:pos x="16" y="21"/>
              </a:cxn>
            </a:cxnLst>
            <a:rect l="0" t="0" r="r" b="b"/>
            <a:pathLst>
              <a:path w="16" h="26">
                <a:moveTo>
                  <a:pt x="16" y="21"/>
                </a:moveTo>
                <a:lnTo>
                  <a:pt x="14" y="21"/>
                </a:lnTo>
                <a:lnTo>
                  <a:pt x="12" y="20"/>
                </a:lnTo>
                <a:lnTo>
                  <a:pt x="12" y="22"/>
                </a:lnTo>
                <a:lnTo>
                  <a:pt x="10" y="23"/>
                </a:lnTo>
                <a:lnTo>
                  <a:pt x="8" y="25"/>
                </a:lnTo>
                <a:lnTo>
                  <a:pt x="6" y="26"/>
                </a:lnTo>
                <a:lnTo>
                  <a:pt x="5" y="24"/>
                </a:lnTo>
                <a:lnTo>
                  <a:pt x="5" y="22"/>
                </a:lnTo>
                <a:lnTo>
                  <a:pt x="6" y="19"/>
                </a:lnTo>
                <a:lnTo>
                  <a:pt x="2" y="17"/>
                </a:lnTo>
                <a:lnTo>
                  <a:pt x="0" y="16"/>
                </a:lnTo>
                <a:lnTo>
                  <a:pt x="0" y="14"/>
                </a:lnTo>
                <a:lnTo>
                  <a:pt x="0" y="11"/>
                </a:lnTo>
                <a:lnTo>
                  <a:pt x="1" y="10"/>
                </a:lnTo>
                <a:lnTo>
                  <a:pt x="2" y="8"/>
                </a:lnTo>
                <a:lnTo>
                  <a:pt x="3" y="6"/>
                </a:lnTo>
                <a:lnTo>
                  <a:pt x="3" y="3"/>
                </a:lnTo>
                <a:lnTo>
                  <a:pt x="8" y="0"/>
                </a:lnTo>
                <a:lnTo>
                  <a:pt x="9" y="2"/>
                </a:lnTo>
                <a:lnTo>
                  <a:pt x="11" y="5"/>
                </a:lnTo>
                <a:lnTo>
                  <a:pt x="10" y="7"/>
                </a:lnTo>
                <a:lnTo>
                  <a:pt x="9" y="9"/>
                </a:lnTo>
                <a:lnTo>
                  <a:pt x="10" y="11"/>
                </a:lnTo>
                <a:lnTo>
                  <a:pt x="12" y="13"/>
                </a:lnTo>
                <a:lnTo>
                  <a:pt x="14" y="15"/>
                </a:lnTo>
                <a:lnTo>
                  <a:pt x="15" y="18"/>
                </a:lnTo>
                <a:lnTo>
                  <a:pt x="16" y="21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1" name="92101">
            <a:extLst xmlns:a="http://schemas.openxmlformats.org/drawingml/2006/main">
              <a:ext uri="{FF2B5EF4-FFF2-40B4-BE49-F238E27FC236}">
                <a16:creationId xmlns:a16="http://schemas.microsoft.com/office/drawing/2014/main" id="{EB2353C4-495C-4A6F-BCB7-13277A7FC79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23350" y="1601469"/>
            <a:ext cx="236651" cy="177941"/>
          </a:xfrm>
          <a:custGeom xmlns:a="http://schemas.openxmlformats.org/drawingml/2006/main">
            <a:avLst/>
            <a:gdLst/>
            <a:ahLst/>
            <a:cxnLst>
              <a:cxn ang="0">
                <a:pos x="29" y="7"/>
              </a:cxn>
              <a:cxn ang="0">
                <a:pos x="29" y="11"/>
              </a:cxn>
              <a:cxn ang="0">
                <a:pos x="26" y="12"/>
              </a:cxn>
              <a:cxn ang="0">
                <a:pos x="25" y="14"/>
              </a:cxn>
              <a:cxn ang="0">
                <a:pos x="22" y="15"/>
              </a:cxn>
              <a:cxn ang="0">
                <a:pos x="18" y="17"/>
              </a:cxn>
              <a:cxn ang="0">
                <a:pos x="17" y="15"/>
              </a:cxn>
              <a:cxn ang="0">
                <a:pos x="13" y="15"/>
              </a:cxn>
              <a:cxn ang="0">
                <a:pos x="10" y="16"/>
              </a:cxn>
              <a:cxn ang="0">
                <a:pos x="7" y="16"/>
              </a:cxn>
              <a:cxn ang="0">
                <a:pos x="6" y="19"/>
              </a:cxn>
              <a:cxn ang="0">
                <a:pos x="4" y="19"/>
              </a:cxn>
              <a:cxn ang="0">
                <a:pos x="1" y="18"/>
              </a:cxn>
              <a:cxn ang="0">
                <a:pos x="2" y="15"/>
              </a:cxn>
              <a:cxn ang="0">
                <a:pos x="0" y="11"/>
              </a:cxn>
              <a:cxn ang="0">
                <a:pos x="0" y="9"/>
              </a:cxn>
              <a:cxn ang="0">
                <a:pos x="1" y="7"/>
              </a:cxn>
              <a:cxn ang="0">
                <a:pos x="3" y="6"/>
              </a:cxn>
              <a:cxn ang="0">
                <a:pos x="5" y="6"/>
              </a:cxn>
              <a:cxn ang="0">
                <a:pos x="8" y="5"/>
              </a:cxn>
              <a:cxn ang="0">
                <a:pos x="10" y="3"/>
              </a:cxn>
              <a:cxn ang="0">
                <a:pos x="13" y="0"/>
              </a:cxn>
              <a:cxn ang="0">
                <a:pos x="15" y="2"/>
              </a:cxn>
              <a:cxn ang="0">
                <a:pos x="18" y="5"/>
              </a:cxn>
              <a:cxn ang="0">
                <a:pos x="21" y="6"/>
              </a:cxn>
              <a:cxn ang="0">
                <a:pos x="23" y="4"/>
              </a:cxn>
              <a:cxn ang="0">
                <a:pos x="25" y="4"/>
              </a:cxn>
              <a:cxn ang="0">
                <a:pos x="27" y="6"/>
              </a:cxn>
              <a:cxn ang="0">
                <a:pos x="29" y="7"/>
              </a:cxn>
            </a:cxnLst>
            <a:rect l="0" t="0" r="r" b="b"/>
            <a:pathLst>
              <a:path w="29" h="19">
                <a:moveTo>
                  <a:pt x="29" y="7"/>
                </a:moveTo>
                <a:lnTo>
                  <a:pt x="29" y="11"/>
                </a:lnTo>
                <a:lnTo>
                  <a:pt x="26" y="12"/>
                </a:lnTo>
                <a:lnTo>
                  <a:pt x="25" y="14"/>
                </a:lnTo>
                <a:lnTo>
                  <a:pt x="22" y="15"/>
                </a:lnTo>
                <a:lnTo>
                  <a:pt x="18" y="17"/>
                </a:lnTo>
                <a:lnTo>
                  <a:pt x="17" y="15"/>
                </a:lnTo>
                <a:lnTo>
                  <a:pt x="13" y="15"/>
                </a:lnTo>
                <a:lnTo>
                  <a:pt x="10" y="16"/>
                </a:lnTo>
                <a:lnTo>
                  <a:pt x="7" y="16"/>
                </a:lnTo>
                <a:lnTo>
                  <a:pt x="6" y="19"/>
                </a:lnTo>
                <a:lnTo>
                  <a:pt x="4" y="19"/>
                </a:lnTo>
                <a:lnTo>
                  <a:pt x="1" y="18"/>
                </a:lnTo>
                <a:lnTo>
                  <a:pt x="2" y="15"/>
                </a:lnTo>
                <a:lnTo>
                  <a:pt x="0" y="11"/>
                </a:lnTo>
                <a:lnTo>
                  <a:pt x="0" y="9"/>
                </a:lnTo>
                <a:lnTo>
                  <a:pt x="1" y="7"/>
                </a:lnTo>
                <a:lnTo>
                  <a:pt x="3" y="6"/>
                </a:lnTo>
                <a:lnTo>
                  <a:pt x="5" y="6"/>
                </a:lnTo>
                <a:lnTo>
                  <a:pt x="8" y="5"/>
                </a:lnTo>
                <a:lnTo>
                  <a:pt x="10" y="3"/>
                </a:lnTo>
                <a:lnTo>
                  <a:pt x="13" y="0"/>
                </a:lnTo>
                <a:lnTo>
                  <a:pt x="15" y="2"/>
                </a:lnTo>
                <a:lnTo>
                  <a:pt x="18" y="5"/>
                </a:lnTo>
                <a:lnTo>
                  <a:pt x="21" y="6"/>
                </a:lnTo>
                <a:lnTo>
                  <a:pt x="23" y="4"/>
                </a:lnTo>
                <a:lnTo>
                  <a:pt x="25" y="4"/>
                </a:lnTo>
                <a:lnTo>
                  <a:pt x="27" y="6"/>
                </a:lnTo>
                <a:lnTo>
                  <a:pt x="29" y="7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2" name="92097">
            <a:extLst xmlns:a="http://schemas.openxmlformats.org/drawingml/2006/main">
              <a:ext uri="{FF2B5EF4-FFF2-40B4-BE49-F238E27FC236}">
                <a16:creationId xmlns:a16="http://schemas.microsoft.com/office/drawing/2014/main" id="{730BA316-E980-4B5F-A275-E91ABD64FE6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96652" y="1423527"/>
            <a:ext cx="228491" cy="206037"/>
          </a:xfrm>
          <a:custGeom xmlns:a="http://schemas.openxmlformats.org/drawingml/2006/main">
            <a:avLst/>
            <a:gdLst/>
            <a:ahLst/>
            <a:cxnLst>
              <a:cxn ang="0">
                <a:pos x="24" y="5"/>
              </a:cxn>
              <a:cxn ang="0">
                <a:pos x="25" y="7"/>
              </a:cxn>
              <a:cxn ang="0">
                <a:pos x="26" y="9"/>
              </a:cxn>
              <a:cxn ang="0">
                <a:pos x="28" y="11"/>
              </a:cxn>
              <a:cxn ang="0">
                <a:pos x="28" y="13"/>
              </a:cxn>
              <a:cxn ang="0">
                <a:pos x="27" y="15"/>
              </a:cxn>
              <a:cxn ang="0">
                <a:pos x="25" y="17"/>
              </a:cxn>
              <a:cxn ang="0">
                <a:pos x="23" y="19"/>
              </a:cxn>
              <a:cxn ang="0">
                <a:pos x="22" y="22"/>
              </a:cxn>
              <a:cxn ang="0">
                <a:pos x="19" y="21"/>
              </a:cxn>
              <a:cxn ang="0">
                <a:pos x="15" y="21"/>
              </a:cxn>
              <a:cxn ang="0">
                <a:pos x="12" y="20"/>
              </a:cxn>
              <a:cxn ang="0">
                <a:pos x="8" y="19"/>
              </a:cxn>
              <a:cxn ang="0">
                <a:pos x="6" y="18"/>
              </a:cxn>
              <a:cxn ang="0">
                <a:pos x="3" y="16"/>
              </a:cxn>
              <a:cxn ang="0">
                <a:pos x="0" y="14"/>
              </a:cxn>
              <a:cxn ang="0">
                <a:pos x="2" y="13"/>
              </a:cxn>
              <a:cxn ang="0">
                <a:pos x="5" y="11"/>
              </a:cxn>
              <a:cxn ang="0">
                <a:pos x="4" y="8"/>
              </a:cxn>
              <a:cxn ang="0">
                <a:pos x="7" y="7"/>
              </a:cxn>
              <a:cxn ang="0">
                <a:pos x="8" y="6"/>
              </a:cxn>
              <a:cxn ang="0">
                <a:pos x="10" y="5"/>
              </a:cxn>
              <a:cxn ang="0">
                <a:pos x="13" y="4"/>
              </a:cxn>
              <a:cxn ang="0">
                <a:pos x="15" y="3"/>
              </a:cxn>
              <a:cxn ang="0">
                <a:pos x="18" y="1"/>
              </a:cxn>
              <a:cxn ang="0">
                <a:pos x="21" y="0"/>
              </a:cxn>
              <a:cxn ang="0">
                <a:pos x="23" y="2"/>
              </a:cxn>
              <a:cxn ang="0">
                <a:pos x="24" y="5"/>
              </a:cxn>
            </a:cxnLst>
            <a:rect l="0" t="0" r="r" b="b"/>
            <a:pathLst>
              <a:path w="28" h="22">
                <a:moveTo>
                  <a:pt x="24" y="5"/>
                </a:moveTo>
                <a:lnTo>
                  <a:pt x="25" y="7"/>
                </a:lnTo>
                <a:lnTo>
                  <a:pt x="26" y="9"/>
                </a:lnTo>
                <a:lnTo>
                  <a:pt x="28" y="11"/>
                </a:lnTo>
                <a:lnTo>
                  <a:pt x="28" y="13"/>
                </a:lnTo>
                <a:lnTo>
                  <a:pt x="27" y="15"/>
                </a:lnTo>
                <a:lnTo>
                  <a:pt x="25" y="17"/>
                </a:lnTo>
                <a:lnTo>
                  <a:pt x="23" y="19"/>
                </a:lnTo>
                <a:lnTo>
                  <a:pt x="22" y="22"/>
                </a:lnTo>
                <a:lnTo>
                  <a:pt x="19" y="21"/>
                </a:lnTo>
                <a:lnTo>
                  <a:pt x="15" y="21"/>
                </a:lnTo>
                <a:lnTo>
                  <a:pt x="12" y="20"/>
                </a:lnTo>
                <a:lnTo>
                  <a:pt x="8" y="19"/>
                </a:lnTo>
                <a:lnTo>
                  <a:pt x="6" y="18"/>
                </a:lnTo>
                <a:lnTo>
                  <a:pt x="3" y="16"/>
                </a:lnTo>
                <a:lnTo>
                  <a:pt x="0" y="14"/>
                </a:lnTo>
                <a:lnTo>
                  <a:pt x="2" y="13"/>
                </a:lnTo>
                <a:lnTo>
                  <a:pt x="5" y="11"/>
                </a:lnTo>
                <a:lnTo>
                  <a:pt x="4" y="8"/>
                </a:lnTo>
                <a:lnTo>
                  <a:pt x="7" y="7"/>
                </a:lnTo>
                <a:lnTo>
                  <a:pt x="8" y="6"/>
                </a:lnTo>
                <a:lnTo>
                  <a:pt x="10" y="5"/>
                </a:lnTo>
                <a:lnTo>
                  <a:pt x="13" y="4"/>
                </a:lnTo>
                <a:lnTo>
                  <a:pt x="15" y="3"/>
                </a:lnTo>
                <a:lnTo>
                  <a:pt x="18" y="1"/>
                </a:lnTo>
                <a:lnTo>
                  <a:pt x="21" y="0"/>
                </a:lnTo>
                <a:lnTo>
                  <a:pt x="23" y="2"/>
                </a:lnTo>
                <a:lnTo>
                  <a:pt x="24" y="5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3" name="92094">
            <a:extLst xmlns:a="http://schemas.openxmlformats.org/drawingml/2006/main">
              <a:ext uri="{FF2B5EF4-FFF2-40B4-BE49-F238E27FC236}">
                <a16:creationId xmlns:a16="http://schemas.microsoft.com/office/drawing/2014/main" id="{1C8560CD-6509-4A96-BD9F-D0E2898DB5F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74388" y="1292412"/>
            <a:ext cx="383537" cy="374612"/>
          </a:xfrm>
          <a:custGeom xmlns:a="http://schemas.openxmlformats.org/drawingml/2006/main">
            <a:avLst/>
            <a:gdLst/>
            <a:ahLst/>
            <a:cxnLst>
              <a:cxn ang="0">
                <a:pos x="35" y="2"/>
              </a:cxn>
              <a:cxn ang="0">
                <a:pos x="37" y="6"/>
              </a:cxn>
              <a:cxn ang="0">
                <a:pos x="40" y="4"/>
              </a:cxn>
              <a:cxn ang="0">
                <a:pos x="43" y="3"/>
              </a:cxn>
              <a:cxn ang="0">
                <a:pos x="46" y="7"/>
              </a:cxn>
              <a:cxn ang="0">
                <a:pos x="47" y="11"/>
              </a:cxn>
              <a:cxn ang="0">
                <a:pos x="44" y="15"/>
              </a:cxn>
              <a:cxn ang="0">
                <a:pos x="45" y="22"/>
              </a:cxn>
              <a:cxn ang="0">
                <a:pos x="46" y="27"/>
              </a:cxn>
              <a:cxn ang="0">
                <a:pos x="46" y="31"/>
              </a:cxn>
              <a:cxn ang="0">
                <a:pos x="40" y="33"/>
              </a:cxn>
              <a:cxn ang="0">
                <a:pos x="39" y="36"/>
              </a:cxn>
              <a:cxn ang="0">
                <a:pos x="35" y="40"/>
              </a:cxn>
              <a:cxn ang="0">
                <a:pos x="31" y="37"/>
              </a:cxn>
              <a:cxn ang="0">
                <a:pos x="27" y="39"/>
              </a:cxn>
              <a:cxn ang="0">
                <a:pos x="21" y="35"/>
              </a:cxn>
              <a:cxn ang="0">
                <a:pos x="18" y="30"/>
              </a:cxn>
              <a:cxn ang="0">
                <a:pos x="13" y="32"/>
              </a:cxn>
              <a:cxn ang="0">
                <a:pos x="12" y="25"/>
              </a:cxn>
              <a:cxn ang="0">
                <a:pos x="12" y="21"/>
              </a:cxn>
              <a:cxn ang="0">
                <a:pos x="9" y="17"/>
              </a:cxn>
              <a:cxn ang="0">
                <a:pos x="4" y="18"/>
              </a:cxn>
              <a:cxn ang="0">
                <a:pos x="1" y="15"/>
              </a:cxn>
              <a:cxn ang="0">
                <a:pos x="1" y="9"/>
              </a:cxn>
              <a:cxn ang="0">
                <a:pos x="5" y="7"/>
              </a:cxn>
              <a:cxn ang="0">
                <a:pos x="9" y="9"/>
              </a:cxn>
              <a:cxn ang="0">
                <a:pos x="15" y="9"/>
              </a:cxn>
              <a:cxn ang="0">
                <a:pos x="19" y="11"/>
              </a:cxn>
              <a:cxn ang="0">
                <a:pos x="21" y="7"/>
              </a:cxn>
              <a:cxn ang="0">
                <a:pos x="24" y="3"/>
              </a:cxn>
              <a:cxn ang="0">
                <a:pos x="29" y="1"/>
              </a:cxn>
              <a:cxn ang="0">
                <a:pos x="33" y="0"/>
              </a:cxn>
            </a:cxnLst>
            <a:rect l="0" t="0" r="r" b="b"/>
            <a:pathLst>
              <a:path w="47" h="40">
                <a:moveTo>
                  <a:pt x="36" y="1"/>
                </a:moveTo>
                <a:lnTo>
                  <a:pt x="35" y="2"/>
                </a:lnTo>
                <a:lnTo>
                  <a:pt x="37" y="4"/>
                </a:lnTo>
                <a:lnTo>
                  <a:pt x="37" y="6"/>
                </a:lnTo>
                <a:lnTo>
                  <a:pt x="39" y="6"/>
                </a:lnTo>
                <a:lnTo>
                  <a:pt x="40" y="4"/>
                </a:lnTo>
                <a:lnTo>
                  <a:pt x="41" y="2"/>
                </a:lnTo>
                <a:lnTo>
                  <a:pt x="43" y="3"/>
                </a:lnTo>
                <a:lnTo>
                  <a:pt x="45" y="5"/>
                </a:lnTo>
                <a:lnTo>
                  <a:pt x="46" y="7"/>
                </a:lnTo>
                <a:lnTo>
                  <a:pt x="47" y="9"/>
                </a:lnTo>
                <a:lnTo>
                  <a:pt x="47" y="11"/>
                </a:lnTo>
                <a:lnTo>
                  <a:pt x="46" y="14"/>
                </a:lnTo>
                <a:lnTo>
                  <a:pt x="44" y="15"/>
                </a:lnTo>
                <a:lnTo>
                  <a:pt x="44" y="19"/>
                </a:lnTo>
                <a:lnTo>
                  <a:pt x="45" y="22"/>
                </a:lnTo>
                <a:lnTo>
                  <a:pt x="44" y="25"/>
                </a:lnTo>
                <a:lnTo>
                  <a:pt x="46" y="27"/>
                </a:lnTo>
                <a:lnTo>
                  <a:pt x="45" y="29"/>
                </a:lnTo>
                <a:lnTo>
                  <a:pt x="46" y="31"/>
                </a:lnTo>
                <a:lnTo>
                  <a:pt x="43" y="32"/>
                </a:lnTo>
                <a:lnTo>
                  <a:pt x="40" y="33"/>
                </a:lnTo>
                <a:lnTo>
                  <a:pt x="40" y="35"/>
                </a:lnTo>
                <a:lnTo>
                  <a:pt x="39" y="36"/>
                </a:lnTo>
                <a:lnTo>
                  <a:pt x="37" y="38"/>
                </a:lnTo>
                <a:lnTo>
                  <a:pt x="35" y="40"/>
                </a:lnTo>
                <a:lnTo>
                  <a:pt x="33" y="39"/>
                </a:lnTo>
                <a:lnTo>
                  <a:pt x="31" y="37"/>
                </a:lnTo>
                <a:lnTo>
                  <a:pt x="29" y="37"/>
                </a:lnTo>
                <a:lnTo>
                  <a:pt x="27" y="39"/>
                </a:lnTo>
                <a:lnTo>
                  <a:pt x="24" y="38"/>
                </a:lnTo>
                <a:lnTo>
                  <a:pt x="21" y="35"/>
                </a:lnTo>
                <a:lnTo>
                  <a:pt x="19" y="33"/>
                </a:lnTo>
                <a:lnTo>
                  <a:pt x="18" y="30"/>
                </a:lnTo>
                <a:lnTo>
                  <a:pt x="16" y="31"/>
                </a:lnTo>
                <a:lnTo>
                  <a:pt x="13" y="32"/>
                </a:lnTo>
                <a:lnTo>
                  <a:pt x="11" y="29"/>
                </a:lnTo>
                <a:lnTo>
                  <a:pt x="12" y="25"/>
                </a:lnTo>
                <a:lnTo>
                  <a:pt x="13" y="23"/>
                </a:lnTo>
                <a:lnTo>
                  <a:pt x="12" y="21"/>
                </a:lnTo>
                <a:lnTo>
                  <a:pt x="11" y="19"/>
                </a:lnTo>
                <a:lnTo>
                  <a:pt x="9" y="17"/>
                </a:lnTo>
                <a:lnTo>
                  <a:pt x="7" y="17"/>
                </a:lnTo>
                <a:lnTo>
                  <a:pt x="4" y="18"/>
                </a:lnTo>
                <a:lnTo>
                  <a:pt x="2" y="17"/>
                </a:lnTo>
                <a:lnTo>
                  <a:pt x="1" y="15"/>
                </a:lnTo>
                <a:lnTo>
                  <a:pt x="0" y="12"/>
                </a:lnTo>
                <a:lnTo>
                  <a:pt x="1" y="9"/>
                </a:lnTo>
                <a:lnTo>
                  <a:pt x="2" y="8"/>
                </a:lnTo>
                <a:lnTo>
                  <a:pt x="5" y="7"/>
                </a:lnTo>
                <a:lnTo>
                  <a:pt x="7" y="6"/>
                </a:lnTo>
                <a:lnTo>
                  <a:pt x="9" y="9"/>
                </a:lnTo>
                <a:lnTo>
                  <a:pt x="12" y="10"/>
                </a:lnTo>
                <a:lnTo>
                  <a:pt x="15" y="9"/>
                </a:lnTo>
                <a:lnTo>
                  <a:pt x="17" y="11"/>
                </a:lnTo>
                <a:lnTo>
                  <a:pt x="19" y="11"/>
                </a:lnTo>
                <a:lnTo>
                  <a:pt x="20" y="9"/>
                </a:lnTo>
                <a:lnTo>
                  <a:pt x="21" y="7"/>
                </a:lnTo>
                <a:lnTo>
                  <a:pt x="24" y="5"/>
                </a:lnTo>
                <a:lnTo>
                  <a:pt x="24" y="3"/>
                </a:lnTo>
                <a:lnTo>
                  <a:pt x="26" y="1"/>
                </a:lnTo>
                <a:lnTo>
                  <a:pt x="29" y="1"/>
                </a:lnTo>
                <a:lnTo>
                  <a:pt x="31" y="1"/>
                </a:lnTo>
                <a:lnTo>
                  <a:pt x="33" y="0"/>
                </a:lnTo>
                <a:lnTo>
                  <a:pt x="36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4" name="92087">
            <a:extLst xmlns:a="http://schemas.openxmlformats.org/drawingml/2006/main">
              <a:ext uri="{FF2B5EF4-FFF2-40B4-BE49-F238E27FC236}">
                <a16:creationId xmlns:a16="http://schemas.microsoft.com/office/drawing/2014/main" id="{5EF62E0F-95CD-4EA0-A440-18F013C60CF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0378" y="1685756"/>
            <a:ext cx="269292" cy="299690"/>
          </a:xfrm>
          <a:custGeom xmlns:a="http://schemas.openxmlformats.org/drawingml/2006/main">
            <a:avLst/>
            <a:gdLst/>
            <a:ahLst/>
            <a:cxnLst>
              <a:cxn ang="0">
                <a:pos x="31" y="0"/>
              </a:cxn>
              <a:cxn ang="0">
                <a:pos x="31" y="2"/>
              </a:cxn>
              <a:cxn ang="0">
                <a:pos x="33" y="6"/>
              </a:cxn>
              <a:cxn ang="0">
                <a:pos x="32" y="9"/>
              </a:cxn>
              <a:cxn ang="0">
                <a:pos x="31" y="12"/>
              </a:cxn>
              <a:cxn ang="0">
                <a:pos x="29" y="13"/>
              </a:cxn>
              <a:cxn ang="0">
                <a:pos x="28" y="16"/>
              </a:cxn>
              <a:cxn ang="0">
                <a:pos x="27" y="18"/>
              </a:cxn>
              <a:cxn ang="0">
                <a:pos x="27" y="20"/>
              </a:cxn>
              <a:cxn ang="0">
                <a:pos x="28" y="22"/>
              </a:cxn>
              <a:cxn ang="0">
                <a:pos x="28" y="24"/>
              </a:cxn>
              <a:cxn ang="0">
                <a:pos x="28" y="26"/>
              </a:cxn>
              <a:cxn ang="0">
                <a:pos x="29" y="27"/>
              </a:cxn>
              <a:cxn ang="0">
                <a:pos x="32" y="27"/>
              </a:cxn>
              <a:cxn ang="0">
                <a:pos x="31" y="29"/>
              </a:cxn>
              <a:cxn ang="0">
                <a:pos x="28" y="29"/>
              </a:cxn>
              <a:cxn ang="0">
                <a:pos x="25" y="29"/>
              </a:cxn>
              <a:cxn ang="0">
                <a:pos x="23" y="29"/>
              </a:cxn>
              <a:cxn ang="0">
                <a:pos x="20" y="31"/>
              </a:cxn>
              <a:cxn ang="0">
                <a:pos x="17" y="32"/>
              </a:cxn>
              <a:cxn ang="0">
                <a:pos x="14" y="32"/>
              </a:cxn>
              <a:cxn ang="0">
                <a:pos x="11" y="31"/>
              </a:cxn>
              <a:cxn ang="0">
                <a:pos x="11" y="30"/>
              </a:cxn>
              <a:cxn ang="0">
                <a:pos x="8" y="29"/>
              </a:cxn>
              <a:cxn ang="0">
                <a:pos x="4" y="29"/>
              </a:cxn>
              <a:cxn ang="0">
                <a:pos x="6" y="25"/>
              </a:cxn>
              <a:cxn ang="0">
                <a:pos x="2" y="25"/>
              </a:cxn>
              <a:cxn ang="0">
                <a:pos x="1" y="23"/>
              </a:cxn>
              <a:cxn ang="0">
                <a:pos x="2" y="19"/>
              </a:cxn>
              <a:cxn ang="0">
                <a:pos x="2" y="16"/>
              </a:cxn>
              <a:cxn ang="0">
                <a:pos x="2" y="14"/>
              </a:cxn>
              <a:cxn ang="0">
                <a:pos x="2" y="12"/>
              </a:cxn>
              <a:cxn ang="0">
                <a:pos x="1" y="11"/>
              </a:cxn>
              <a:cxn ang="0">
                <a:pos x="1" y="8"/>
              </a:cxn>
              <a:cxn ang="0">
                <a:pos x="0" y="6"/>
              </a:cxn>
              <a:cxn ang="0">
                <a:pos x="1" y="3"/>
              </a:cxn>
              <a:cxn ang="0">
                <a:pos x="4" y="4"/>
              </a:cxn>
              <a:cxn ang="0">
                <a:pos x="6" y="6"/>
              </a:cxn>
              <a:cxn ang="0">
                <a:pos x="8" y="5"/>
              </a:cxn>
              <a:cxn ang="0">
                <a:pos x="11" y="3"/>
              </a:cxn>
              <a:cxn ang="0">
                <a:pos x="13" y="4"/>
              </a:cxn>
              <a:cxn ang="0">
                <a:pos x="15" y="4"/>
              </a:cxn>
              <a:cxn ang="0">
                <a:pos x="17" y="4"/>
              </a:cxn>
              <a:cxn ang="0">
                <a:pos x="19" y="3"/>
              </a:cxn>
              <a:cxn ang="0">
                <a:pos x="21" y="2"/>
              </a:cxn>
              <a:cxn ang="0">
                <a:pos x="23" y="1"/>
              </a:cxn>
              <a:cxn ang="0">
                <a:pos x="26" y="0"/>
              </a:cxn>
              <a:cxn ang="0">
                <a:pos x="29" y="0"/>
              </a:cxn>
              <a:cxn ang="0">
                <a:pos x="31" y="0"/>
              </a:cxn>
            </a:cxnLst>
            <a:rect l="0" t="0" r="r" b="b"/>
            <a:pathLst>
              <a:path w="33" h="32">
                <a:moveTo>
                  <a:pt x="31" y="0"/>
                </a:moveTo>
                <a:lnTo>
                  <a:pt x="31" y="2"/>
                </a:lnTo>
                <a:lnTo>
                  <a:pt x="33" y="6"/>
                </a:lnTo>
                <a:lnTo>
                  <a:pt x="32" y="9"/>
                </a:lnTo>
                <a:lnTo>
                  <a:pt x="31" y="12"/>
                </a:lnTo>
                <a:lnTo>
                  <a:pt x="29" y="13"/>
                </a:lnTo>
                <a:lnTo>
                  <a:pt x="28" y="16"/>
                </a:lnTo>
                <a:lnTo>
                  <a:pt x="27" y="18"/>
                </a:lnTo>
                <a:lnTo>
                  <a:pt x="27" y="20"/>
                </a:lnTo>
                <a:lnTo>
                  <a:pt x="28" y="22"/>
                </a:lnTo>
                <a:lnTo>
                  <a:pt x="28" y="24"/>
                </a:lnTo>
                <a:lnTo>
                  <a:pt x="28" y="26"/>
                </a:lnTo>
                <a:lnTo>
                  <a:pt x="29" y="27"/>
                </a:lnTo>
                <a:lnTo>
                  <a:pt x="32" y="27"/>
                </a:lnTo>
                <a:lnTo>
                  <a:pt x="31" y="29"/>
                </a:lnTo>
                <a:lnTo>
                  <a:pt x="28" y="29"/>
                </a:lnTo>
                <a:lnTo>
                  <a:pt x="25" y="29"/>
                </a:lnTo>
                <a:lnTo>
                  <a:pt x="23" y="29"/>
                </a:lnTo>
                <a:lnTo>
                  <a:pt x="20" y="31"/>
                </a:lnTo>
                <a:lnTo>
                  <a:pt x="17" y="32"/>
                </a:lnTo>
                <a:lnTo>
                  <a:pt x="14" y="32"/>
                </a:lnTo>
                <a:lnTo>
                  <a:pt x="11" y="31"/>
                </a:lnTo>
                <a:lnTo>
                  <a:pt x="11" y="30"/>
                </a:lnTo>
                <a:lnTo>
                  <a:pt x="8" y="29"/>
                </a:lnTo>
                <a:lnTo>
                  <a:pt x="4" y="29"/>
                </a:lnTo>
                <a:lnTo>
                  <a:pt x="6" y="25"/>
                </a:lnTo>
                <a:lnTo>
                  <a:pt x="2" y="25"/>
                </a:lnTo>
                <a:lnTo>
                  <a:pt x="1" y="23"/>
                </a:lnTo>
                <a:lnTo>
                  <a:pt x="2" y="19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1" y="11"/>
                </a:lnTo>
                <a:lnTo>
                  <a:pt x="1" y="8"/>
                </a:lnTo>
                <a:lnTo>
                  <a:pt x="0" y="6"/>
                </a:lnTo>
                <a:lnTo>
                  <a:pt x="1" y="3"/>
                </a:lnTo>
                <a:lnTo>
                  <a:pt x="4" y="4"/>
                </a:lnTo>
                <a:lnTo>
                  <a:pt x="6" y="6"/>
                </a:lnTo>
                <a:lnTo>
                  <a:pt x="8" y="5"/>
                </a:lnTo>
                <a:lnTo>
                  <a:pt x="11" y="3"/>
                </a:lnTo>
                <a:lnTo>
                  <a:pt x="13" y="4"/>
                </a:lnTo>
                <a:lnTo>
                  <a:pt x="15" y="4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3" y="1"/>
                </a:lnTo>
                <a:lnTo>
                  <a:pt x="26" y="0"/>
                </a:lnTo>
                <a:lnTo>
                  <a:pt x="29" y="0"/>
                </a:lnTo>
                <a:lnTo>
                  <a:pt x="31" y="0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5" name="92054">
            <a:extLst xmlns:a="http://schemas.openxmlformats.org/drawingml/2006/main">
              <a:ext uri="{FF2B5EF4-FFF2-40B4-BE49-F238E27FC236}">
                <a16:creationId xmlns:a16="http://schemas.microsoft.com/office/drawing/2014/main" id="{BE96781B-82BD-42D0-AB87-0690C569F72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33445" y="1470353"/>
            <a:ext cx="261132" cy="234133"/>
          </a:xfrm>
          <a:custGeom xmlns:a="http://schemas.openxmlformats.org/drawingml/2006/main">
            <a:avLst/>
            <a:gdLst/>
            <a:ahLst/>
            <a:cxnLst>
              <a:cxn ang="0">
                <a:pos x="24" y="3"/>
              </a:cxn>
              <a:cxn ang="0">
                <a:pos x="25" y="6"/>
              </a:cxn>
              <a:cxn ang="0">
                <a:pos x="22" y="8"/>
              </a:cxn>
              <a:cxn ang="0">
                <a:pos x="20" y="9"/>
              </a:cxn>
              <a:cxn ang="0">
                <a:pos x="23" y="11"/>
              </a:cxn>
              <a:cxn ang="0">
                <a:pos x="26" y="13"/>
              </a:cxn>
              <a:cxn ang="0">
                <a:pos x="28" y="14"/>
              </a:cxn>
              <a:cxn ang="0">
                <a:pos x="32" y="15"/>
              </a:cxn>
              <a:cxn ang="0">
                <a:pos x="30" y="17"/>
              </a:cxn>
              <a:cxn ang="0">
                <a:pos x="30" y="20"/>
              </a:cxn>
              <a:cxn ang="0">
                <a:pos x="30" y="23"/>
              </a:cxn>
              <a:cxn ang="0">
                <a:pos x="28" y="23"/>
              </a:cxn>
              <a:cxn ang="0">
                <a:pos x="25" y="23"/>
              </a:cxn>
              <a:cxn ang="0">
                <a:pos x="23" y="25"/>
              </a:cxn>
              <a:cxn ang="0">
                <a:pos x="23" y="22"/>
              </a:cxn>
              <a:cxn ang="0">
                <a:pos x="22" y="20"/>
              </a:cxn>
              <a:cxn ang="0">
                <a:pos x="20" y="20"/>
              </a:cxn>
              <a:cxn ang="0">
                <a:pos x="18" y="19"/>
              </a:cxn>
              <a:cxn ang="0">
                <a:pos x="15" y="20"/>
              </a:cxn>
              <a:cxn ang="0">
                <a:pos x="12" y="17"/>
              </a:cxn>
              <a:cxn ang="0">
                <a:pos x="11" y="15"/>
              </a:cxn>
              <a:cxn ang="0">
                <a:pos x="10" y="13"/>
              </a:cxn>
              <a:cxn ang="0">
                <a:pos x="7" y="14"/>
              </a:cxn>
              <a:cxn ang="0">
                <a:pos x="4" y="15"/>
              </a:cxn>
              <a:cxn ang="0">
                <a:pos x="2" y="12"/>
              </a:cxn>
              <a:cxn ang="0">
                <a:pos x="1" y="10"/>
              </a:cxn>
              <a:cxn ang="0">
                <a:pos x="2" y="8"/>
              </a:cxn>
              <a:cxn ang="0">
                <a:pos x="0" y="6"/>
              </a:cxn>
              <a:cxn ang="0">
                <a:pos x="1" y="3"/>
              </a:cxn>
              <a:cxn ang="0">
                <a:pos x="4" y="2"/>
              </a:cxn>
              <a:cxn ang="0">
                <a:pos x="7" y="2"/>
              </a:cxn>
              <a:cxn ang="0">
                <a:pos x="10" y="2"/>
              </a:cxn>
              <a:cxn ang="0">
                <a:pos x="12" y="1"/>
              </a:cxn>
              <a:cxn ang="0">
                <a:pos x="14" y="1"/>
              </a:cxn>
              <a:cxn ang="0">
                <a:pos x="17" y="1"/>
              </a:cxn>
              <a:cxn ang="0">
                <a:pos x="19" y="0"/>
              </a:cxn>
              <a:cxn ang="0">
                <a:pos x="21" y="0"/>
              </a:cxn>
              <a:cxn ang="0">
                <a:pos x="22" y="2"/>
              </a:cxn>
              <a:cxn ang="0">
                <a:pos x="24" y="3"/>
              </a:cxn>
            </a:cxnLst>
            <a:rect l="0" t="0" r="r" b="b"/>
            <a:pathLst>
              <a:path w="32" h="25">
                <a:moveTo>
                  <a:pt x="24" y="3"/>
                </a:moveTo>
                <a:lnTo>
                  <a:pt x="25" y="6"/>
                </a:lnTo>
                <a:lnTo>
                  <a:pt x="22" y="8"/>
                </a:lnTo>
                <a:lnTo>
                  <a:pt x="20" y="9"/>
                </a:lnTo>
                <a:lnTo>
                  <a:pt x="23" y="11"/>
                </a:lnTo>
                <a:lnTo>
                  <a:pt x="26" y="13"/>
                </a:lnTo>
                <a:lnTo>
                  <a:pt x="28" y="14"/>
                </a:lnTo>
                <a:lnTo>
                  <a:pt x="32" y="15"/>
                </a:lnTo>
                <a:lnTo>
                  <a:pt x="30" y="17"/>
                </a:lnTo>
                <a:lnTo>
                  <a:pt x="30" y="20"/>
                </a:lnTo>
                <a:lnTo>
                  <a:pt x="30" y="23"/>
                </a:lnTo>
                <a:lnTo>
                  <a:pt x="28" y="23"/>
                </a:lnTo>
                <a:lnTo>
                  <a:pt x="25" y="23"/>
                </a:lnTo>
                <a:lnTo>
                  <a:pt x="23" y="25"/>
                </a:lnTo>
                <a:lnTo>
                  <a:pt x="23" y="22"/>
                </a:lnTo>
                <a:lnTo>
                  <a:pt x="22" y="20"/>
                </a:lnTo>
                <a:lnTo>
                  <a:pt x="20" y="20"/>
                </a:lnTo>
                <a:lnTo>
                  <a:pt x="18" y="19"/>
                </a:lnTo>
                <a:lnTo>
                  <a:pt x="15" y="20"/>
                </a:lnTo>
                <a:lnTo>
                  <a:pt x="12" y="17"/>
                </a:lnTo>
                <a:lnTo>
                  <a:pt x="11" y="15"/>
                </a:lnTo>
                <a:lnTo>
                  <a:pt x="10" y="13"/>
                </a:lnTo>
                <a:lnTo>
                  <a:pt x="7" y="14"/>
                </a:lnTo>
                <a:lnTo>
                  <a:pt x="4" y="15"/>
                </a:lnTo>
                <a:lnTo>
                  <a:pt x="2" y="12"/>
                </a:lnTo>
                <a:lnTo>
                  <a:pt x="1" y="10"/>
                </a:lnTo>
                <a:lnTo>
                  <a:pt x="2" y="8"/>
                </a:lnTo>
                <a:lnTo>
                  <a:pt x="0" y="6"/>
                </a:lnTo>
                <a:lnTo>
                  <a:pt x="1" y="3"/>
                </a:lnTo>
                <a:lnTo>
                  <a:pt x="4" y="2"/>
                </a:lnTo>
                <a:lnTo>
                  <a:pt x="7" y="2"/>
                </a:lnTo>
                <a:lnTo>
                  <a:pt x="10" y="2"/>
                </a:lnTo>
                <a:lnTo>
                  <a:pt x="12" y="1"/>
                </a:lnTo>
                <a:lnTo>
                  <a:pt x="14" y="1"/>
                </a:lnTo>
                <a:lnTo>
                  <a:pt x="17" y="1"/>
                </a:lnTo>
                <a:lnTo>
                  <a:pt x="19" y="0"/>
                </a:lnTo>
                <a:lnTo>
                  <a:pt x="21" y="0"/>
                </a:lnTo>
                <a:lnTo>
                  <a:pt x="22" y="2"/>
                </a:lnTo>
                <a:lnTo>
                  <a:pt x="24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6" name="92035">
            <a:extLst xmlns:a="http://schemas.openxmlformats.org/drawingml/2006/main">
              <a:ext uri="{FF2B5EF4-FFF2-40B4-BE49-F238E27FC236}">
                <a16:creationId xmlns:a16="http://schemas.microsoft.com/office/drawing/2014/main" id="{150003ED-9764-4DDD-B7A4-A52E447771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72312" y="983357"/>
            <a:ext cx="285614" cy="318420"/>
          </a:xfrm>
          <a:custGeom xmlns:a="http://schemas.openxmlformats.org/drawingml/2006/main">
            <a:avLst/>
            <a:gdLst/>
            <a:ahLst/>
            <a:cxnLst>
              <a:cxn ang="0">
                <a:pos x="35" y="2"/>
              </a:cxn>
              <a:cxn ang="0">
                <a:pos x="35" y="6"/>
              </a:cxn>
              <a:cxn ang="0">
                <a:pos x="34" y="8"/>
              </a:cxn>
              <a:cxn ang="0">
                <a:pos x="32" y="11"/>
              </a:cxn>
              <a:cxn ang="0">
                <a:pos x="33" y="14"/>
              </a:cxn>
              <a:cxn ang="0">
                <a:pos x="35" y="14"/>
              </a:cxn>
              <a:cxn ang="0">
                <a:pos x="34" y="16"/>
              </a:cxn>
              <a:cxn ang="0">
                <a:pos x="32" y="17"/>
              </a:cxn>
              <a:cxn ang="0">
                <a:pos x="30" y="18"/>
              </a:cxn>
              <a:cxn ang="0">
                <a:pos x="28" y="21"/>
              </a:cxn>
              <a:cxn ang="0">
                <a:pos x="27" y="22"/>
              </a:cxn>
              <a:cxn ang="0">
                <a:pos x="25" y="25"/>
              </a:cxn>
              <a:cxn ang="0">
                <a:pos x="26" y="28"/>
              </a:cxn>
              <a:cxn ang="0">
                <a:pos x="27" y="31"/>
              </a:cxn>
              <a:cxn ang="0">
                <a:pos x="24" y="34"/>
              </a:cxn>
              <a:cxn ang="0">
                <a:pos x="21" y="33"/>
              </a:cxn>
              <a:cxn ang="0">
                <a:pos x="19" y="34"/>
              </a:cxn>
              <a:cxn ang="0">
                <a:pos x="17" y="32"/>
              </a:cxn>
              <a:cxn ang="0">
                <a:pos x="15" y="31"/>
              </a:cxn>
              <a:cxn ang="0">
                <a:pos x="15" y="29"/>
              </a:cxn>
              <a:cxn ang="0">
                <a:pos x="13" y="28"/>
              </a:cxn>
              <a:cxn ang="0">
                <a:pos x="11" y="27"/>
              </a:cxn>
              <a:cxn ang="0">
                <a:pos x="9" y="26"/>
              </a:cxn>
              <a:cxn ang="0">
                <a:pos x="7" y="25"/>
              </a:cxn>
              <a:cxn ang="0">
                <a:pos x="5" y="25"/>
              </a:cxn>
              <a:cxn ang="0">
                <a:pos x="4" y="23"/>
              </a:cxn>
              <a:cxn ang="0">
                <a:pos x="2" y="21"/>
              </a:cxn>
              <a:cxn ang="0">
                <a:pos x="0" y="21"/>
              </a:cxn>
              <a:cxn ang="0">
                <a:pos x="1" y="18"/>
              </a:cxn>
              <a:cxn ang="0">
                <a:pos x="3" y="17"/>
              </a:cxn>
              <a:cxn ang="0">
                <a:pos x="1" y="15"/>
              </a:cxn>
              <a:cxn ang="0">
                <a:pos x="0" y="13"/>
              </a:cxn>
              <a:cxn ang="0">
                <a:pos x="2" y="12"/>
              </a:cxn>
              <a:cxn ang="0">
                <a:pos x="4" y="11"/>
              </a:cxn>
              <a:cxn ang="0">
                <a:pos x="5" y="10"/>
              </a:cxn>
              <a:cxn ang="0">
                <a:pos x="7" y="11"/>
              </a:cxn>
              <a:cxn ang="0">
                <a:pos x="10" y="10"/>
              </a:cxn>
              <a:cxn ang="0">
                <a:pos x="11" y="9"/>
              </a:cxn>
              <a:cxn ang="0">
                <a:pos x="14" y="8"/>
              </a:cxn>
              <a:cxn ang="0">
                <a:pos x="16" y="8"/>
              </a:cxn>
              <a:cxn ang="0">
                <a:pos x="18" y="7"/>
              </a:cxn>
              <a:cxn ang="0">
                <a:pos x="20" y="6"/>
              </a:cxn>
              <a:cxn ang="0">
                <a:pos x="22" y="6"/>
              </a:cxn>
              <a:cxn ang="0">
                <a:pos x="24" y="5"/>
              </a:cxn>
              <a:cxn ang="0">
                <a:pos x="27" y="3"/>
              </a:cxn>
              <a:cxn ang="0">
                <a:pos x="26" y="0"/>
              </a:cxn>
              <a:cxn ang="0">
                <a:pos x="29" y="0"/>
              </a:cxn>
              <a:cxn ang="0">
                <a:pos x="32" y="0"/>
              </a:cxn>
              <a:cxn ang="0">
                <a:pos x="35" y="2"/>
              </a:cxn>
            </a:cxnLst>
            <a:rect l="0" t="0" r="r" b="b"/>
            <a:pathLst>
              <a:path w="35" h="34">
                <a:moveTo>
                  <a:pt x="35" y="2"/>
                </a:moveTo>
                <a:lnTo>
                  <a:pt x="35" y="6"/>
                </a:lnTo>
                <a:lnTo>
                  <a:pt x="34" y="8"/>
                </a:lnTo>
                <a:lnTo>
                  <a:pt x="32" y="11"/>
                </a:lnTo>
                <a:lnTo>
                  <a:pt x="33" y="14"/>
                </a:lnTo>
                <a:lnTo>
                  <a:pt x="35" y="14"/>
                </a:lnTo>
                <a:lnTo>
                  <a:pt x="34" y="16"/>
                </a:lnTo>
                <a:lnTo>
                  <a:pt x="32" y="17"/>
                </a:lnTo>
                <a:lnTo>
                  <a:pt x="30" y="18"/>
                </a:lnTo>
                <a:lnTo>
                  <a:pt x="28" y="21"/>
                </a:lnTo>
                <a:lnTo>
                  <a:pt x="27" y="22"/>
                </a:lnTo>
                <a:lnTo>
                  <a:pt x="25" y="25"/>
                </a:lnTo>
                <a:lnTo>
                  <a:pt x="26" y="28"/>
                </a:lnTo>
                <a:lnTo>
                  <a:pt x="27" y="31"/>
                </a:lnTo>
                <a:lnTo>
                  <a:pt x="24" y="34"/>
                </a:lnTo>
                <a:lnTo>
                  <a:pt x="21" y="33"/>
                </a:lnTo>
                <a:lnTo>
                  <a:pt x="19" y="34"/>
                </a:lnTo>
                <a:lnTo>
                  <a:pt x="17" y="32"/>
                </a:lnTo>
                <a:lnTo>
                  <a:pt x="15" y="31"/>
                </a:lnTo>
                <a:lnTo>
                  <a:pt x="15" y="29"/>
                </a:lnTo>
                <a:lnTo>
                  <a:pt x="13" y="28"/>
                </a:lnTo>
                <a:lnTo>
                  <a:pt x="11" y="27"/>
                </a:lnTo>
                <a:lnTo>
                  <a:pt x="9" y="26"/>
                </a:lnTo>
                <a:lnTo>
                  <a:pt x="7" y="25"/>
                </a:lnTo>
                <a:lnTo>
                  <a:pt x="5" y="25"/>
                </a:lnTo>
                <a:lnTo>
                  <a:pt x="4" y="23"/>
                </a:lnTo>
                <a:lnTo>
                  <a:pt x="2" y="21"/>
                </a:lnTo>
                <a:lnTo>
                  <a:pt x="0" y="21"/>
                </a:lnTo>
                <a:lnTo>
                  <a:pt x="1" y="18"/>
                </a:lnTo>
                <a:lnTo>
                  <a:pt x="3" y="17"/>
                </a:lnTo>
                <a:lnTo>
                  <a:pt x="1" y="15"/>
                </a:lnTo>
                <a:lnTo>
                  <a:pt x="0" y="13"/>
                </a:lnTo>
                <a:lnTo>
                  <a:pt x="2" y="12"/>
                </a:lnTo>
                <a:lnTo>
                  <a:pt x="4" y="11"/>
                </a:lnTo>
                <a:lnTo>
                  <a:pt x="5" y="10"/>
                </a:lnTo>
                <a:lnTo>
                  <a:pt x="7" y="11"/>
                </a:lnTo>
                <a:lnTo>
                  <a:pt x="10" y="10"/>
                </a:lnTo>
                <a:lnTo>
                  <a:pt x="11" y="9"/>
                </a:lnTo>
                <a:lnTo>
                  <a:pt x="14" y="8"/>
                </a:lnTo>
                <a:lnTo>
                  <a:pt x="16" y="8"/>
                </a:lnTo>
                <a:lnTo>
                  <a:pt x="18" y="7"/>
                </a:lnTo>
                <a:lnTo>
                  <a:pt x="20" y="6"/>
                </a:lnTo>
                <a:lnTo>
                  <a:pt x="22" y="6"/>
                </a:lnTo>
                <a:lnTo>
                  <a:pt x="24" y="5"/>
                </a:lnTo>
                <a:lnTo>
                  <a:pt x="27" y="3"/>
                </a:lnTo>
                <a:lnTo>
                  <a:pt x="26" y="0"/>
                </a:lnTo>
                <a:lnTo>
                  <a:pt x="29" y="0"/>
                </a:lnTo>
                <a:lnTo>
                  <a:pt x="32" y="0"/>
                </a:lnTo>
                <a:lnTo>
                  <a:pt x="35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7" name="92114">
            <a:extLst xmlns:a="http://schemas.openxmlformats.org/drawingml/2006/main">
              <a:ext uri="{FF2B5EF4-FFF2-40B4-BE49-F238E27FC236}">
                <a16:creationId xmlns:a16="http://schemas.microsoft.com/office/drawing/2014/main" id="{C6ABF288-EE2F-4B98-A980-6D6FB02E651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37737" y="1189393"/>
            <a:ext cx="122405" cy="224766"/>
          </a:xfrm>
          <a:custGeom xmlns:a="http://schemas.openxmlformats.org/drawingml/2006/main">
            <a:avLst/>
            <a:gdLst/>
            <a:ahLst/>
            <a:cxnLst>
              <a:cxn ang="0">
                <a:pos x="11" y="1"/>
              </a:cxn>
              <a:cxn ang="0">
                <a:pos x="12" y="2"/>
              </a:cxn>
              <a:cxn ang="0">
                <a:pos x="12" y="5"/>
              </a:cxn>
              <a:cxn ang="0">
                <a:pos x="14" y="7"/>
              </a:cxn>
              <a:cxn ang="0">
                <a:pos x="14" y="9"/>
              </a:cxn>
              <a:cxn ang="0">
                <a:pos x="14" y="12"/>
              </a:cxn>
              <a:cxn ang="0">
                <a:pos x="14" y="14"/>
              </a:cxn>
              <a:cxn ang="0">
                <a:pos x="15" y="16"/>
              </a:cxn>
              <a:cxn ang="0">
                <a:pos x="12" y="18"/>
              </a:cxn>
              <a:cxn ang="0">
                <a:pos x="12" y="21"/>
              </a:cxn>
              <a:cxn ang="0">
                <a:pos x="7" y="24"/>
              </a:cxn>
              <a:cxn ang="0">
                <a:pos x="5" y="22"/>
              </a:cxn>
              <a:cxn ang="0">
                <a:pos x="5" y="20"/>
              </a:cxn>
              <a:cxn ang="0">
                <a:pos x="1" y="21"/>
              </a:cxn>
              <a:cxn ang="0">
                <a:pos x="0" y="18"/>
              </a:cxn>
              <a:cxn ang="0">
                <a:pos x="1" y="16"/>
              </a:cxn>
              <a:cxn ang="0">
                <a:pos x="2" y="14"/>
              </a:cxn>
              <a:cxn ang="0">
                <a:pos x="3" y="12"/>
              </a:cxn>
              <a:cxn ang="0">
                <a:pos x="4" y="10"/>
              </a:cxn>
              <a:cxn ang="0">
                <a:pos x="3" y="7"/>
              </a:cxn>
              <a:cxn ang="0">
                <a:pos x="3" y="5"/>
              </a:cxn>
              <a:cxn ang="0">
                <a:pos x="3" y="2"/>
              </a:cxn>
              <a:cxn ang="0">
                <a:pos x="6" y="1"/>
              </a:cxn>
              <a:cxn ang="0">
                <a:pos x="8" y="0"/>
              </a:cxn>
              <a:cxn ang="0">
                <a:pos x="11" y="1"/>
              </a:cxn>
            </a:cxnLst>
            <a:rect l="0" t="0" r="r" b="b"/>
            <a:pathLst>
              <a:path w="15" h="24">
                <a:moveTo>
                  <a:pt x="11" y="1"/>
                </a:moveTo>
                <a:lnTo>
                  <a:pt x="12" y="2"/>
                </a:lnTo>
                <a:lnTo>
                  <a:pt x="12" y="5"/>
                </a:lnTo>
                <a:lnTo>
                  <a:pt x="14" y="7"/>
                </a:lnTo>
                <a:lnTo>
                  <a:pt x="14" y="9"/>
                </a:lnTo>
                <a:lnTo>
                  <a:pt x="14" y="12"/>
                </a:lnTo>
                <a:lnTo>
                  <a:pt x="14" y="14"/>
                </a:lnTo>
                <a:lnTo>
                  <a:pt x="15" y="16"/>
                </a:lnTo>
                <a:lnTo>
                  <a:pt x="12" y="18"/>
                </a:lnTo>
                <a:lnTo>
                  <a:pt x="12" y="21"/>
                </a:lnTo>
                <a:lnTo>
                  <a:pt x="7" y="24"/>
                </a:lnTo>
                <a:lnTo>
                  <a:pt x="5" y="22"/>
                </a:lnTo>
                <a:lnTo>
                  <a:pt x="5" y="20"/>
                </a:lnTo>
                <a:lnTo>
                  <a:pt x="1" y="21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lnTo>
                  <a:pt x="3" y="12"/>
                </a:lnTo>
                <a:lnTo>
                  <a:pt x="4" y="10"/>
                </a:lnTo>
                <a:lnTo>
                  <a:pt x="3" y="7"/>
                </a:lnTo>
                <a:lnTo>
                  <a:pt x="3" y="5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lnTo>
                  <a:pt x="11" y="1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8" name="92006">
            <a:extLst xmlns:a="http://schemas.openxmlformats.org/drawingml/2006/main">
              <a:ext uri="{FF2B5EF4-FFF2-40B4-BE49-F238E27FC236}">
                <a16:creationId xmlns:a16="http://schemas.microsoft.com/office/drawing/2014/main" id="{9400780D-B5A9-4158-908C-0CC81A578EC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27360" y="1582737"/>
            <a:ext cx="301934" cy="206037"/>
          </a:xfrm>
          <a:custGeom xmlns:a="http://schemas.openxmlformats.org/drawingml/2006/main">
            <a:avLst/>
            <a:gdLst/>
            <a:ahLst/>
            <a:cxnLst>
              <a:cxn ang="0">
                <a:pos x="36" y="13"/>
              </a:cxn>
              <a:cxn ang="0">
                <a:pos x="37" y="15"/>
              </a:cxn>
              <a:cxn ang="0">
                <a:pos x="34" y="17"/>
              </a:cxn>
              <a:cxn ang="0">
                <a:pos x="32" y="18"/>
              </a:cxn>
              <a:cxn ang="0">
                <a:pos x="30" y="17"/>
              </a:cxn>
              <a:cxn ang="0">
                <a:pos x="28" y="15"/>
              </a:cxn>
              <a:cxn ang="0">
                <a:pos x="26" y="17"/>
              </a:cxn>
              <a:cxn ang="0">
                <a:pos x="24" y="19"/>
              </a:cxn>
              <a:cxn ang="0">
                <a:pos x="25" y="20"/>
              </a:cxn>
              <a:cxn ang="0">
                <a:pos x="26" y="22"/>
              </a:cxn>
              <a:cxn ang="0">
                <a:pos x="23" y="22"/>
              </a:cxn>
              <a:cxn ang="0">
                <a:pos x="22" y="19"/>
              </a:cxn>
              <a:cxn ang="0">
                <a:pos x="19" y="19"/>
              </a:cxn>
              <a:cxn ang="0">
                <a:pos x="17" y="20"/>
              </a:cxn>
              <a:cxn ang="0">
                <a:pos x="14" y="21"/>
              </a:cxn>
              <a:cxn ang="0">
                <a:pos x="11" y="21"/>
              </a:cxn>
              <a:cxn ang="0">
                <a:pos x="8" y="21"/>
              </a:cxn>
              <a:cxn ang="0">
                <a:pos x="5" y="22"/>
              </a:cxn>
              <a:cxn ang="0">
                <a:pos x="3" y="22"/>
              </a:cxn>
              <a:cxn ang="0">
                <a:pos x="4" y="19"/>
              </a:cxn>
              <a:cxn ang="0">
                <a:pos x="3" y="17"/>
              </a:cxn>
              <a:cxn ang="0">
                <a:pos x="1" y="17"/>
              </a:cxn>
              <a:cxn ang="0">
                <a:pos x="0" y="16"/>
              </a:cxn>
              <a:cxn ang="0">
                <a:pos x="1" y="14"/>
              </a:cxn>
              <a:cxn ang="0">
                <a:pos x="4" y="13"/>
              </a:cxn>
              <a:cxn ang="0">
                <a:pos x="4" y="9"/>
              </a:cxn>
              <a:cxn ang="0">
                <a:pos x="6" y="7"/>
              </a:cxn>
              <a:cxn ang="0">
                <a:pos x="8" y="5"/>
              </a:cxn>
              <a:cxn ang="0">
                <a:pos x="9" y="4"/>
              </a:cxn>
              <a:cxn ang="0">
                <a:pos x="9" y="2"/>
              </a:cxn>
              <a:cxn ang="0">
                <a:pos x="12" y="1"/>
              </a:cxn>
              <a:cxn ang="0">
                <a:pos x="15" y="0"/>
              </a:cxn>
              <a:cxn ang="0">
                <a:pos x="17" y="3"/>
              </a:cxn>
              <a:cxn ang="0">
                <a:pos x="20" y="2"/>
              </a:cxn>
              <a:cxn ang="0">
                <a:pos x="23" y="1"/>
              </a:cxn>
              <a:cxn ang="0">
                <a:pos x="24" y="3"/>
              </a:cxn>
              <a:cxn ang="0">
                <a:pos x="25" y="5"/>
              </a:cxn>
              <a:cxn ang="0">
                <a:pos x="28" y="8"/>
              </a:cxn>
              <a:cxn ang="0">
                <a:pos x="31" y="7"/>
              </a:cxn>
              <a:cxn ang="0">
                <a:pos x="33" y="8"/>
              </a:cxn>
              <a:cxn ang="0">
                <a:pos x="35" y="8"/>
              </a:cxn>
              <a:cxn ang="0">
                <a:pos x="36" y="10"/>
              </a:cxn>
              <a:cxn ang="0">
                <a:pos x="36" y="13"/>
              </a:cxn>
            </a:cxnLst>
            <a:rect l="0" t="0" r="r" b="b"/>
            <a:pathLst>
              <a:path w="37" h="22">
                <a:moveTo>
                  <a:pt x="36" y="13"/>
                </a:moveTo>
                <a:lnTo>
                  <a:pt x="37" y="15"/>
                </a:lnTo>
                <a:lnTo>
                  <a:pt x="34" y="17"/>
                </a:lnTo>
                <a:lnTo>
                  <a:pt x="32" y="18"/>
                </a:lnTo>
                <a:lnTo>
                  <a:pt x="30" y="17"/>
                </a:lnTo>
                <a:lnTo>
                  <a:pt x="28" y="15"/>
                </a:lnTo>
                <a:lnTo>
                  <a:pt x="26" y="17"/>
                </a:lnTo>
                <a:lnTo>
                  <a:pt x="24" y="19"/>
                </a:lnTo>
                <a:lnTo>
                  <a:pt x="25" y="20"/>
                </a:lnTo>
                <a:lnTo>
                  <a:pt x="26" y="22"/>
                </a:lnTo>
                <a:lnTo>
                  <a:pt x="23" y="22"/>
                </a:lnTo>
                <a:lnTo>
                  <a:pt x="22" y="19"/>
                </a:lnTo>
                <a:lnTo>
                  <a:pt x="19" y="19"/>
                </a:lnTo>
                <a:lnTo>
                  <a:pt x="17" y="20"/>
                </a:lnTo>
                <a:lnTo>
                  <a:pt x="14" y="21"/>
                </a:lnTo>
                <a:lnTo>
                  <a:pt x="11" y="21"/>
                </a:lnTo>
                <a:lnTo>
                  <a:pt x="8" y="21"/>
                </a:lnTo>
                <a:lnTo>
                  <a:pt x="5" y="22"/>
                </a:lnTo>
                <a:lnTo>
                  <a:pt x="3" y="22"/>
                </a:lnTo>
                <a:lnTo>
                  <a:pt x="4" y="19"/>
                </a:lnTo>
                <a:lnTo>
                  <a:pt x="3" y="17"/>
                </a:lnTo>
                <a:lnTo>
                  <a:pt x="1" y="17"/>
                </a:lnTo>
                <a:lnTo>
                  <a:pt x="0" y="16"/>
                </a:lnTo>
                <a:lnTo>
                  <a:pt x="1" y="14"/>
                </a:lnTo>
                <a:lnTo>
                  <a:pt x="4" y="13"/>
                </a:lnTo>
                <a:lnTo>
                  <a:pt x="4" y="9"/>
                </a:lnTo>
                <a:lnTo>
                  <a:pt x="6" y="7"/>
                </a:lnTo>
                <a:lnTo>
                  <a:pt x="8" y="5"/>
                </a:lnTo>
                <a:lnTo>
                  <a:pt x="9" y="4"/>
                </a:lnTo>
                <a:lnTo>
                  <a:pt x="9" y="2"/>
                </a:lnTo>
                <a:lnTo>
                  <a:pt x="12" y="1"/>
                </a:lnTo>
                <a:lnTo>
                  <a:pt x="15" y="0"/>
                </a:lnTo>
                <a:lnTo>
                  <a:pt x="17" y="3"/>
                </a:lnTo>
                <a:lnTo>
                  <a:pt x="20" y="2"/>
                </a:lnTo>
                <a:lnTo>
                  <a:pt x="23" y="1"/>
                </a:lnTo>
                <a:lnTo>
                  <a:pt x="24" y="3"/>
                </a:lnTo>
                <a:lnTo>
                  <a:pt x="25" y="5"/>
                </a:lnTo>
                <a:lnTo>
                  <a:pt x="28" y="8"/>
                </a:lnTo>
                <a:lnTo>
                  <a:pt x="31" y="7"/>
                </a:lnTo>
                <a:lnTo>
                  <a:pt x="33" y="8"/>
                </a:lnTo>
                <a:lnTo>
                  <a:pt x="35" y="8"/>
                </a:lnTo>
                <a:lnTo>
                  <a:pt x="36" y="10"/>
                </a:lnTo>
                <a:lnTo>
                  <a:pt x="36" y="13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9" name="92003">
            <a:extLst xmlns:a="http://schemas.openxmlformats.org/drawingml/2006/main">
              <a:ext uri="{FF2B5EF4-FFF2-40B4-BE49-F238E27FC236}">
                <a16:creationId xmlns:a16="http://schemas.microsoft.com/office/drawing/2014/main" id="{93151FB2-1DC0-437B-8F85-7D12A7B3346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33445" y="1273681"/>
            <a:ext cx="285614" cy="224766"/>
          </a:xfrm>
          <a:custGeom xmlns:a="http://schemas.openxmlformats.org/drawingml/2006/main">
            <a:avLst/>
            <a:gdLst/>
            <a:ahLst/>
            <a:cxnLst>
              <a:cxn ang="0">
                <a:pos x="22" y="2"/>
              </a:cxn>
              <a:cxn ang="0">
                <a:pos x="23" y="5"/>
              </a:cxn>
              <a:cxn ang="0">
                <a:pos x="24" y="7"/>
              </a:cxn>
              <a:cxn ang="0">
                <a:pos x="27" y="9"/>
              </a:cxn>
              <a:cxn ang="0">
                <a:pos x="30" y="7"/>
              </a:cxn>
              <a:cxn ang="0">
                <a:pos x="29" y="11"/>
              </a:cxn>
              <a:cxn ang="0">
                <a:pos x="30" y="13"/>
              </a:cxn>
              <a:cxn ang="0">
                <a:pos x="33" y="13"/>
              </a:cxn>
              <a:cxn ang="0">
                <a:pos x="34" y="16"/>
              </a:cxn>
              <a:cxn ang="0">
                <a:pos x="35" y="19"/>
              </a:cxn>
              <a:cxn ang="0">
                <a:pos x="33" y="20"/>
              </a:cxn>
              <a:cxn ang="0">
                <a:pos x="30" y="21"/>
              </a:cxn>
              <a:cxn ang="0">
                <a:pos x="28" y="22"/>
              </a:cxn>
              <a:cxn ang="0">
                <a:pos x="27" y="23"/>
              </a:cxn>
              <a:cxn ang="0">
                <a:pos x="24" y="24"/>
              </a:cxn>
              <a:cxn ang="0">
                <a:pos x="22" y="23"/>
              </a:cxn>
              <a:cxn ang="0">
                <a:pos x="21" y="21"/>
              </a:cxn>
              <a:cxn ang="0">
                <a:pos x="19" y="21"/>
              </a:cxn>
              <a:cxn ang="0">
                <a:pos x="17" y="22"/>
              </a:cxn>
              <a:cxn ang="0">
                <a:pos x="14" y="22"/>
              </a:cxn>
              <a:cxn ang="0">
                <a:pos x="12" y="22"/>
              </a:cxn>
              <a:cxn ang="0">
                <a:pos x="10" y="23"/>
              </a:cxn>
              <a:cxn ang="0">
                <a:pos x="7" y="23"/>
              </a:cxn>
              <a:cxn ang="0">
                <a:pos x="4" y="23"/>
              </a:cxn>
              <a:cxn ang="0">
                <a:pos x="1" y="24"/>
              </a:cxn>
              <a:cxn ang="0">
                <a:pos x="0" y="21"/>
              </a:cxn>
              <a:cxn ang="0">
                <a:pos x="0" y="17"/>
              </a:cxn>
              <a:cxn ang="0">
                <a:pos x="2" y="16"/>
              </a:cxn>
              <a:cxn ang="0">
                <a:pos x="3" y="13"/>
              </a:cxn>
              <a:cxn ang="0">
                <a:pos x="3" y="11"/>
              </a:cxn>
              <a:cxn ang="0">
                <a:pos x="2" y="9"/>
              </a:cxn>
              <a:cxn ang="0">
                <a:pos x="1" y="7"/>
              </a:cxn>
              <a:cxn ang="0">
                <a:pos x="3" y="6"/>
              </a:cxn>
              <a:cxn ang="0">
                <a:pos x="7" y="6"/>
              </a:cxn>
              <a:cxn ang="0">
                <a:pos x="9" y="6"/>
              </a:cxn>
              <a:cxn ang="0">
                <a:pos x="11" y="4"/>
              </a:cxn>
              <a:cxn ang="0">
                <a:pos x="11" y="2"/>
              </a:cxn>
              <a:cxn ang="0">
                <a:pos x="12" y="0"/>
              </a:cxn>
              <a:cxn ang="0">
                <a:pos x="16" y="1"/>
              </a:cxn>
              <a:cxn ang="0">
                <a:pos x="18" y="1"/>
              </a:cxn>
              <a:cxn ang="0">
                <a:pos x="22" y="2"/>
              </a:cxn>
            </a:cxnLst>
            <a:rect l="0" t="0" r="r" b="b"/>
            <a:pathLst>
              <a:path w="35" h="24">
                <a:moveTo>
                  <a:pt x="22" y="2"/>
                </a:moveTo>
                <a:lnTo>
                  <a:pt x="23" y="5"/>
                </a:lnTo>
                <a:lnTo>
                  <a:pt x="24" y="7"/>
                </a:lnTo>
                <a:lnTo>
                  <a:pt x="27" y="9"/>
                </a:lnTo>
                <a:lnTo>
                  <a:pt x="30" y="7"/>
                </a:lnTo>
                <a:lnTo>
                  <a:pt x="29" y="11"/>
                </a:lnTo>
                <a:lnTo>
                  <a:pt x="30" y="13"/>
                </a:lnTo>
                <a:lnTo>
                  <a:pt x="33" y="13"/>
                </a:lnTo>
                <a:lnTo>
                  <a:pt x="34" y="16"/>
                </a:lnTo>
                <a:lnTo>
                  <a:pt x="35" y="19"/>
                </a:lnTo>
                <a:lnTo>
                  <a:pt x="33" y="20"/>
                </a:lnTo>
                <a:lnTo>
                  <a:pt x="30" y="21"/>
                </a:lnTo>
                <a:lnTo>
                  <a:pt x="28" y="22"/>
                </a:lnTo>
                <a:lnTo>
                  <a:pt x="27" y="23"/>
                </a:lnTo>
                <a:lnTo>
                  <a:pt x="24" y="24"/>
                </a:lnTo>
                <a:lnTo>
                  <a:pt x="22" y="23"/>
                </a:lnTo>
                <a:lnTo>
                  <a:pt x="21" y="21"/>
                </a:lnTo>
                <a:lnTo>
                  <a:pt x="19" y="21"/>
                </a:lnTo>
                <a:lnTo>
                  <a:pt x="17" y="22"/>
                </a:lnTo>
                <a:lnTo>
                  <a:pt x="14" y="22"/>
                </a:lnTo>
                <a:lnTo>
                  <a:pt x="12" y="22"/>
                </a:lnTo>
                <a:lnTo>
                  <a:pt x="10" y="23"/>
                </a:lnTo>
                <a:lnTo>
                  <a:pt x="7" y="23"/>
                </a:lnTo>
                <a:lnTo>
                  <a:pt x="4" y="23"/>
                </a:lnTo>
                <a:lnTo>
                  <a:pt x="1" y="24"/>
                </a:lnTo>
                <a:lnTo>
                  <a:pt x="0" y="21"/>
                </a:lnTo>
                <a:lnTo>
                  <a:pt x="0" y="17"/>
                </a:lnTo>
                <a:lnTo>
                  <a:pt x="2" y="16"/>
                </a:lnTo>
                <a:lnTo>
                  <a:pt x="3" y="13"/>
                </a:lnTo>
                <a:lnTo>
                  <a:pt x="3" y="11"/>
                </a:lnTo>
                <a:lnTo>
                  <a:pt x="2" y="9"/>
                </a:lnTo>
                <a:lnTo>
                  <a:pt x="1" y="7"/>
                </a:lnTo>
                <a:lnTo>
                  <a:pt x="3" y="6"/>
                </a:lnTo>
                <a:lnTo>
                  <a:pt x="7" y="6"/>
                </a:lnTo>
                <a:lnTo>
                  <a:pt x="9" y="6"/>
                </a:lnTo>
                <a:lnTo>
                  <a:pt x="11" y="4"/>
                </a:lnTo>
                <a:lnTo>
                  <a:pt x="11" y="2"/>
                </a:lnTo>
                <a:lnTo>
                  <a:pt x="12" y="0"/>
                </a:lnTo>
                <a:lnTo>
                  <a:pt x="16" y="1"/>
                </a:lnTo>
                <a:lnTo>
                  <a:pt x="18" y="1"/>
                </a:lnTo>
                <a:lnTo>
                  <a:pt x="22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0" name="91143">
            <a:extLst xmlns:a="http://schemas.openxmlformats.org/drawingml/2006/main">
              <a:ext uri="{FF2B5EF4-FFF2-40B4-BE49-F238E27FC236}">
                <a16:creationId xmlns:a16="http://schemas.microsoft.com/office/drawing/2014/main" id="{F70559F8-0B9F-42B3-9206-9A876154DA7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70237" y="2865784"/>
            <a:ext cx="204010" cy="374612"/>
          </a:xfrm>
          <a:custGeom xmlns:a="http://schemas.openxmlformats.org/drawingml/2006/main">
            <a:avLst/>
            <a:gdLst/>
            <a:ahLst/>
            <a:cxnLst>
              <a:cxn ang="0">
                <a:pos x="13" y="1"/>
              </a:cxn>
              <a:cxn ang="0">
                <a:pos x="15" y="1"/>
              </a:cxn>
              <a:cxn ang="0">
                <a:pos x="17" y="3"/>
              </a:cxn>
              <a:cxn ang="0">
                <a:pos x="18" y="5"/>
              </a:cxn>
              <a:cxn ang="0">
                <a:pos x="17" y="8"/>
              </a:cxn>
              <a:cxn ang="0">
                <a:pos x="16" y="10"/>
              </a:cxn>
              <a:cxn ang="0">
                <a:pos x="16" y="13"/>
              </a:cxn>
              <a:cxn ang="0">
                <a:pos x="17" y="14"/>
              </a:cxn>
              <a:cxn ang="0">
                <a:pos x="20" y="15"/>
              </a:cxn>
              <a:cxn ang="0">
                <a:pos x="21" y="18"/>
              </a:cxn>
              <a:cxn ang="0">
                <a:pos x="23" y="20"/>
              </a:cxn>
              <a:cxn ang="0">
                <a:pos x="23" y="22"/>
              </a:cxn>
              <a:cxn ang="0">
                <a:pos x="25" y="23"/>
              </a:cxn>
              <a:cxn ang="0">
                <a:pos x="24" y="26"/>
              </a:cxn>
              <a:cxn ang="0">
                <a:pos x="24" y="28"/>
              </a:cxn>
              <a:cxn ang="0">
                <a:pos x="24" y="30"/>
              </a:cxn>
              <a:cxn ang="0">
                <a:pos x="22" y="33"/>
              </a:cxn>
              <a:cxn ang="0">
                <a:pos x="23" y="35"/>
              </a:cxn>
              <a:cxn ang="0">
                <a:pos x="20" y="36"/>
              </a:cxn>
              <a:cxn ang="0">
                <a:pos x="18" y="37"/>
              </a:cxn>
              <a:cxn ang="0">
                <a:pos x="16" y="38"/>
              </a:cxn>
              <a:cxn ang="0">
                <a:pos x="14" y="40"/>
              </a:cxn>
              <a:cxn ang="0">
                <a:pos x="11" y="40"/>
              </a:cxn>
              <a:cxn ang="0">
                <a:pos x="8" y="39"/>
              </a:cxn>
              <a:cxn ang="0">
                <a:pos x="6" y="38"/>
              </a:cxn>
              <a:cxn ang="0">
                <a:pos x="4" y="39"/>
              </a:cxn>
              <a:cxn ang="0">
                <a:pos x="2" y="38"/>
              </a:cxn>
              <a:cxn ang="0">
                <a:pos x="3" y="35"/>
              </a:cxn>
              <a:cxn ang="0">
                <a:pos x="3" y="33"/>
              </a:cxn>
              <a:cxn ang="0">
                <a:pos x="4" y="31"/>
              </a:cxn>
              <a:cxn ang="0">
                <a:pos x="4" y="28"/>
              </a:cxn>
              <a:cxn ang="0">
                <a:pos x="2" y="24"/>
              </a:cxn>
              <a:cxn ang="0">
                <a:pos x="1" y="22"/>
              </a:cxn>
              <a:cxn ang="0">
                <a:pos x="0" y="20"/>
              </a:cxn>
              <a:cxn ang="0">
                <a:pos x="0" y="18"/>
              </a:cxn>
              <a:cxn ang="0">
                <a:pos x="2" y="17"/>
              </a:cxn>
              <a:cxn ang="0">
                <a:pos x="4" y="13"/>
              </a:cxn>
              <a:cxn ang="0">
                <a:pos x="5" y="10"/>
              </a:cxn>
              <a:cxn ang="0">
                <a:pos x="6" y="8"/>
              </a:cxn>
              <a:cxn ang="0">
                <a:pos x="6" y="3"/>
              </a:cxn>
              <a:cxn ang="0">
                <a:pos x="5" y="1"/>
              </a:cxn>
              <a:cxn ang="0">
                <a:pos x="8" y="1"/>
              </a:cxn>
              <a:cxn ang="0">
                <a:pos x="11" y="0"/>
              </a:cxn>
              <a:cxn ang="0">
                <a:pos x="13" y="1"/>
              </a:cxn>
            </a:cxnLst>
            <a:rect l="0" t="0" r="r" b="b"/>
            <a:pathLst>
              <a:path w="25" h="40">
                <a:moveTo>
                  <a:pt x="13" y="1"/>
                </a:moveTo>
                <a:lnTo>
                  <a:pt x="15" y="1"/>
                </a:lnTo>
                <a:lnTo>
                  <a:pt x="17" y="3"/>
                </a:lnTo>
                <a:lnTo>
                  <a:pt x="18" y="5"/>
                </a:lnTo>
                <a:lnTo>
                  <a:pt x="17" y="8"/>
                </a:lnTo>
                <a:lnTo>
                  <a:pt x="16" y="10"/>
                </a:lnTo>
                <a:lnTo>
                  <a:pt x="16" y="13"/>
                </a:lnTo>
                <a:lnTo>
                  <a:pt x="17" y="14"/>
                </a:lnTo>
                <a:lnTo>
                  <a:pt x="20" y="15"/>
                </a:lnTo>
                <a:lnTo>
                  <a:pt x="21" y="18"/>
                </a:lnTo>
                <a:lnTo>
                  <a:pt x="23" y="20"/>
                </a:lnTo>
                <a:lnTo>
                  <a:pt x="23" y="22"/>
                </a:lnTo>
                <a:lnTo>
                  <a:pt x="25" y="23"/>
                </a:lnTo>
                <a:lnTo>
                  <a:pt x="24" y="26"/>
                </a:lnTo>
                <a:lnTo>
                  <a:pt x="24" y="28"/>
                </a:lnTo>
                <a:lnTo>
                  <a:pt x="24" y="30"/>
                </a:lnTo>
                <a:lnTo>
                  <a:pt x="22" y="33"/>
                </a:lnTo>
                <a:lnTo>
                  <a:pt x="23" y="35"/>
                </a:lnTo>
                <a:lnTo>
                  <a:pt x="20" y="36"/>
                </a:lnTo>
                <a:lnTo>
                  <a:pt x="18" y="37"/>
                </a:lnTo>
                <a:lnTo>
                  <a:pt x="16" y="38"/>
                </a:lnTo>
                <a:lnTo>
                  <a:pt x="14" y="40"/>
                </a:lnTo>
                <a:lnTo>
                  <a:pt x="11" y="40"/>
                </a:lnTo>
                <a:lnTo>
                  <a:pt x="8" y="39"/>
                </a:lnTo>
                <a:lnTo>
                  <a:pt x="6" y="38"/>
                </a:lnTo>
                <a:lnTo>
                  <a:pt x="4" y="39"/>
                </a:lnTo>
                <a:lnTo>
                  <a:pt x="2" y="38"/>
                </a:lnTo>
                <a:lnTo>
                  <a:pt x="3" y="35"/>
                </a:lnTo>
                <a:lnTo>
                  <a:pt x="3" y="33"/>
                </a:lnTo>
                <a:lnTo>
                  <a:pt x="4" y="31"/>
                </a:lnTo>
                <a:lnTo>
                  <a:pt x="4" y="28"/>
                </a:lnTo>
                <a:lnTo>
                  <a:pt x="2" y="24"/>
                </a:lnTo>
                <a:lnTo>
                  <a:pt x="1" y="22"/>
                </a:lnTo>
                <a:lnTo>
                  <a:pt x="0" y="20"/>
                </a:lnTo>
                <a:lnTo>
                  <a:pt x="0" y="18"/>
                </a:lnTo>
                <a:lnTo>
                  <a:pt x="2" y="17"/>
                </a:lnTo>
                <a:lnTo>
                  <a:pt x="4" y="13"/>
                </a:lnTo>
                <a:lnTo>
                  <a:pt x="5" y="10"/>
                </a:lnTo>
                <a:lnTo>
                  <a:pt x="6" y="8"/>
                </a:lnTo>
                <a:lnTo>
                  <a:pt x="6" y="3"/>
                </a:lnTo>
                <a:lnTo>
                  <a:pt x="5" y="1"/>
                </a:lnTo>
                <a:lnTo>
                  <a:pt x="8" y="1"/>
                </a:lnTo>
                <a:lnTo>
                  <a:pt x="11" y="0"/>
                </a:lnTo>
                <a:lnTo>
                  <a:pt x="1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1" name="91141">
            <a:extLst xmlns:a="http://schemas.openxmlformats.org/drawingml/2006/main">
              <a:ext uri="{FF2B5EF4-FFF2-40B4-BE49-F238E27FC236}">
                <a16:creationId xmlns:a16="http://schemas.microsoft.com/office/drawing/2014/main" id="{EC76D091-7756-4F30-A748-0C1BC34CFD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70237" y="1732582"/>
            <a:ext cx="252972" cy="196672"/>
          </a:xfrm>
          <a:custGeom xmlns:a="http://schemas.openxmlformats.org/drawingml/2006/main">
            <a:avLst/>
            <a:gdLst/>
            <a:ahLst/>
            <a:cxnLst>
              <a:cxn ang="0">
                <a:pos x="30" y="6"/>
              </a:cxn>
              <a:cxn ang="0">
                <a:pos x="31" y="10"/>
              </a:cxn>
              <a:cxn ang="0">
                <a:pos x="29" y="12"/>
              </a:cxn>
              <a:cxn ang="0">
                <a:pos x="30" y="14"/>
              </a:cxn>
              <a:cxn ang="0">
                <a:pos x="27" y="17"/>
              </a:cxn>
              <a:cxn ang="0">
                <a:pos x="25" y="17"/>
              </a:cxn>
              <a:cxn ang="0">
                <a:pos x="21" y="17"/>
              </a:cxn>
              <a:cxn ang="0">
                <a:pos x="16" y="16"/>
              </a:cxn>
              <a:cxn ang="0">
                <a:pos x="14" y="17"/>
              </a:cxn>
              <a:cxn ang="0">
                <a:pos x="12" y="19"/>
              </a:cxn>
              <a:cxn ang="0">
                <a:pos x="9" y="20"/>
              </a:cxn>
              <a:cxn ang="0">
                <a:pos x="7" y="21"/>
              </a:cxn>
              <a:cxn ang="0">
                <a:pos x="8" y="19"/>
              </a:cxn>
              <a:cxn ang="0">
                <a:pos x="8" y="16"/>
              </a:cxn>
              <a:cxn ang="0">
                <a:pos x="5" y="14"/>
              </a:cxn>
              <a:cxn ang="0">
                <a:pos x="4" y="12"/>
              </a:cxn>
              <a:cxn ang="0">
                <a:pos x="4" y="10"/>
              </a:cxn>
              <a:cxn ang="0">
                <a:pos x="3" y="7"/>
              </a:cxn>
              <a:cxn ang="0">
                <a:pos x="1" y="5"/>
              </a:cxn>
              <a:cxn ang="0">
                <a:pos x="0" y="3"/>
              </a:cxn>
              <a:cxn ang="0">
                <a:pos x="4" y="1"/>
              </a:cxn>
              <a:cxn ang="0">
                <a:pos x="7" y="0"/>
              </a:cxn>
              <a:cxn ang="0">
                <a:pos x="8" y="1"/>
              </a:cxn>
              <a:cxn ang="0">
                <a:pos x="10" y="1"/>
              </a:cxn>
              <a:cxn ang="0">
                <a:pos x="11" y="3"/>
              </a:cxn>
              <a:cxn ang="0">
                <a:pos x="10" y="6"/>
              </a:cxn>
              <a:cxn ang="0">
                <a:pos x="12" y="6"/>
              </a:cxn>
              <a:cxn ang="0">
                <a:pos x="15" y="5"/>
              </a:cxn>
              <a:cxn ang="0">
                <a:pos x="18" y="5"/>
              </a:cxn>
              <a:cxn ang="0">
                <a:pos x="21" y="5"/>
              </a:cxn>
              <a:cxn ang="0">
                <a:pos x="24" y="4"/>
              </a:cxn>
              <a:cxn ang="0">
                <a:pos x="26" y="3"/>
              </a:cxn>
              <a:cxn ang="0">
                <a:pos x="29" y="3"/>
              </a:cxn>
              <a:cxn ang="0">
                <a:pos x="30" y="6"/>
              </a:cxn>
            </a:cxnLst>
            <a:rect l="0" t="0" r="r" b="b"/>
            <a:pathLst>
              <a:path w="31" h="21">
                <a:moveTo>
                  <a:pt x="30" y="6"/>
                </a:moveTo>
                <a:lnTo>
                  <a:pt x="31" y="10"/>
                </a:lnTo>
                <a:lnTo>
                  <a:pt x="29" y="12"/>
                </a:lnTo>
                <a:lnTo>
                  <a:pt x="30" y="14"/>
                </a:lnTo>
                <a:lnTo>
                  <a:pt x="27" y="17"/>
                </a:lnTo>
                <a:lnTo>
                  <a:pt x="25" y="17"/>
                </a:lnTo>
                <a:lnTo>
                  <a:pt x="21" y="17"/>
                </a:lnTo>
                <a:lnTo>
                  <a:pt x="16" y="16"/>
                </a:lnTo>
                <a:lnTo>
                  <a:pt x="14" y="17"/>
                </a:lnTo>
                <a:lnTo>
                  <a:pt x="12" y="19"/>
                </a:lnTo>
                <a:lnTo>
                  <a:pt x="9" y="20"/>
                </a:lnTo>
                <a:lnTo>
                  <a:pt x="7" y="21"/>
                </a:lnTo>
                <a:lnTo>
                  <a:pt x="8" y="19"/>
                </a:lnTo>
                <a:lnTo>
                  <a:pt x="8" y="16"/>
                </a:lnTo>
                <a:lnTo>
                  <a:pt x="5" y="14"/>
                </a:lnTo>
                <a:lnTo>
                  <a:pt x="4" y="12"/>
                </a:lnTo>
                <a:lnTo>
                  <a:pt x="4" y="10"/>
                </a:lnTo>
                <a:lnTo>
                  <a:pt x="3" y="7"/>
                </a:lnTo>
                <a:lnTo>
                  <a:pt x="1" y="5"/>
                </a:lnTo>
                <a:lnTo>
                  <a:pt x="0" y="3"/>
                </a:lnTo>
                <a:lnTo>
                  <a:pt x="4" y="1"/>
                </a:lnTo>
                <a:lnTo>
                  <a:pt x="7" y="0"/>
                </a:lnTo>
                <a:lnTo>
                  <a:pt x="8" y="1"/>
                </a:lnTo>
                <a:lnTo>
                  <a:pt x="10" y="1"/>
                </a:lnTo>
                <a:lnTo>
                  <a:pt x="11" y="3"/>
                </a:lnTo>
                <a:lnTo>
                  <a:pt x="10" y="6"/>
                </a:lnTo>
                <a:lnTo>
                  <a:pt x="12" y="6"/>
                </a:lnTo>
                <a:lnTo>
                  <a:pt x="15" y="5"/>
                </a:lnTo>
                <a:lnTo>
                  <a:pt x="18" y="5"/>
                </a:lnTo>
                <a:lnTo>
                  <a:pt x="21" y="5"/>
                </a:lnTo>
                <a:lnTo>
                  <a:pt x="24" y="4"/>
                </a:lnTo>
                <a:lnTo>
                  <a:pt x="26" y="3"/>
                </a:lnTo>
                <a:lnTo>
                  <a:pt x="29" y="3"/>
                </a:lnTo>
                <a:lnTo>
                  <a:pt x="30" y="6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2" name="91120">
            <a:extLst xmlns:a="http://schemas.openxmlformats.org/drawingml/2006/main">
              <a:ext uri="{FF2B5EF4-FFF2-40B4-BE49-F238E27FC236}">
                <a16:creationId xmlns:a16="http://schemas.microsoft.com/office/drawing/2014/main" id="{0E3EC8A6-AF90-422C-9DCF-F8178FC40C3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00662" y="1657660"/>
            <a:ext cx="269292" cy="383979"/>
          </a:xfrm>
          <a:custGeom xmlns:a="http://schemas.openxmlformats.org/drawingml/2006/main">
            <a:avLst/>
            <a:gdLst/>
            <a:ahLst/>
            <a:cxnLst>
              <a:cxn ang="0">
                <a:pos x="26" y="1"/>
              </a:cxn>
              <a:cxn ang="0">
                <a:pos x="29" y="1"/>
              </a:cxn>
              <a:cxn ang="0">
                <a:pos x="32" y="1"/>
              </a:cxn>
              <a:cxn ang="0">
                <a:pos x="32" y="3"/>
              </a:cxn>
              <a:cxn ang="0">
                <a:pos x="33" y="5"/>
              </a:cxn>
              <a:cxn ang="0">
                <a:pos x="32" y="7"/>
              </a:cxn>
              <a:cxn ang="0">
                <a:pos x="30" y="10"/>
              </a:cxn>
              <a:cxn ang="0">
                <a:pos x="31" y="12"/>
              </a:cxn>
              <a:cxn ang="0">
                <a:pos x="31" y="15"/>
              </a:cxn>
              <a:cxn ang="0">
                <a:pos x="29" y="16"/>
              </a:cxn>
              <a:cxn ang="0">
                <a:pos x="26" y="18"/>
              </a:cxn>
              <a:cxn ang="0">
                <a:pos x="23" y="19"/>
              </a:cxn>
              <a:cxn ang="0">
                <a:pos x="23" y="21"/>
              </a:cxn>
              <a:cxn ang="0">
                <a:pos x="24" y="22"/>
              </a:cxn>
              <a:cxn ang="0">
                <a:pos x="26" y="19"/>
              </a:cxn>
              <a:cxn ang="0">
                <a:pos x="29" y="20"/>
              </a:cxn>
              <a:cxn ang="0">
                <a:pos x="31" y="20"/>
              </a:cxn>
              <a:cxn ang="0">
                <a:pos x="31" y="22"/>
              </a:cxn>
              <a:cxn ang="0">
                <a:pos x="32" y="25"/>
              </a:cxn>
              <a:cxn ang="0">
                <a:pos x="32" y="28"/>
              </a:cxn>
              <a:cxn ang="0">
                <a:pos x="29" y="30"/>
              </a:cxn>
              <a:cxn ang="0">
                <a:pos x="27" y="31"/>
              </a:cxn>
              <a:cxn ang="0">
                <a:pos x="25" y="32"/>
              </a:cxn>
              <a:cxn ang="0">
                <a:pos x="23" y="34"/>
              </a:cxn>
              <a:cxn ang="0">
                <a:pos x="21" y="37"/>
              </a:cxn>
              <a:cxn ang="0">
                <a:pos x="19" y="38"/>
              </a:cxn>
              <a:cxn ang="0">
                <a:pos x="17" y="40"/>
              </a:cxn>
              <a:cxn ang="0">
                <a:pos x="15" y="41"/>
              </a:cxn>
              <a:cxn ang="0">
                <a:pos x="12" y="39"/>
              </a:cxn>
              <a:cxn ang="0">
                <a:pos x="10" y="41"/>
              </a:cxn>
              <a:cxn ang="0">
                <a:pos x="8" y="41"/>
              </a:cxn>
              <a:cxn ang="0">
                <a:pos x="7" y="39"/>
              </a:cxn>
              <a:cxn ang="0">
                <a:pos x="7" y="37"/>
              </a:cxn>
              <a:cxn ang="0">
                <a:pos x="4" y="35"/>
              </a:cxn>
              <a:cxn ang="0">
                <a:pos x="2" y="35"/>
              </a:cxn>
              <a:cxn ang="0">
                <a:pos x="1" y="33"/>
              </a:cxn>
              <a:cxn ang="0">
                <a:pos x="2" y="30"/>
              </a:cxn>
              <a:cxn ang="0">
                <a:pos x="0" y="27"/>
              </a:cxn>
              <a:cxn ang="0">
                <a:pos x="3" y="25"/>
              </a:cxn>
              <a:cxn ang="0">
                <a:pos x="6" y="24"/>
              </a:cxn>
              <a:cxn ang="0">
                <a:pos x="9" y="22"/>
              </a:cxn>
              <a:cxn ang="0">
                <a:pos x="12" y="22"/>
              </a:cxn>
              <a:cxn ang="0">
                <a:pos x="15" y="21"/>
              </a:cxn>
              <a:cxn ang="0">
                <a:pos x="16" y="19"/>
              </a:cxn>
              <a:cxn ang="0">
                <a:pos x="17" y="17"/>
              </a:cxn>
              <a:cxn ang="0">
                <a:pos x="17" y="14"/>
              </a:cxn>
              <a:cxn ang="0">
                <a:pos x="21" y="15"/>
              </a:cxn>
              <a:cxn ang="0">
                <a:pos x="24" y="13"/>
              </a:cxn>
              <a:cxn ang="0">
                <a:pos x="25" y="12"/>
              </a:cxn>
              <a:cxn ang="0">
                <a:pos x="26" y="9"/>
              </a:cxn>
              <a:cxn ang="0">
                <a:pos x="24" y="6"/>
              </a:cxn>
              <a:cxn ang="0">
                <a:pos x="24" y="3"/>
              </a:cxn>
              <a:cxn ang="0">
                <a:pos x="23" y="0"/>
              </a:cxn>
              <a:cxn ang="0">
                <a:pos x="26" y="1"/>
              </a:cxn>
            </a:cxnLst>
            <a:rect l="0" t="0" r="r" b="b"/>
            <a:pathLst>
              <a:path w="33" h="41">
                <a:moveTo>
                  <a:pt x="26" y="1"/>
                </a:moveTo>
                <a:lnTo>
                  <a:pt x="29" y="1"/>
                </a:lnTo>
                <a:lnTo>
                  <a:pt x="32" y="1"/>
                </a:lnTo>
                <a:lnTo>
                  <a:pt x="32" y="3"/>
                </a:lnTo>
                <a:lnTo>
                  <a:pt x="33" y="5"/>
                </a:lnTo>
                <a:lnTo>
                  <a:pt x="32" y="7"/>
                </a:lnTo>
                <a:lnTo>
                  <a:pt x="30" y="10"/>
                </a:lnTo>
                <a:lnTo>
                  <a:pt x="31" y="12"/>
                </a:lnTo>
                <a:lnTo>
                  <a:pt x="31" y="15"/>
                </a:lnTo>
                <a:lnTo>
                  <a:pt x="29" y="16"/>
                </a:lnTo>
                <a:lnTo>
                  <a:pt x="26" y="18"/>
                </a:lnTo>
                <a:lnTo>
                  <a:pt x="23" y="19"/>
                </a:lnTo>
                <a:lnTo>
                  <a:pt x="23" y="21"/>
                </a:lnTo>
                <a:lnTo>
                  <a:pt x="24" y="22"/>
                </a:lnTo>
                <a:lnTo>
                  <a:pt x="26" y="19"/>
                </a:lnTo>
                <a:lnTo>
                  <a:pt x="29" y="20"/>
                </a:lnTo>
                <a:lnTo>
                  <a:pt x="31" y="20"/>
                </a:lnTo>
                <a:lnTo>
                  <a:pt x="31" y="22"/>
                </a:lnTo>
                <a:lnTo>
                  <a:pt x="32" y="25"/>
                </a:lnTo>
                <a:lnTo>
                  <a:pt x="32" y="28"/>
                </a:lnTo>
                <a:lnTo>
                  <a:pt x="29" y="30"/>
                </a:lnTo>
                <a:lnTo>
                  <a:pt x="27" y="31"/>
                </a:lnTo>
                <a:lnTo>
                  <a:pt x="25" y="32"/>
                </a:lnTo>
                <a:lnTo>
                  <a:pt x="23" y="34"/>
                </a:lnTo>
                <a:lnTo>
                  <a:pt x="21" y="37"/>
                </a:lnTo>
                <a:lnTo>
                  <a:pt x="19" y="38"/>
                </a:lnTo>
                <a:lnTo>
                  <a:pt x="17" y="40"/>
                </a:lnTo>
                <a:lnTo>
                  <a:pt x="15" y="41"/>
                </a:lnTo>
                <a:lnTo>
                  <a:pt x="12" y="39"/>
                </a:lnTo>
                <a:lnTo>
                  <a:pt x="10" y="41"/>
                </a:lnTo>
                <a:lnTo>
                  <a:pt x="8" y="41"/>
                </a:lnTo>
                <a:lnTo>
                  <a:pt x="7" y="39"/>
                </a:lnTo>
                <a:lnTo>
                  <a:pt x="7" y="37"/>
                </a:lnTo>
                <a:lnTo>
                  <a:pt x="4" y="35"/>
                </a:lnTo>
                <a:lnTo>
                  <a:pt x="2" y="35"/>
                </a:lnTo>
                <a:lnTo>
                  <a:pt x="1" y="33"/>
                </a:lnTo>
                <a:lnTo>
                  <a:pt x="2" y="30"/>
                </a:lnTo>
                <a:lnTo>
                  <a:pt x="0" y="27"/>
                </a:lnTo>
                <a:lnTo>
                  <a:pt x="3" y="25"/>
                </a:lnTo>
                <a:lnTo>
                  <a:pt x="6" y="24"/>
                </a:lnTo>
                <a:lnTo>
                  <a:pt x="9" y="22"/>
                </a:lnTo>
                <a:lnTo>
                  <a:pt x="12" y="22"/>
                </a:lnTo>
                <a:lnTo>
                  <a:pt x="15" y="21"/>
                </a:lnTo>
                <a:lnTo>
                  <a:pt x="16" y="19"/>
                </a:lnTo>
                <a:lnTo>
                  <a:pt x="17" y="17"/>
                </a:lnTo>
                <a:lnTo>
                  <a:pt x="17" y="14"/>
                </a:lnTo>
                <a:lnTo>
                  <a:pt x="21" y="15"/>
                </a:lnTo>
                <a:lnTo>
                  <a:pt x="24" y="13"/>
                </a:lnTo>
                <a:lnTo>
                  <a:pt x="25" y="12"/>
                </a:lnTo>
                <a:lnTo>
                  <a:pt x="26" y="9"/>
                </a:lnTo>
                <a:lnTo>
                  <a:pt x="24" y="6"/>
                </a:lnTo>
                <a:lnTo>
                  <a:pt x="24" y="3"/>
                </a:lnTo>
                <a:lnTo>
                  <a:pt x="23" y="0"/>
                </a:lnTo>
                <a:lnTo>
                  <a:pt x="26" y="1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3" name="91114">
            <a:extLst xmlns:a="http://schemas.openxmlformats.org/drawingml/2006/main">
              <a:ext uri="{FF2B5EF4-FFF2-40B4-BE49-F238E27FC236}">
                <a16:creationId xmlns:a16="http://schemas.microsoft.com/office/drawing/2014/main" id="{1ACE805C-DCDC-4EC5-B0A5-6D2DE10DBFF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72170" y="2060368"/>
            <a:ext cx="334576" cy="365247"/>
          </a:xfrm>
          <a:custGeom xmlns:a="http://schemas.openxmlformats.org/drawingml/2006/main">
            <a:avLst/>
            <a:gdLst/>
            <a:ahLst/>
            <a:cxnLst>
              <a:cxn ang="0">
                <a:pos x="29" y="3"/>
              </a:cxn>
              <a:cxn ang="0">
                <a:pos x="27" y="4"/>
              </a:cxn>
              <a:cxn ang="0">
                <a:pos x="30" y="6"/>
              </a:cxn>
              <a:cxn ang="0">
                <a:pos x="32" y="7"/>
              </a:cxn>
              <a:cxn ang="0">
                <a:pos x="33" y="9"/>
              </a:cxn>
              <a:cxn ang="0">
                <a:pos x="34" y="11"/>
              </a:cxn>
              <a:cxn ang="0">
                <a:pos x="34" y="14"/>
              </a:cxn>
              <a:cxn ang="0">
                <a:pos x="35" y="16"/>
              </a:cxn>
              <a:cxn ang="0">
                <a:pos x="37" y="18"/>
              </a:cxn>
              <a:cxn ang="0">
                <a:pos x="38" y="20"/>
              </a:cxn>
              <a:cxn ang="0">
                <a:pos x="40" y="22"/>
              </a:cxn>
              <a:cxn ang="0">
                <a:pos x="41" y="24"/>
              </a:cxn>
              <a:cxn ang="0">
                <a:pos x="39" y="25"/>
              </a:cxn>
              <a:cxn ang="0">
                <a:pos x="36" y="26"/>
              </a:cxn>
              <a:cxn ang="0">
                <a:pos x="34" y="28"/>
              </a:cxn>
              <a:cxn ang="0">
                <a:pos x="35" y="30"/>
              </a:cxn>
              <a:cxn ang="0">
                <a:pos x="38" y="32"/>
              </a:cxn>
              <a:cxn ang="0">
                <a:pos x="37" y="35"/>
              </a:cxn>
              <a:cxn ang="0">
                <a:pos x="33" y="35"/>
              </a:cxn>
              <a:cxn ang="0">
                <a:pos x="31" y="35"/>
              </a:cxn>
              <a:cxn ang="0">
                <a:pos x="29" y="37"/>
              </a:cxn>
              <a:cxn ang="0">
                <a:pos x="27" y="38"/>
              </a:cxn>
              <a:cxn ang="0">
                <a:pos x="25" y="38"/>
              </a:cxn>
              <a:cxn ang="0">
                <a:pos x="21" y="38"/>
              </a:cxn>
              <a:cxn ang="0">
                <a:pos x="19" y="38"/>
              </a:cxn>
              <a:cxn ang="0">
                <a:pos x="18" y="39"/>
              </a:cxn>
              <a:cxn ang="0">
                <a:pos x="14" y="39"/>
              </a:cxn>
              <a:cxn ang="0">
                <a:pos x="12" y="38"/>
              </a:cxn>
              <a:cxn ang="0">
                <a:pos x="9" y="39"/>
              </a:cxn>
              <a:cxn ang="0">
                <a:pos x="6" y="39"/>
              </a:cxn>
              <a:cxn ang="0">
                <a:pos x="3" y="39"/>
              </a:cxn>
              <a:cxn ang="0">
                <a:pos x="1" y="37"/>
              </a:cxn>
              <a:cxn ang="0">
                <a:pos x="1" y="34"/>
              </a:cxn>
              <a:cxn ang="0">
                <a:pos x="2" y="31"/>
              </a:cxn>
              <a:cxn ang="0">
                <a:pos x="4" y="30"/>
              </a:cxn>
              <a:cxn ang="0">
                <a:pos x="3" y="28"/>
              </a:cxn>
              <a:cxn ang="0">
                <a:pos x="5" y="25"/>
              </a:cxn>
              <a:cxn ang="0">
                <a:pos x="3" y="23"/>
              </a:cxn>
              <a:cxn ang="0">
                <a:pos x="2" y="20"/>
              </a:cxn>
              <a:cxn ang="0">
                <a:pos x="0" y="19"/>
              </a:cxn>
              <a:cxn ang="0">
                <a:pos x="2" y="17"/>
              </a:cxn>
              <a:cxn ang="0">
                <a:pos x="4" y="19"/>
              </a:cxn>
              <a:cxn ang="0">
                <a:pos x="6" y="20"/>
              </a:cxn>
              <a:cxn ang="0">
                <a:pos x="10" y="19"/>
              </a:cxn>
              <a:cxn ang="0">
                <a:pos x="10" y="16"/>
              </a:cxn>
              <a:cxn ang="0">
                <a:pos x="11" y="14"/>
              </a:cxn>
              <a:cxn ang="0">
                <a:pos x="10" y="12"/>
              </a:cxn>
              <a:cxn ang="0">
                <a:pos x="8" y="11"/>
              </a:cxn>
              <a:cxn ang="0">
                <a:pos x="6" y="10"/>
              </a:cxn>
              <a:cxn ang="0">
                <a:pos x="4" y="9"/>
              </a:cxn>
              <a:cxn ang="0">
                <a:pos x="5" y="6"/>
              </a:cxn>
              <a:cxn ang="0">
                <a:pos x="8" y="7"/>
              </a:cxn>
              <a:cxn ang="0">
                <a:pos x="11" y="6"/>
              </a:cxn>
              <a:cxn ang="0">
                <a:pos x="14" y="6"/>
              </a:cxn>
              <a:cxn ang="0">
                <a:pos x="16" y="5"/>
              </a:cxn>
              <a:cxn ang="0">
                <a:pos x="17" y="4"/>
              </a:cxn>
              <a:cxn ang="0">
                <a:pos x="18" y="2"/>
              </a:cxn>
              <a:cxn ang="0">
                <a:pos x="20" y="0"/>
              </a:cxn>
              <a:cxn ang="0">
                <a:pos x="23" y="0"/>
              </a:cxn>
              <a:cxn ang="0">
                <a:pos x="25" y="0"/>
              </a:cxn>
              <a:cxn ang="0">
                <a:pos x="27" y="0"/>
              </a:cxn>
              <a:cxn ang="0">
                <a:pos x="29" y="3"/>
              </a:cxn>
            </a:cxnLst>
            <a:rect l="0" t="0" r="r" b="b"/>
            <a:pathLst>
              <a:path w="41" h="39">
                <a:moveTo>
                  <a:pt x="29" y="3"/>
                </a:moveTo>
                <a:lnTo>
                  <a:pt x="27" y="4"/>
                </a:lnTo>
                <a:lnTo>
                  <a:pt x="30" y="6"/>
                </a:lnTo>
                <a:lnTo>
                  <a:pt x="32" y="7"/>
                </a:lnTo>
                <a:lnTo>
                  <a:pt x="33" y="9"/>
                </a:lnTo>
                <a:lnTo>
                  <a:pt x="34" y="11"/>
                </a:lnTo>
                <a:lnTo>
                  <a:pt x="34" y="14"/>
                </a:lnTo>
                <a:lnTo>
                  <a:pt x="35" y="16"/>
                </a:lnTo>
                <a:lnTo>
                  <a:pt x="37" y="18"/>
                </a:lnTo>
                <a:lnTo>
                  <a:pt x="38" y="20"/>
                </a:lnTo>
                <a:lnTo>
                  <a:pt x="40" y="22"/>
                </a:lnTo>
                <a:lnTo>
                  <a:pt x="41" y="24"/>
                </a:lnTo>
                <a:lnTo>
                  <a:pt x="39" y="25"/>
                </a:lnTo>
                <a:lnTo>
                  <a:pt x="36" y="26"/>
                </a:lnTo>
                <a:lnTo>
                  <a:pt x="34" y="28"/>
                </a:lnTo>
                <a:lnTo>
                  <a:pt x="35" y="30"/>
                </a:lnTo>
                <a:lnTo>
                  <a:pt x="38" y="32"/>
                </a:lnTo>
                <a:lnTo>
                  <a:pt x="37" y="35"/>
                </a:lnTo>
                <a:lnTo>
                  <a:pt x="33" y="35"/>
                </a:lnTo>
                <a:lnTo>
                  <a:pt x="31" y="35"/>
                </a:lnTo>
                <a:lnTo>
                  <a:pt x="29" y="37"/>
                </a:lnTo>
                <a:lnTo>
                  <a:pt x="27" y="38"/>
                </a:lnTo>
                <a:lnTo>
                  <a:pt x="25" y="38"/>
                </a:lnTo>
                <a:lnTo>
                  <a:pt x="21" y="38"/>
                </a:lnTo>
                <a:lnTo>
                  <a:pt x="19" y="38"/>
                </a:lnTo>
                <a:lnTo>
                  <a:pt x="18" y="39"/>
                </a:lnTo>
                <a:lnTo>
                  <a:pt x="14" y="39"/>
                </a:lnTo>
                <a:lnTo>
                  <a:pt x="12" y="38"/>
                </a:lnTo>
                <a:lnTo>
                  <a:pt x="9" y="39"/>
                </a:lnTo>
                <a:lnTo>
                  <a:pt x="6" y="39"/>
                </a:lnTo>
                <a:lnTo>
                  <a:pt x="3" y="39"/>
                </a:lnTo>
                <a:lnTo>
                  <a:pt x="1" y="37"/>
                </a:lnTo>
                <a:lnTo>
                  <a:pt x="1" y="34"/>
                </a:lnTo>
                <a:lnTo>
                  <a:pt x="2" y="31"/>
                </a:lnTo>
                <a:lnTo>
                  <a:pt x="4" y="30"/>
                </a:lnTo>
                <a:lnTo>
                  <a:pt x="3" y="28"/>
                </a:lnTo>
                <a:lnTo>
                  <a:pt x="5" y="25"/>
                </a:lnTo>
                <a:lnTo>
                  <a:pt x="3" y="23"/>
                </a:lnTo>
                <a:lnTo>
                  <a:pt x="2" y="20"/>
                </a:lnTo>
                <a:lnTo>
                  <a:pt x="0" y="19"/>
                </a:lnTo>
                <a:lnTo>
                  <a:pt x="2" y="17"/>
                </a:lnTo>
                <a:lnTo>
                  <a:pt x="4" y="19"/>
                </a:lnTo>
                <a:lnTo>
                  <a:pt x="6" y="20"/>
                </a:lnTo>
                <a:lnTo>
                  <a:pt x="10" y="19"/>
                </a:lnTo>
                <a:lnTo>
                  <a:pt x="10" y="16"/>
                </a:lnTo>
                <a:lnTo>
                  <a:pt x="11" y="14"/>
                </a:lnTo>
                <a:lnTo>
                  <a:pt x="10" y="12"/>
                </a:lnTo>
                <a:lnTo>
                  <a:pt x="8" y="11"/>
                </a:lnTo>
                <a:lnTo>
                  <a:pt x="6" y="10"/>
                </a:lnTo>
                <a:lnTo>
                  <a:pt x="4" y="9"/>
                </a:lnTo>
                <a:lnTo>
                  <a:pt x="5" y="6"/>
                </a:lnTo>
                <a:lnTo>
                  <a:pt x="8" y="7"/>
                </a:lnTo>
                <a:lnTo>
                  <a:pt x="11" y="6"/>
                </a:lnTo>
                <a:lnTo>
                  <a:pt x="14" y="6"/>
                </a:lnTo>
                <a:lnTo>
                  <a:pt x="16" y="5"/>
                </a:lnTo>
                <a:lnTo>
                  <a:pt x="17" y="4"/>
                </a:lnTo>
                <a:lnTo>
                  <a:pt x="18" y="2"/>
                </a:lnTo>
                <a:lnTo>
                  <a:pt x="20" y="0"/>
                </a:lnTo>
                <a:lnTo>
                  <a:pt x="23" y="0"/>
                </a:lnTo>
                <a:lnTo>
                  <a:pt x="25" y="0"/>
                </a:lnTo>
                <a:lnTo>
                  <a:pt x="27" y="0"/>
                </a:lnTo>
                <a:lnTo>
                  <a:pt x="29" y="3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4" name="91103">
            <a:extLst xmlns:a="http://schemas.openxmlformats.org/drawingml/2006/main">
              <a:ext uri="{FF2B5EF4-FFF2-40B4-BE49-F238E27FC236}">
                <a16:creationId xmlns:a16="http://schemas.microsoft.com/office/drawing/2014/main" id="{AFC36ADC-BF59-4C58-AE4B-6CCE5032541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07029" y="1873061"/>
            <a:ext cx="220330" cy="234133"/>
          </a:xfrm>
          <a:custGeom xmlns:a="http://schemas.openxmlformats.org/drawingml/2006/main">
            <a:avLst/>
            <a:gdLst/>
            <a:ahLst/>
            <a:cxnLst>
              <a:cxn ang="0">
                <a:pos x="27" y="6"/>
              </a:cxn>
              <a:cxn ang="0">
                <a:pos x="26" y="10"/>
              </a:cxn>
              <a:cxn ang="0">
                <a:pos x="24" y="12"/>
              </a:cxn>
              <a:cxn ang="0">
                <a:pos x="24" y="14"/>
              </a:cxn>
              <a:cxn ang="0">
                <a:pos x="25" y="16"/>
              </a:cxn>
              <a:cxn ang="0">
                <a:pos x="24" y="19"/>
              </a:cxn>
              <a:cxn ang="0">
                <a:pos x="21" y="19"/>
              </a:cxn>
              <a:cxn ang="0">
                <a:pos x="20" y="21"/>
              </a:cxn>
              <a:cxn ang="0">
                <a:pos x="19" y="23"/>
              </a:cxn>
              <a:cxn ang="0">
                <a:pos x="15" y="24"/>
              </a:cxn>
              <a:cxn ang="0">
                <a:pos x="13" y="23"/>
              </a:cxn>
              <a:cxn ang="0">
                <a:pos x="12" y="21"/>
              </a:cxn>
              <a:cxn ang="0">
                <a:pos x="11" y="20"/>
              </a:cxn>
              <a:cxn ang="0">
                <a:pos x="9" y="22"/>
              </a:cxn>
              <a:cxn ang="0">
                <a:pos x="8" y="24"/>
              </a:cxn>
              <a:cxn ang="0">
                <a:pos x="5" y="25"/>
              </a:cxn>
              <a:cxn ang="0">
                <a:pos x="2" y="23"/>
              </a:cxn>
              <a:cxn ang="0">
                <a:pos x="2" y="20"/>
              </a:cxn>
              <a:cxn ang="0">
                <a:pos x="1" y="18"/>
              </a:cxn>
              <a:cxn ang="0">
                <a:pos x="0" y="15"/>
              </a:cxn>
              <a:cxn ang="0">
                <a:pos x="2" y="13"/>
              </a:cxn>
              <a:cxn ang="0">
                <a:pos x="4" y="11"/>
              </a:cxn>
              <a:cxn ang="0">
                <a:pos x="2" y="9"/>
              </a:cxn>
              <a:cxn ang="0">
                <a:pos x="3" y="7"/>
              </a:cxn>
              <a:cxn ang="0">
                <a:pos x="4" y="4"/>
              </a:cxn>
              <a:cxn ang="0">
                <a:pos x="6" y="5"/>
              </a:cxn>
              <a:cxn ang="0">
                <a:pos x="8" y="5"/>
              </a:cxn>
              <a:cxn ang="0">
                <a:pos x="9" y="3"/>
              </a:cxn>
              <a:cxn ang="0">
                <a:pos x="11" y="0"/>
              </a:cxn>
              <a:cxn ang="0">
                <a:pos x="14" y="2"/>
              </a:cxn>
              <a:cxn ang="0">
                <a:pos x="14" y="4"/>
              </a:cxn>
              <a:cxn ang="0">
                <a:pos x="15" y="6"/>
              </a:cxn>
              <a:cxn ang="0">
                <a:pos x="17" y="4"/>
              </a:cxn>
              <a:cxn ang="0">
                <a:pos x="18" y="3"/>
              </a:cxn>
              <a:cxn ang="0">
                <a:pos x="21" y="3"/>
              </a:cxn>
              <a:cxn ang="0">
                <a:pos x="22" y="7"/>
              </a:cxn>
              <a:cxn ang="0">
                <a:pos x="24" y="7"/>
              </a:cxn>
              <a:cxn ang="0">
                <a:pos x="27" y="6"/>
              </a:cxn>
            </a:cxnLst>
            <a:rect l="0" t="0" r="r" b="b"/>
            <a:pathLst>
              <a:path w="27" h="25">
                <a:moveTo>
                  <a:pt x="27" y="6"/>
                </a:moveTo>
                <a:lnTo>
                  <a:pt x="26" y="10"/>
                </a:lnTo>
                <a:lnTo>
                  <a:pt x="24" y="12"/>
                </a:lnTo>
                <a:lnTo>
                  <a:pt x="24" y="14"/>
                </a:lnTo>
                <a:lnTo>
                  <a:pt x="25" y="16"/>
                </a:lnTo>
                <a:lnTo>
                  <a:pt x="24" y="19"/>
                </a:lnTo>
                <a:lnTo>
                  <a:pt x="21" y="19"/>
                </a:lnTo>
                <a:lnTo>
                  <a:pt x="20" y="21"/>
                </a:lnTo>
                <a:lnTo>
                  <a:pt x="19" y="23"/>
                </a:lnTo>
                <a:lnTo>
                  <a:pt x="15" y="24"/>
                </a:lnTo>
                <a:lnTo>
                  <a:pt x="13" y="23"/>
                </a:lnTo>
                <a:lnTo>
                  <a:pt x="12" y="21"/>
                </a:lnTo>
                <a:lnTo>
                  <a:pt x="11" y="20"/>
                </a:lnTo>
                <a:lnTo>
                  <a:pt x="9" y="22"/>
                </a:lnTo>
                <a:lnTo>
                  <a:pt x="8" y="24"/>
                </a:lnTo>
                <a:lnTo>
                  <a:pt x="5" y="25"/>
                </a:lnTo>
                <a:lnTo>
                  <a:pt x="2" y="23"/>
                </a:lnTo>
                <a:lnTo>
                  <a:pt x="2" y="20"/>
                </a:lnTo>
                <a:lnTo>
                  <a:pt x="1" y="18"/>
                </a:lnTo>
                <a:lnTo>
                  <a:pt x="0" y="15"/>
                </a:lnTo>
                <a:lnTo>
                  <a:pt x="2" y="13"/>
                </a:lnTo>
                <a:lnTo>
                  <a:pt x="4" y="11"/>
                </a:lnTo>
                <a:lnTo>
                  <a:pt x="2" y="9"/>
                </a:lnTo>
                <a:lnTo>
                  <a:pt x="3" y="7"/>
                </a:lnTo>
                <a:lnTo>
                  <a:pt x="4" y="4"/>
                </a:lnTo>
                <a:lnTo>
                  <a:pt x="6" y="5"/>
                </a:lnTo>
                <a:lnTo>
                  <a:pt x="8" y="5"/>
                </a:lnTo>
                <a:lnTo>
                  <a:pt x="9" y="3"/>
                </a:lnTo>
                <a:lnTo>
                  <a:pt x="11" y="0"/>
                </a:lnTo>
                <a:lnTo>
                  <a:pt x="14" y="2"/>
                </a:lnTo>
                <a:lnTo>
                  <a:pt x="14" y="4"/>
                </a:lnTo>
                <a:lnTo>
                  <a:pt x="15" y="6"/>
                </a:lnTo>
                <a:lnTo>
                  <a:pt x="17" y="4"/>
                </a:lnTo>
                <a:lnTo>
                  <a:pt x="18" y="3"/>
                </a:lnTo>
                <a:lnTo>
                  <a:pt x="21" y="3"/>
                </a:lnTo>
                <a:lnTo>
                  <a:pt x="22" y="7"/>
                </a:lnTo>
                <a:lnTo>
                  <a:pt x="24" y="7"/>
                </a:lnTo>
                <a:lnTo>
                  <a:pt x="27" y="6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5" name="91072">
            <a:extLst xmlns:a="http://schemas.openxmlformats.org/drawingml/2006/main">
              <a:ext uri="{FF2B5EF4-FFF2-40B4-BE49-F238E27FC236}">
                <a16:creationId xmlns:a16="http://schemas.microsoft.com/office/drawing/2014/main" id="{1559194E-1CEF-4D61-8E90-D5BC95D6C61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78398" y="2022907"/>
            <a:ext cx="383537" cy="299690"/>
          </a:xfrm>
          <a:custGeom xmlns:a="http://schemas.openxmlformats.org/drawingml/2006/main">
            <a:avLst/>
            <a:gdLst/>
            <a:ahLst/>
            <a:cxnLst>
              <a:cxn ang="0">
                <a:pos x="33" y="1"/>
              </a:cxn>
              <a:cxn ang="0">
                <a:pos x="32" y="4"/>
              </a:cxn>
              <a:cxn ang="0">
                <a:pos x="35" y="6"/>
              </a:cxn>
              <a:cxn ang="0">
                <a:pos x="39" y="7"/>
              </a:cxn>
              <a:cxn ang="0">
                <a:pos x="41" y="10"/>
              </a:cxn>
              <a:cxn ang="0">
                <a:pos x="40" y="13"/>
              </a:cxn>
              <a:cxn ang="0">
                <a:pos x="42" y="14"/>
              </a:cxn>
              <a:cxn ang="0">
                <a:pos x="44" y="15"/>
              </a:cxn>
              <a:cxn ang="0">
                <a:pos x="46" y="16"/>
              </a:cxn>
              <a:cxn ang="0">
                <a:pos x="47" y="18"/>
              </a:cxn>
              <a:cxn ang="0">
                <a:pos x="46" y="20"/>
              </a:cxn>
              <a:cxn ang="0">
                <a:pos x="46" y="23"/>
              </a:cxn>
              <a:cxn ang="0">
                <a:pos x="42" y="24"/>
              </a:cxn>
              <a:cxn ang="0">
                <a:pos x="40" y="23"/>
              </a:cxn>
              <a:cxn ang="0">
                <a:pos x="38" y="21"/>
              </a:cxn>
              <a:cxn ang="0">
                <a:pos x="36" y="23"/>
              </a:cxn>
              <a:cxn ang="0">
                <a:pos x="38" y="24"/>
              </a:cxn>
              <a:cxn ang="0">
                <a:pos x="39" y="27"/>
              </a:cxn>
              <a:cxn ang="0">
                <a:pos x="41" y="29"/>
              </a:cxn>
              <a:cxn ang="0">
                <a:pos x="39" y="32"/>
              </a:cxn>
              <a:cxn ang="0">
                <a:pos x="37" y="31"/>
              </a:cxn>
              <a:cxn ang="0">
                <a:pos x="35" y="30"/>
              </a:cxn>
              <a:cxn ang="0">
                <a:pos x="33" y="32"/>
              </a:cxn>
              <a:cxn ang="0">
                <a:pos x="31" y="32"/>
              </a:cxn>
              <a:cxn ang="0">
                <a:pos x="28" y="30"/>
              </a:cxn>
              <a:cxn ang="0">
                <a:pos x="26" y="28"/>
              </a:cxn>
              <a:cxn ang="0">
                <a:pos x="24" y="26"/>
              </a:cxn>
              <a:cxn ang="0">
                <a:pos x="22" y="27"/>
              </a:cxn>
              <a:cxn ang="0">
                <a:pos x="19" y="27"/>
              </a:cxn>
              <a:cxn ang="0">
                <a:pos x="18" y="29"/>
              </a:cxn>
              <a:cxn ang="0">
                <a:pos x="18" y="32"/>
              </a:cxn>
              <a:cxn ang="0">
                <a:pos x="15" y="30"/>
              </a:cxn>
              <a:cxn ang="0">
                <a:pos x="13" y="28"/>
              </a:cxn>
              <a:cxn ang="0">
                <a:pos x="13" y="26"/>
              </a:cxn>
              <a:cxn ang="0">
                <a:pos x="12" y="24"/>
              </a:cxn>
              <a:cxn ang="0">
                <a:pos x="9" y="25"/>
              </a:cxn>
              <a:cxn ang="0">
                <a:pos x="7" y="26"/>
              </a:cxn>
              <a:cxn ang="0">
                <a:pos x="5" y="27"/>
              </a:cxn>
              <a:cxn ang="0">
                <a:pos x="2" y="26"/>
              </a:cxn>
              <a:cxn ang="0">
                <a:pos x="0" y="23"/>
              </a:cxn>
              <a:cxn ang="0">
                <a:pos x="0" y="20"/>
              </a:cxn>
              <a:cxn ang="0">
                <a:pos x="2" y="19"/>
              </a:cxn>
              <a:cxn ang="0">
                <a:pos x="5" y="19"/>
              </a:cxn>
              <a:cxn ang="0">
                <a:pos x="7" y="19"/>
              </a:cxn>
              <a:cxn ang="0">
                <a:pos x="9" y="19"/>
              </a:cxn>
              <a:cxn ang="0">
                <a:pos x="11" y="18"/>
              </a:cxn>
              <a:cxn ang="0">
                <a:pos x="12" y="15"/>
              </a:cxn>
              <a:cxn ang="0">
                <a:pos x="14" y="13"/>
              </a:cxn>
              <a:cxn ang="0">
                <a:pos x="14" y="10"/>
              </a:cxn>
              <a:cxn ang="0">
                <a:pos x="16" y="8"/>
              </a:cxn>
              <a:cxn ang="0">
                <a:pos x="17" y="10"/>
              </a:cxn>
              <a:cxn ang="0">
                <a:pos x="19" y="11"/>
              </a:cxn>
              <a:cxn ang="0">
                <a:pos x="20" y="8"/>
              </a:cxn>
              <a:cxn ang="0">
                <a:pos x="21" y="6"/>
              </a:cxn>
              <a:cxn ang="0">
                <a:pos x="23" y="5"/>
              </a:cxn>
              <a:cxn ang="0">
                <a:pos x="25" y="6"/>
              </a:cxn>
              <a:cxn ang="0">
                <a:pos x="25" y="4"/>
              </a:cxn>
              <a:cxn ang="0">
                <a:pos x="26" y="1"/>
              </a:cxn>
              <a:cxn ang="0">
                <a:pos x="28" y="0"/>
              </a:cxn>
              <a:cxn ang="0">
                <a:pos x="31" y="0"/>
              </a:cxn>
              <a:cxn ang="0">
                <a:pos x="33" y="1"/>
              </a:cxn>
            </a:cxnLst>
            <a:rect l="0" t="0" r="r" b="b"/>
            <a:pathLst>
              <a:path w="47" h="32">
                <a:moveTo>
                  <a:pt x="33" y="1"/>
                </a:moveTo>
                <a:lnTo>
                  <a:pt x="32" y="4"/>
                </a:lnTo>
                <a:lnTo>
                  <a:pt x="35" y="6"/>
                </a:lnTo>
                <a:lnTo>
                  <a:pt x="39" y="7"/>
                </a:lnTo>
                <a:lnTo>
                  <a:pt x="41" y="10"/>
                </a:lnTo>
                <a:lnTo>
                  <a:pt x="40" y="13"/>
                </a:lnTo>
                <a:lnTo>
                  <a:pt x="42" y="14"/>
                </a:lnTo>
                <a:lnTo>
                  <a:pt x="44" y="15"/>
                </a:lnTo>
                <a:lnTo>
                  <a:pt x="46" y="16"/>
                </a:lnTo>
                <a:lnTo>
                  <a:pt x="47" y="18"/>
                </a:lnTo>
                <a:lnTo>
                  <a:pt x="46" y="20"/>
                </a:lnTo>
                <a:lnTo>
                  <a:pt x="46" y="23"/>
                </a:lnTo>
                <a:lnTo>
                  <a:pt x="42" y="24"/>
                </a:lnTo>
                <a:lnTo>
                  <a:pt x="40" y="23"/>
                </a:lnTo>
                <a:lnTo>
                  <a:pt x="38" y="21"/>
                </a:lnTo>
                <a:lnTo>
                  <a:pt x="36" y="23"/>
                </a:lnTo>
                <a:lnTo>
                  <a:pt x="38" y="24"/>
                </a:lnTo>
                <a:lnTo>
                  <a:pt x="39" y="27"/>
                </a:lnTo>
                <a:lnTo>
                  <a:pt x="41" y="29"/>
                </a:lnTo>
                <a:lnTo>
                  <a:pt x="39" y="32"/>
                </a:lnTo>
                <a:lnTo>
                  <a:pt x="37" y="31"/>
                </a:lnTo>
                <a:lnTo>
                  <a:pt x="35" y="30"/>
                </a:lnTo>
                <a:lnTo>
                  <a:pt x="33" y="32"/>
                </a:lnTo>
                <a:lnTo>
                  <a:pt x="31" y="32"/>
                </a:lnTo>
                <a:lnTo>
                  <a:pt x="28" y="30"/>
                </a:lnTo>
                <a:lnTo>
                  <a:pt x="26" y="28"/>
                </a:lnTo>
                <a:lnTo>
                  <a:pt x="24" y="26"/>
                </a:lnTo>
                <a:lnTo>
                  <a:pt x="22" y="27"/>
                </a:lnTo>
                <a:lnTo>
                  <a:pt x="19" y="27"/>
                </a:lnTo>
                <a:lnTo>
                  <a:pt x="18" y="29"/>
                </a:lnTo>
                <a:lnTo>
                  <a:pt x="18" y="32"/>
                </a:lnTo>
                <a:lnTo>
                  <a:pt x="15" y="30"/>
                </a:lnTo>
                <a:lnTo>
                  <a:pt x="13" y="28"/>
                </a:lnTo>
                <a:lnTo>
                  <a:pt x="13" y="26"/>
                </a:lnTo>
                <a:lnTo>
                  <a:pt x="12" y="24"/>
                </a:lnTo>
                <a:lnTo>
                  <a:pt x="9" y="25"/>
                </a:lnTo>
                <a:lnTo>
                  <a:pt x="7" y="26"/>
                </a:lnTo>
                <a:lnTo>
                  <a:pt x="5" y="27"/>
                </a:lnTo>
                <a:lnTo>
                  <a:pt x="2" y="26"/>
                </a:lnTo>
                <a:lnTo>
                  <a:pt x="0" y="23"/>
                </a:lnTo>
                <a:lnTo>
                  <a:pt x="0" y="20"/>
                </a:lnTo>
                <a:lnTo>
                  <a:pt x="2" y="19"/>
                </a:lnTo>
                <a:lnTo>
                  <a:pt x="5" y="19"/>
                </a:lnTo>
                <a:lnTo>
                  <a:pt x="7" y="19"/>
                </a:lnTo>
                <a:lnTo>
                  <a:pt x="9" y="19"/>
                </a:lnTo>
                <a:lnTo>
                  <a:pt x="11" y="18"/>
                </a:lnTo>
                <a:lnTo>
                  <a:pt x="12" y="15"/>
                </a:lnTo>
                <a:lnTo>
                  <a:pt x="14" y="13"/>
                </a:lnTo>
                <a:lnTo>
                  <a:pt x="14" y="10"/>
                </a:lnTo>
                <a:lnTo>
                  <a:pt x="16" y="8"/>
                </a:lnTo>
                <a:lnTo>
                  <a:pt x="17" y="10"/>
                </a:lnTo>
                <a:lnTo>
                  <a:pt x="19" y="11"/>
                </a:lnTo>
                <a:lnTo>
                  <a:pt x="20" y="8"/>
                </a:lnTo>
                <a:lnTo>
                  <a:pt x="21" y="6"/>
                </a:lnTo>
                <a:lnTo>
                  <a:pt x="23" y="5"/>
                </a:lnTo>
                <a:lnTo>
                  <a:pt x="25" y="6"/>
                </a:lnTo>
                <a:lnTo>
                  <a:pt x="25" y="4"/>
                </a:lnTo>
                <a:lnTo>
                  <a:pt x="26" y="1"/>
                </a:lnTo>
                <a:lnTo>
                  <a:pt x="28" y="0"/>
                </a:lnTo>
                <a:lnTo>
                  <a:pt x="31" y="0"/>
                </a:lnTo>
                <a:lnTo>
                  <a:pt x="33" y="1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6" name="91064">
            <a:extLst xmlns:a="http://schemas.openxmlformats.org/drawingml/2006/main">
              <a:ext uri="{FF2B5EF4-FFF2-40B4-BE49-F238E27FC236}">
                <a16:creationId xmlns:a16="http://schemas.microsoft.com/office/drawing/2014/main" id="{4F87F583-7A93-401E-82A2-A68902AC7A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78256" y="1582737"/>
            <a:ext cx="334576" cy="309055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9" y="4"/>
              </a:cxn>
              <a:cxn ang="0">
                <a:pos x="22" y="4"/>
              </a:cxn>
              <a:cxn ang="0">
                <a:pos x="25" y="5"/>
              </a:cxn>
              <a:cxn ang="0">
                <a:pos x="27" y="7"/>
              </a:cxn>
              <a:cxn ang="0">
                <a:pos x="27" y="11"/>
              </a:cxn>
              <a:cxn ang="0">
                <a:pos x="28" y="12"/>
              </a:cxn>
              <a:cxn ang="0">
                <a:pos x="30" y="14"/>
              </a:cxn>
              <a:cxn ang="0">
                <a:pos x="32" y="12"/>
              </a:cxn>
              <a:cxn ang="0">
                <a:pos x="35" y="11"/>
              </a:cxn>
              <a:cxn ang="0">
                <a:pos x="37" y="10"/>
              </a:cxn>
              <a:cxn ang="0">
                <a:pos x="38" y="8"/>
              </a:cxn>
              <a:cxn ang="0">
                <a:pos x="39" y="11"/>
              </a:cxn>
              <a:cxn ang="0">
                <a:pos x="39" y="14"/>
              </a:cxn>
              <a:cxn ang="0">
                <a:pos x="41" y="17"/>
              </a:cxn>
              <a:cxn ang="0">
                <a:pos x="40" y="20"/>
              </a:cxn>
              <a:cxn ang="0">
                <a:pos x="39" y="21"/>
              </a:cxn>
              <a:cxn ang="0">
                <a:pos x="36" y="23"/>
              </a:cxn>
              <a:cxn ang="0">
                <a:pos x="32" y="22"/>
              </a:cxn>
              <a:cxn ang="0">
                <a:pos x="32" y="25"/>
              </a:cxn>
              <a:cxn ang="0">
                <a:pos x="31" y="27"/>
              </a:cxn>
              <a:cxn ang="0">
                <a:pos x="30" y="29"/>
              </a:cxn>
              <a:cxn ang="0">
                <a:pos x="27" y="30"/>
              </a:cxn>
              <a:cxn ang="0">
                <a:pos x="24" y="30"/>
              </a:cxn>
              <a:cxn ang="0">
                <a:pos x="21" y="32"/>
              </a:cxn>
              <a:cxn ang="0">
                <a:pos x="18" y="33"/>
              </a:cxn>
              <a:cxn ang="0">
                <a:pos x="18" y="30"/>
              </a:cxn>
              <a:cxn ang="0">
                <a:pos x="18" y="28"/>
              </a:cxn>
              <a:cxn ang="0">
                <a:pos x="15" y="27"/>
              </a:cxn>
              <a:cxn ang="0">
                <a:pos x="15" y="24"/>
              </a:cxn>
              <a:cxn ang="0">
                <a:pos x="14" y="22"/>
              </a:cxn>
              <a:cxn ang="0">
                <a:pos x="14" y="19"/>
              </a:cxn>
              <a:cxn ang="0">
                <a:pos x="13" y="18"/>
              </a:cxn>
              <a:cxn ang="0">
                <a:pos x="11" y="17"/>
              </a:cxn>
              <a:cxn ang="0">
                <a:pos x="9" y="16"/>
              </a:cxn>
              <a:cxn ang="0">
                <a:pos x="7" y="14"/>
              </a:cxn>
              <a:cxn ang="0">
                <a:pos x="5" y="13"/>
              </a:cxn>
              <a:cxn ang="0">
                <a:pos x="2" y="12"/>
              </a:cxn>
              <a:cxn ang="0">
                <a:pos x="0" y="11"/>
              </a:cxn>
              <a:cxn ang="0">
                <a:pos x="0" y="8"/>
              </a:cxn>
              <a:cxn ang="0">
                <a:pos x="0" y="5"/>
              </a:cxn>
              <a:cxn ang="0">
                <a:pos x="2" y="3"/>
              </a:cxn>
              <a:cxn ang="0">
                <a:pos x="5" y="4"/>
              </a:cxn>
              <a:cxn ang="0">
                <a:pos x="9" y="4"/>
              </a:cxn>
              <a:cxn ang="0">
                <a:pos x="12" y="5"/>
              </a:cxn>
              <a:cxn ang="0">
                <a:pos x="13" y="2"/>
              </a:cxn>
              <a:cxn ang="0">
                <a:pos x="15" y="0"/>
              </a:cxn>
              <a:cxn ang="0">
                <a:pos x="17" y="2"/>
              </a:cxn>
            </a:cxnLst>
            <a:rect l="0" t="0" r="r" b="b"/>
            <a:pathLst>
              <a:path w="41" h="33">
                <a:moveTo>
                  <a:pt x="17" y="2"/>
                </a:moveTo>
                <a:lnTo>
                  <a:pt x="19" y="4"/>
                </a:lnTo>
                <a:lnTo>
                  <a:pt x="22" y="4"/>
                </a:lnTo>
                <a:lnTo>
                  <a:pt x="25" y="5"/>
                </a:lnTo>
                <a:lnTo>
                  <a:pt x="27" y="7"/>
                </a:lnTo>
                <a:lnTo>
                  <a:pt x="27" y="11"/>
                </a:lnTo>
                <a:lnTo>
                  <a:pt x="28" y="12"/>
                </a:lnTo>
                <a:lnTo>
                  <a:pt x="30" y="14"/>
                </a:lnTo>
                <a:lnTo>
                  <a:pt x="32" y="12"/>
                </a:lnTo>
                <a:lnTo>
                  <a:pt x="35" y="11"/>
                </a:lnTo>
                <a:lnTo>
                  <a:pt x="37" y="10"/>
                </a:lnTo>
                <a:lnTo>
                  <a:pt x="38" y="8"/>
                </a:lnTo>
                <a:lnTo>
                  <a:pt x="39" y="11"/>
                </a:lnTo>
                <a:lnTo>
                  <a:pt x="39" y="14"/>
                </a:lnTo>
                <a:lnTo>
                  <a:pt x="41" y="17"/>
                </a:lnTo>
                <a:lnTo>
                  <a:pt x="40" y="20"/>
                </a:lnTo>
                <a:lnTo>
                  <a:pt x="39" y="21"/>
                </a:lnTo>
                <a:lnTo>
                  <a:pt x="36" y="23"/>
                </a:lnTo>
                <a:lnTo>
                  <a:pt x="32" y="22"/>
                </a:lnTo>
                <a:lnTo>
                  <a:pt x="32" y="25"/>
                </a:lnTo>
                <a:lnTo>
                  <a:pt x="31" y="27"/>
                </a:lnTo>
                <a:lnTo>
                  <a:pt x="30" y="29"/>
                </a:lnTo>
                <a:lnTo>
                  <a:pt x="27" y="30"/>
                </a:lnTo>
                <a:lnTo>
                  <a:pt x="24" y="30"/>
                </a:lnTo>
                <a:lnTo>
                  <a:pt x="21" y="32"/>
                </a:lnTo>
                <a:lnTo>
                  <a:pt x="18" y="33"/>
                </a:lnTo>
                <a:lnTo>
                  <a:pt x="18" y="30"/>
                </a:lnTo>
                <a:lnTo>
                  <a:pt x="18" y="28"/>
                </a:lnTo>
                <a:lnTo>
                  <a:pt x="15" y="27"/>
                </a:lnTo>
                <a:lnTo>
                  <a:pt x="15" y="24"/>
                </a:lnTo>
                <a:lnTo>
                  <a:pt x="14" y="22"/>
                </a:lnTo>
                <a:lnTo>
                  <a:pt x="14" y="19"/>
                </a:lnTo>
                <a:lnTo>
                  <a:pt x="13" y="18"/>
                </a:lnTo>
                <a:lnTo>
                  <a:pt x="11" y="17"/>
                </a:lnTo>
                <a:lnTo>
                  <a:pt x="9" y="16"/>
                </a:lnTo>
                <a:lnTo>
                  <a:pt x="7" y="14"/>
                </a:lnTo>
                <a:lnTo>
                  <a:pt x="5" y="13"/>
                </a:lnTo>
                <a:lnTo>
                  <a:pt x="2" y="12"/>
                </a:lnTo>
                <a:lnTo>
                  <a:pt x="0" y="11"/>
                </a:lnTo>
                <a:lnTo>
                  <a:pt x="0" y="8"/>
                </a:lnTo>
                <a:lnTo>
                  <a:pt x="0" y="5"/>
                </a:lnTo>
                <a:lnTo>
                  <a:pt x="2" y="3"/>
                </a:lnTo>
                <a:lnTo>
                  <a:pt x="5" y="4"/>
                </a:lnTo>
                <a:lnTo>
                  <a:pt x="9" y="4"/>
                </a:lnTo>
                <a:lnTo>
                  <a:pt x="12" y="5"/>
                </a:lnTo>
                <a:lnTo>
                  <a:pt x="13" y="2"/>
                </a:lnTo>
                <a:lnTo>
                  <a:pt x="15" y="0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7" name="91059">
            <a:extLst xmlns:a="http://schemas.openxmlformats.org/drawingml/2006/main">
              <a:ext uri="{FF2B5EF4-FFF2-40B4-BE49-F238E27FC236}">
                <a16:creationId xmlns:a16="http://schemas.microsoft.com/office/drawing/2014/main" id="{F4901D57-11EC-4F8E-99C4-200DDA9BDF1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23208" y="1685756"/>
            <a:ext cx="301934" cy="224766"/>
          </a:xfrm>
          <a:custGeom xmlns:a="http://schemas.openxmlformats.org/drawingml/2006/main">
            <a:avLst/>
            <a:gdLst/>
            <a:ahLst/>
            <a:cxnLst>
              <a:cxn ang="0">
                <a:pos x="19" y="0"/>
              </a:cxn>
              <a:cxn ang="0">
                <a:pos x="21" y="1"/>
              </a:cxn>
              <a:cxn ang="0">
                <a:pos x="24" y="2"/>
              </a:cxn>
              <a:cxn ang="0">
                <a:pos x="26" y="3"/>
              </a:cxn>
              <a:cxn ang="0">
                <a:pos x="28" y="5"/>
              </a:cxn>
              <a:cxn ang="0">
                <a:pos x="30" y="6"/>
              </a:cxn>
              <a:cxn ang="0">
                <a:pos x="32" y="7"/>
              </a:cxn>
              <a:cxn ang="0">
                <a:pos x="33" y="8"/>
              </a:cxn>
              <a:cxn ang="0">
                <a:pos x="33" y="11"/>
              </a:cxn>
              <a:cxn ang="0">
                <a:pos x="34" y="13"/>
              </a:cxn>
              <a:cxn ang="0">
                <a:pos x="34" y="16"/>
              </a:cxn>
              <a:cxn ang="0">
                <a:pos x="37" y="17"/>
              </a:cxn>
              <a:cxn ang="0">
                <a:pos x="37" y="19"/>
              </a:cxn>
              <a:cxn ang="0">
                <a:pos x="37" y="22"/>
              </a:cxn>
              <a:cxn ang="0">
                <a:pos x="34" y="24"/>
              </a:cxn>
              <a:cxn ang="0">
                <a:pos x="32" y="23"/>
              </a:cxn>
              <a:cxn ang="0">
                <a:pos x="28" y="22"/>
              </a:cxn>
              <a:cxn ang="0">
                <a:pos x="26" y="20"/>
              </a:cxn>
              <a:cxn ang="0">
                <a:pos x="23" y="19"/>
              </a:cxn>
              <a:cxn ang="0">
                <a:pos x="21" y="18"/>
              </a:cxn>
              <a:cxn ang="0">
                <a:pos x="19" y="18"/>
              </a:cxn>
              <a:cxn ang="0">
                <a:pos x="17" y="18"/>
              </a:cxn>
              <a:cxn ang="0">
                <a:pos x="14" y="16"/>
              </a:cxn>
              <a:cxn ang="0">
                <a:pos x="12" y="15"/>
              </a:cxn>
              <a:cxn ang="0">
                <a:pos x="9" y="13"/>
              </a:cxn>
              <a:cxn ang="0">
                <a:pos x="7" y="14"/>
              </a:cxn>
              <a:cxn ang="0">
                <a:pos x="5" y="16"/>
              </a:cxn>
              <a:cxn ang="0">
                <a:pos x="3" y="17"/>
              </a:cxn>
              <a:cxn ang="0">
                <a:pos x="2" y="15"/>
              </a:cxn>
              <a:cxn ang="0">
                <a:pos x="2" y="11"/>
              </a:cxn>
              <a:cxn ang="0">
                <a:pos x="1" y="9"/>
              </a:cxn>
              <a:cxn ang="0">
                <a:pos x="0" y="8"/>
              </a:cxn>
              <a:cxn ang="0">
                <a:pos x="2" y="6"/>
              </a:cxn>
              <a:cxn ang="0">
                <a:pos x="4" y="4"/>
              </a:cxn>
              <a:cxn ang="0">
                <a:pos x="6" y="6"/>
              </a:cxn>
              <a:cxn ang="0">
                <a:pos x="8" y="7"/>
              </a:cxn>
              <a:cxn ang="0">
                <a:pos x="10" y="6"/>
              </a:cxn>
              <a:cxn ang="0">
                <a:pos x="13" y="4"/>
              </a:cxn>
              <a:cxn ang="0">
                <a:pos x="12" y="2"/>
              </a:cxn>
              <a:cxn ang="0">
                <a:pos x="14" y="0"/>
              </a:cxn>
              <a:cxn ang="0">
                <a:pos x="17" y="0"/>
              </a:cxn>
              <a:cxn ang="0">
                <a:pos x="19" y="0"/>
              </a:cxn>
            </a:cxnLst>
            <a:rect l="0" t="0" r="r" b="b"/>
            <a:pathLst>
              <a:path w="37" h="24">
                <a:moveTo>
                  <a:pt x="19" y="0"/>
                </a:moveTo>
                <a:lnTo>
                  <a:pt x="21" y="1"/>
                </a:lnTo>
                <a:lnTo>
                  <a:pt x="24" y="2"/>
                </a:lnTo>
                <a:lnTo>
                  <a:pt x="26" y="3"/>
                </a:lnTo>
                <a:lnTo>
                  <a:pt x="28" y="5"/>
                </a:lnTo>
                <a:lnTo>
                  <a:pt x="30" y="6"/>
                </a:lnTo>
                <a:lnTo>
                  <a:pt x="32" y="7"/>
                </a:lnTo>
                <a:lnTo>
                  <a:pt x="33" y="8"/>
                </a:lnTo>
                <a:lnTo>
                  <a:pt x="33" y="11"/>
                </a:lnTo>
                <a:lnTo>
                  <a:pt x="34" y="13"/>
                </a:lnTo>
                <a:lnTo>
                  <a:pt x="34" y="16"/>
                </a:lnTo>
                <a:lnTo>
                  <a:pt x="37" y="17"/>
                </a:lnTo>
                <a:lnTo>
                  <a:pt x="37" y="19"/>
                </a:lnTo>
                <a:lnTo>
                  <a:pt x="37" y="22"/>
                </a:lnTo>
                <a:lnTo>
                  <a:pt x="34" y="24"/>
                </a:lnTo>
                <a:lnTo>
                  <a:pt x="32" y="23"/>
                </a:lnTo>
                <a:lnTo>
                  <a:pt x="28" y="22"/>
                </a:lnTo>
                <a:lnTo>
                  <a:pt x="26" y="20"/>
                </a:lnTo>
                <a:lnTo>
                  <a:pt x="23" y="19"/>
                </a:lnTo>
                <a:lnTo>
                  <a:pt x="21" y="18"/>
                </a:lnTo>
                <a:lnTo>
                  <a:pt x="19" y="18"/>
                </a:lnTo>
                <a:lnTo>
                  <a:pt x="17" y="18"/>
                </a:lnTo>
                <a:lnTo>
                  <a:pt x="14" y="16"/>
                </a:lnTo>
                <a:lnTo>
                  <a:pt x="12" y="15"/>
                </a:lnTo>
                <a:lnTo>
                  <a:pt x="9" y="13"/>
                </a:lnTo>
                <a:lnTo>
                  <a:pt x="7" y="14"/>
                </a:lnTo>
                <a:lnTo>
                  <a:pt x="5" y="16"/>
                </a:lnTo>
                <a:lnTo>
                  <a:pt x="3" y="17"/>
                </a:lnTo>
                <a:lnTo>
                  <a:pt x="2" y="15"/>
                </a:lnTo>
                <a:lnTo>
                  <a:pt x="2" y="11"/>
                </a:lnTo>
                <a:lnTo>
                  <a:pt x="1" y="9"/>
                </a:lnTo>
                <a:lnTo>
                  <a:pt x="0" y="8"/>
                </a:lnTo>
                <a:lnTo>
                  <a:pt x="2" y="6"/>
                </a:lnTo>
                <a:lnTo>
                  <a:pt x="4" y="4"/>
                </a:lnTo>
                <a:lnTo>
                  <a:pt x="6" y="6"/>
                </a:lnTo>
                <a:lnTo>
                  <a:pt x="8" y="7"/>
                </a:lnTo>
                <a:lnTo>
                  <a:pt x="10" y="6"/>
                </a:lnTo>
                <a:lnTo>
                  <a:pt x="13" y="4"/>
                </a:lnTo>
                <a:lnTo>
                  <a:pt x="12" y="2"/>
                </a:lnTo>
                <a:lnTo>
                  <a:pt x="14" y="0"/>
                </a:lnTo>
                <a:lnTo>
                  <a:pt x="17" y="0"/>
                </a:lnTo>
                <a:lnTo>
                  <a:pt x="19" y="0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8" name="91054">
            <a:extLst xmlns:a="http://schemas.openxmlformats.org/drawingml/2006/main">
              <a:ext uri="{FF2B5EF4-FFF2-40B4-BE49-F238E27FC236}">
                <a16:creationId xmlns:a16="http://schemas.microsoft.com/office/drawing/2014/main" id="{E8BD4FAF-2B2A-4B4C-A4C9-96DBE7DCF55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88633" y="2547364"/>
            <a:ext cx="310094" cy="346517"/>
          </a:xfrm>
          <a:custGeom xmlns:a="http://schemas.openxmlformats.org/drawingml/2006/main">
            <a:avLst/>
            <a:gdLst/>
            <a:ahLst/>
            <a:cxnLst>
              <a:cxn ang="0">
                <a:pos x="34" y="6"/>
              </a:cxn>
              <a:cxn ang="0">
                <a:pos x="35" y="10"/>
              </a:cxn>
              <a:cxn ang="0">
                <a:pos x="36" y="13"/>
              </a:cxn>
              <a:cxn ang="0">
                <a:pos x="36" y="14"/>
              </a:cxn>
              <a:cxn ang="0">
                <a:pos x="36" y="17"/>
              </a:cxn>
              <a:cxn ang="0">
                <a:pos x="36" y="20"/>
              </a:cxn>
              <a:cxn ang="0">
                <a:pos x="38" y="21"/>
              </a:cxn>
              <a:cxn ang="0">
                <a:pos x="36" y="24"/>
              </a:cxn>
              <a:cxn ang="0">
                <a:pos x="36" y="27"/>
              </a:cxn>
              <a:cxn ang="0">
                <a:pos x="34" y="29"/>
              </a:cxn>
              <a:cxn ang="0">
                <a:pos x="33" y="32"/>
              </a:cxn>
              <a:cxn ang="0">
                <a:pos x="30" y="34"/>
              </a:cxn>
              <a:cxn ang="0">
                <a:pos x="28" y="35"/>
              </a:cxn>
              <a:cxn ang="0">
                <a:pos x="27" y="37"/>
              </a:cxn>
              <a:cxn ang="0">
                <a:pos x="25" y="35"/>
              </a:cxn>
              <a:cxn ang="0">
                <a:pos x="23" y="35"/>
              </a:cxn>
              <a:cxn ang="0">
                <a:pos x="21" y="34"/>
              </a:cxn>
              <a:cxn ang="0">
                <a:pos x="18" y="35"/>
              </a:cxn>
              <a:cxn ang="0">
                <a:pos x="15" y="35"/>
              </a:cxn>
              <a:cxn ang="0">
                <a:pos x="12" y="33"/>
              </a:cxn>
              <a:cxn ang="0">
                <a:pos x="11" y="31"/>
              </a:cxn>
              <a:cxn ang="0">
                <a:pos x="9" y="29"/>
              </a:cxn>
              <a:cxn ang="0">
                <a:pos x="6" y="28"/>
              </a:cxn>
              <a:cxn ang="0">
                <a:pos x="3" y="27"/>
              </a:cxn>
              <a:cxn ang="0">
                <a:pos x="1" y="26"/>
              </a:cxn>
              <a:cxn ang="0">
                <a:pos x="0" y="24"/>
              </a:cxn>
              <a:cxn ang="0">
                <a:pos x="0" y="21"/>
              </a:cxn>
              <a:cxn ang="0">
                <a:pos x="2" y="19"/>
              </a:cxn>
              <a:cxn ang="0">
                <a:pos x="3" y="17"/>
              </a:cxn>
              <a:cxn ang="0">
                <a:pos x="4" y="15"/>
              </a:cxn>
              <a:cxn ang="0">
                <a:pos x="4" y="12"/>
              </a:cxn>
              <a:cxn ang="0">
                <a:pos x="4" y="10"/>
              </a:cxn>
              <a:cxn ang="0">
                <a:pos x="5" y="7"/>
              </a:cxn>
              <a:cxn ang="0">
                <a:pos x="6" y="5"/>
              </a:cxn>
              <a:cxn ang="0">
                <a:pos x="9" y="2"/>
              </a:cxn>
              <a:cxn ang="0">
                <a:pos x="10" y="3"/>
              </a:cxn>
              <a:cxn ang="0">
                <a:pos x="12" y="4"/>
              </a:cxn>
              <a:cxn ang="0">
                <a:pos x="15" y="3"/>
              </a:cxn>
              <a:cxn ang="0">
                <a:pos x="17" y="4"/>
              </a:cxn>
              <a:cxn ang="0">
                <a:pos x="18" y="2"/>
              </a:cxn>
              <a:cxn ang="0">
                <a:pos x="20" y="1"/>
              </a:cxn>
              <a:cxn ang="0">
                <a:pos x="21" y="0"/>
              </a:cxn>
              <a:cxn ang="0">
                <a:pos x="24" y="2"/>
              </a:cxn>
              <a:cxn ang="0">
                <a:pos x="26" y="1"/>
              </a:cxn>
              <a:cxn ang="0">
                <a:pos x="30" y="2"/>
              </a:cxn>
              <a:cxn ang="0">
                <a:pos x="28" y="4"/>
              </a:cxn>
              <a:cxn ang="0">
                <a:pos x="27" y="5"/>
              </a:cxn>
              <a:cxn ang="0">
                <a:pos x="26" y="8"/>
              </a:cxn>
              <a:cxn ang="0">
                <a:pos x="29" y="7"/>
              </a:cxn>
              <a:cxn ang="0">
                <a:pos x="32" y="6"/>
              </a:cxn>
              <a:cxn ang="0">
                <a:pos x="34" y="6"/>
              </a:cxn>
            </a:cxnLst>
            <a:rect l="0" t="0" r="r" b="b"/>
            <a:pathLst>
              <a:path w="38" h="37">
                <a:moveTo>
                  <a:pt x="34" y="6"/>
                </a:moveTo>
                <a:lnTo>
                  <a:pt x="35" y="10"/>
                </a:lnTo>
                <a:lnTo>
                  <a:pt x="36" y="13"/>
                </a:lnTo>
                <a:lnTo>
                  <a:pt x="36" y="14"/>
                </a:lnTo>
                <a:lnTo>
                  <a:pt x="36" y="17"/>
                </a:lnTo>
                <a:lnTo>
                  <a:pt x="36" y="20"/>
                </a:lnTo>
                <a:lnTo>
                  <a:pt x="38" y="21"/>
                </a:lnTo>
                <a:lnTo>
                  <a:pt x="36" y="24"/>
                </a:lnTo>
                <a:lnTo>
                  <a:pt x="36" y="27"/>
                </a:lnTo>
                <a:lnTo>
                  <a:pt x="34" y="29"/>
                </a:lnTo>
                <a:lnTo>
                  <a:pt x="33" y="32"/>
                </a:lnTo>
                <a:lnTo>
                  <a:pt x="30" y="34"/>
                </a:lnTo>
                <a:lnTo>
                  <a:pt x="28" y="35"/>
                </a:lnTo>
                <a:lnTo>
                  <a:pt x="27" y="37"/>
                </a:lnTo>
                <a:lnTo>
                  <a:pt x="25" y="35"/>
                </a:lnTo>
                <a:lnTo>
                  <a:pt x="23" y="35"/>
                </a:lnTo>
                <a:lnTo>
                  <a:pt x="21" y="34"/>
                </a:lnTo>
                <a:lnTo>
                  <a:pt x="18" y="35"/>
                </a:lnTo>
                <a:lnTo>
                  <a:pt x="15" y="35"/>
                </a:lnTo>
                <a:lnTo>
                  <a:pt x="12" y="33"/>
                </a:lnTo>
                <a:lnTo>
                  <a:pt x="11" y="31"/>
                </a:lnTo>
                <a:lnTo>
                  <a:pt x="9" y="29"/>
                </a:lnTo>
                <a:lnTo>
                  <a:pt x="6" y="28"/>
                </a:lnTo>
                <a:lnTo>
                  <a:pt x="3" y="27"/>
                </a:lnTo>
                <a:lnTo>
                  <a:pt x="1" y="26"/>
                </a:lnTo>
                <a:lnTo>
                  <a:pt x="0" y="24"/>
                </a:lnTo>
                <a:lnTo>
                  <a:pt x="0" y="21"/>
                </a:lnTo>
                <a:lnTo>
                  <a:pt x="2" y="19"/>
                </a:lnTo>
                <a:lnTo>
                  <a:pt x="3" y="17"/>
                </a:lnTo>
                <a:lnTo>
                  <a:pt x="4" y="15"/>
                </a:lnTo>
                <a:lnTo>
                  <a:pt x="4" y="12"/>
                </a:lnTo>
                <a:lnTo>
                  <a:pt x="4" y="10"/>
                </a:lnTo>
                <a:lnTo>
                  <a:pt x="5" y="7"/>
                </a:lnTo>
                <a:lnTo>
                  <a:pt x="6" y="5"/>
                </a:lnTo>
                <a:lnTo>
                  <a:pt x="9" y="2"/>
                </a:lnTo>
                <a:lnTo>
                  <a:pt x="10" y="3"/>
                </a:lnTo>
                <a:lnTo>
                  <a:pt x="12" y="4"/>
                </a:lnTo>
                <a:lnTo>
                  <a:pt x="15" y="3"/>
                </a:lnTo>
                <a:lnTo>
                  <a:pt x="17" y="4"/>
                </a:lnTo>
                <a:lnTo>
                  <a:pt x="18" y="2"/>
                </a:lnTo>
                <a:lnTo>
                  <a:pt x="20" y="1"/>
                </a:lnTo>
                <a:lnTo>
                  <a:pt x="21" y="0"/>
                </a:lnTo>
                <a:lnTo>
                  <a:pt x="24" y="2"/>
                </a:lnTo>
                <a:lnTo>
                  <a:pt x="26" y="1"/>
                </a:lnTo>
                <a:lnTo>
                  <a:pt x="30" y="2"/>
                </a:lnTo>
                <a:lnTo>
                  <a:pt x="28" y="4"/>
                </a:lnTo>
                <a:lnTo>
                  <a:pt x="27" y="5"/>
                </a:lnTo>
                <a:lnTo>
                  <a:pt x="26" y="8"/>
                </a:lnTo>
                <a:lnTo>
                  <a:pt x="29" y="7"/>
                </a:lnTo>
                <a:lnTo>
                  <a:pt x="32" y="6"/>
                </a:lnTo>
                <a:lnTo>
                  <a:pt x="34" y="6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9" name="91142">
            <a:extLst xmlns:a="http://schemas.openxmlformats.org/drawingml/2006/main">
              <a:ext uri="{FF2B5EF4-FFF2-40B4-BE49-F238E27FC236}">
                <a16:creationId xmlns:a16="http://schemas.microsoft.com/office/drawing/2014/main" id="{D245C389-90D4-466B-A8F5-9E0081BE180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31510" y="2022907"/>
            <a:ext cx="204010" cy="271594"/>
          </a:xfrm>
          <a:custGeom xmlns:a="http://schemas.openxmlformats.org/drawingml/2006/main">
            <a:avLst/>
            <a:gdLst/>
            <a:ahLst/>
            <a:cxnLst>
              <a:cxn ang="0">
                <a:pos x="18" y="20"/>
              </a:cxn>
              <a:cxn ang="0">
                <a:pos x="18" y="23"/>
              </a:cxn>
              <a:cxn ang="0">
                <a:pos x="20" y="26"/>
              </a:cxn>
              <a:cxn ang="0">
                <a:pos x="17" y="28"/>
              </a:cxn>
              <a:cxn ang="0">
                <a:pos x="15" y="27"/>
              </a:cxn>
              <a:cxn ang="0">
                <a:pos x="12" y="24"/>
              </a:cxn>
              <a:cxn ang="0">
                <a:pos x="9" y="27"/>
              </a:cxn>
              <a:cxn ang="0">
                <a:pos x="7" y="28"/>
              </a:cxn>
              <a:cxn ang="0">
                <a:pos x="5" y="29"/>
              </a:cxn>
              <a:cxn ang="0">
                <a:pos x="2" y="27"/>
              </a:cxn>
              <a:cxn ang="0">
                <a:pos x="0" y="25"/>
              </a:cxn>
              <a:cxn ang="0">
                <a:pos x="3" y="23"/>
              </a:cxn>
              <a:cxn ang="0">
                <a:pos x="5" y="22"/>
              </a:cxn>
              <a:cxn ang="0">
                <a:pos x="7" y="20"/>
              </a:cxn>
              <a:cxn ang="0">
                <a:pos x="5" y="18"/>
              </a:cxn>
              <a:cxn ang="0">
                <a:pos x="4" y="16"/>
              </a:cxn>
              <a:cxn ang="0">
                <a:pos x="4" y="13"/>
              </a:cxn>
              <a:cxn ang="0">
                <a:pos x="2" y="9"/>
              </a:cxn>
              <a:cxn ang="0">
                <a:pos x="5" y="8"/>
              </a:cxn>
              <a:cxn ang="0">
                <a:pos x="6" y="6"/>
              </a:cxn>
              <a:cxn ang="0">
                <a:pos x="8" y="4"/>
              </a:cxn>
              <a:cxn ang="0">
                <a:pos x="9" y="5"/>
              </a:cxn>
              <a:cxn ang="0">
                <a:pos x="10" y="7"/>
              </a:cxn>
              <a:cxn ang="0">
                <a:pos x="12" y="8"/>
              </a:cxn>
              <a:cxn ang="0">
                <a:pos x="16" y="7"/>
              </a:cxn>
              <a:cxn ang="0">
                <a:pos x="17" y="5"/>
              </a:cxn>
              <a:cxn ang="0">
                <a:pos x="18" y="3"/>
              </a:cxn>
              <a:cxn ang="0">
                <a:pos x="21" y="3"/>
              </a:cxn>
              <a:cxn ang="0">
                <a:pos x="22" y="0"/>
              </a:cxn>
              <a:cxn ang="0">
                <a:pos x="25" y="2"/>
              </a:cxn>
              <a:cxn ang="0">
                <a:pos x="24" y="5"/>
              </a:cxn>
              <a:cxn ang="0">
                <a:pos x="24" y="8"/>
              </a:cxn>
              <a:cxn ang="0">
                <a:pos x="21" y="10"/>
              </a:cxn>
              <a:cxn ang="0">
                <a:pos x="20" y="12"/>
              </a:cxn>
              <a:cxn ang="0">
                <a:pos x="19" y="15"/>
              </a:cxn>
              <a:cxn ang="0">
                <a:pos x="18" y="17"/>
              </a:cxn>
              <a:cxn ang="0">
                <a:pos x="18" y="20"/>
              </a:cxn>
            </a:cxnLst>
            <a:rect l="0" t="0" r="r" b="b"/>
            <a:pathLst>
              <a:path w="25" h="29">
                <a:moveTo>
                  <a:pt x="18" y="20"/>
                </a:moveTo>
                <a:lnTo>
                  <a:pt x="18" y="23"/>
                </a:lnTo>
                <a:lnTo>
                  <a:pt x="20" y="26"/>
                </a:lnTo>
                <a:lnTo>
                  <a:pt x="17" y="28"/>
                </a:lnTo>
                <a:lnTo>
                  <a:pt x="15" y="27"/>
                </a:lnTo>
                <a:lnTo>
                  <a:pt x="12" y="24"/>
                </a:lnTo>
                <a:lnTo>
                  <a:pt x="9" y="27"/>
                </a:lnTo>
                <a:lnTo>
                  <a:pt x="7" y="28"/>
                </a:lnTo>
                <a:lnTo>
                  <a:pt x="5" y="29"/>
                </a:lnTo>
                <a:lnTo>
                  <a:pt x="2" y="27"/>
                </a:lnTo>
                <a:lnTo>
                  <a:pt x="0" y="25"/>
                </a:lnTo>
                <a:lnTo>
                  <a:pt x="3" y="23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4" y="16"/>
                </a:lnTo>
                <a:lnTo>
                  <a:pt x="4" y="13"/>
                </a:lnTo>
                <a:lnTo>
                  <a:pt x="2" y="9"/>
                </a:lnTo>
                <a:lnTo>
                  <a:pt x="5" y="8"/>
                </a:lnTo>
                <a:lnTo>
                  <a:pt x="6" y="6"/>
                </a:lnTo>
                <a:lnTo>
                  <a:pt x="8" y="4"/>
                </a:lnTo>
                <a:lnTo>
                  <a:pt x="9" y="5"/>
                </a:lnTo>
                <a:lnTo>
                  <a:pt x="10" y="7"/>
                </a:lnTo>
                <a:lnTo>
                  <a:pt x="12" y="8"/>
                </a:lnTo>
                <a:lnTo>
                  <a:pt x="16" y="7"/>
                </a:lnTo>
                <a:lnTo>
                  <a:pt x="17" y="5"/>
                </a:lnTo>
                <a:lnTo>
                  <a:pt x="18" y="3"/>
                </a:lnTo>
                <a:lnTo>
                  <a:pt x="21" y="3"/>
                </a:lnTo>
                <a:lnTo>
                  <a:pt x="22" y="0"/>
                </a:lnTo>
                <a:lnTo>
                  <a:pt x="25" y="2"/>
                </a:lnTo>
                <a:lnTo>
                  <a:pt x="24" y="5"/>
                </a:lnTo>
                <a:lnTo>
                  <a:pt x="24" y="8"/>
                </a:lnTo>
                <a:lnTo>
                  <a:pt x="21" y="10"/>
                </a:lnTo>
                <a:lnTo>
                  <a:pt x="20" y="12"/>
                </a:lnTo>
                <a:lnTo>
                  <a:pt x="19" y="15"/>
                </a:lnTo>
                <a:lnTo>
                  <a:pt x="18" y="17"/>
                </a:lnTo>
                <a:lnTo>
                  <a:pt x="18" y="2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0" name="91034">
            <a:extLst xmlns:a="http://schemas.openxmlformats.org/drawingml/2006/main">
              <a:ext uri="{FF2B5EF4-FFF2-40B4-BE49-F238E27FC236}">
                <a16:creationId xmlns:a16="http://schemas.microsoft.com/office/drawing/2014/main" id="{28503F4A-FD7D-4C67-BCCE-F93DF381D21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78398" y="1882426"/>
            <a:ext cx="277453" cy="327785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4" y="1"/>
              </a:cxn>
              <a:cxn ang="0">
                <a:pos x="26" y="1"/>
              </a:cxn>
              <a:cxn ang="0">
                <a:pos x="27" y="2"/>
              </a:cxn>
              <a:cxn ang="0">
                <a:pos x="28" y="4"/>
              </a:cxn>
              <a:cxn ang="0">
                <a:pos x="29" y="6"/>
              </a:cxn>
              <a:cxn ang="0">
                <a:pos x="32" y="10"/>
              </a:cxn>
              <a:cxn ang="0">
                <a:pos x="34" y="13"/>
              </a:cxn>
              <a:cxn ang="0">
                <a:pos x="33" y="16"/>
              </a:cxn>
              <a:cxn ang="0">
                <a:pos x="31" y="15"/>
              </a:cxn>
              <a:cxn ang="0">
                <a:pos x="28" y="15"/>
              </a:cxn>
              <a:cxn ang="0">
                <a:pos x="26" y="16"/>
              </a:cxn>
              <a:cxn ang="0">
                <a:pos x="25" y="19"/>
              </a:cxn>
              <a:cxn ang="0">
                <a:pos x="25" y="21"/>
              </a:cxn>
              <a:cxn ang="0">
                <a:pos x="23" y="20"/>
              </a:cxn>
              <a:cxn ang="0">
                <a:pos x="21" y="21"/>
              </a:cxn>
              <a:cxn ang="0">
                <a:pos x="20" y="23"/>
              </a:cxn>
              <a:cxn ang="0">
                <a:pos x="19" y="26"/>
              </a:cxn>
              <a:cxn ang="0">
                <a:pos x="17" y="25"/>
              </a:cxn>
              <a:cxn ang="0">
                <a:pos x="16" y="23"/>
              </a:cxn>
              <a:cxn ang="0">
                <a:pos x="14" y="25"/>
              </a:cxn>
              <a:cxn ang="0">
                <a:pos x="14" y="28"/>
              </a:cxn>
              <a:cxn ang="0">
                <a:pos x="12" y="30"/>
              </a:cxn>
              <a:cxn ang="0">
                <a:pos x="11" y="33"/>
              </a:cxn>
              <a:cxn ang="0">
                <a:pos x="9" y="34"/>
              </a:cxn>
              <a:cxn ang="0">
                <a:pos x="7" y="34"/>
              </a:cxn>
              <a:cxn ang="0">
                <a:pos x="5" y="34"/>
              </a:cxn>
              <a:cxn ang="0">
                <a:pos x="2" y="34"/>
              </a:cxn>
              <a:cxn ang="0">
                <a:pos x="0" y="35"/>
              </a:cxn>
              <a:cxn ang="0">
                <a:pos x="0" y="32"/>
              </a:cxn>
              <a:cxn ang="0">
                <a:pos x="1" y="30"/>
              </a:cxn>
              <a:cxn ang="0">
                <a:pos x="2" y="27"/>
              </a:cxn>
              <a:cxn ang="0">
                <a:pos x="3" y="25"/>
              </a:cxn>
              <a:cxn ang="0">
                <a:pos x="6" y="23"/>
              </a:cxn>
              <a:cxn ang="0">
                <a:pos x="6" y="20"/>
              </a:cxn>
              <a:cxn ang="0">
                <a:pos x="7" y="17"/>
              </a:cxn>
              <a:cxn ang="0">
                <a:pos x="4" y="15"/>
              </a:cxn>
              <a:cxn ang="0">
                <a:pos x="3" y="13"/>
              </a:cxn>
              <a:cxn ang="0">
                <a:pos x="3" y="11"/>
              </a:cxn>
              <a:cxn ang="0">
                <a:pos x="5" y="9"/>
              </a:cxn>
              <a:cxn ang="0">
                <a:pos x="6" y="5"/>
              </a:cxn>
              <a:cxn ang="0">
                <a:pos x="8" y="4"/>
              </a:cxn>
              <a:cxn ang="0">
                <a:pos x="11" y="3"/>
              </a:cxn>
              <a:cxn ang="0">
                <a:pos x="13" y="1"/>
              </a:cxn>
              <a:cxn ang="0">
                <a:pos x="15" y="0"/>
              </a:cxn>
              <a:cxn ang="0">
                <a:pos x="20" y="1"/>
              </a:cxn>
            </a:cxnLst>
            <a:rect l="0" t="0" r="r" b="b"/>
            <a:pathLst>
              <a:path w="34" h="35">
                <a:moveTo>
                  <a:pt x="20" y="1"/>
                </a:moveTo>
                <a:lnTo>
                  <a:pt x="24" y="1"/>
                </a:lnTo>
                <a:lnTo>
                  <a:pt x="26" y="1"/>
                </a:lnTo>
                <a:lnTo>
                  <a:pt x="27" y="2"/>
                </a:lnTo>
                <a:lnTo>
                  <a:pt x="28" y="4"/>
                </a:lnTo>
                <a:lnTo>
                  <a:pt x="29" y="6"/>
                </a:lnTo>
                <a:lnTo>
                  <a:pt x="32" y="10"/>
                </a:lnTo>
                <a:lnTo>
                  <a:pt x="34" y="13"/>
                </a:lnTo>
                <a:lnTo>
                  <a:pt x="33" y="16"/>
                </a:lnTo>
                <a:lnTo>
                  <a:pt x="31" y="15"/>
                </a:lnTo>
                <a:lnTo>
                  <a:pt x="28" y="15"/>
                </a:lnTo>
                <a:lnTo>
                  <a:pt x="26" y="16"/>
                </a:lnTo>
                <a:lnTo>
                  <a:pt x="25" y="19"/>
                </a:lnTo>
                <a:lnTo>
                  <a:pt x="25" y="21"/>
                </a:lnTo>
                <a:lnTo>
                  <a:pt x="23" y="20"/>
                </a:lnTo>
                <a:lnTo>
                  <a:pt x="21" y="21"/>
                </a:lnTo>
                <a:lnTo>
                  <a:pt x="20" y="23"/>
                </a:lnTo>
                <a:lnTo>
                  <a:pt x="19" y="26"/>
                </a:lnTo>
                <a:lnTo>
                  <a:pt x="17" y="25"/>
                </a:lnTo>
                <a:lnTo>
                  <a:pt x="16" y="23"/>
                </a:lnTo>
                <a:lnTo>
                  <a:pt x="14" y="25"/>
                </a:lnTo>
                <a:lnTo>
                  <a:pt x="14" y="28"/>
                </a:lnTo>
                <a:lnTo>
                  <a:pt x="12" y="30"/>
                </a:lnTo>
                <a:lnTo>
                  <a:pt x="11" y="33"/>
                </a:lnTo>
                <a:lnTo>
                  <a:pt x="9" y="34"/>
                </a:lnTo>
                <a:lnTo>
                  <a:pt x="7" y="34"/>
                </a:lnTo>
                <a:lnTo>
                  <a:pt x="5" y="34"/>
                </a:lnTo>
                <a:lnTo>
                  <a:pt x="2" y="34"/>
                </a:lnTo>
                <a:lnTo>
                  <a:pt x="0" y="35"/>
                </a:lnTo>
                <a:lnTo>
                  <a:pt x="0" y="32"/>
                </a:lnTo>
                <a:lnTo>
                  <a:pt x="1" y="30"/>
                </a:lnTo>
                <a:lnTo>
                  <a:pt x="2" y="27"/>
                </a:lnTo>
                <a:lnTo>
                  <a:pt x="3" y="25"/>
                </a:lnTo>
                <a:lnTo>
                  <a:pt x="6" y="23"/>
                </a:lnTo>
                <a:lnTo>
                  <a:pt x="6" y="20"/>
                </a:lnTo>
                <a:lnTo>
                  <a:pt x="7" y="17"/>
                </a:lnTo>
                <a:lnTo>
                  <a:pt x="4" y="15"/>
                </a:lnTo>
                <a:lnTo>
                  <a:pt x="3" y="13"/>
                </a:lnTo>
                <a:lnTo>
                  <a:pt x="3" y="11"/>
                </a:lnTo>
                <a:lnTo>
                  <a:pt x="5" y="9"/>
                </a:lnTo>
                <a:lnTo>
                  <a:pt x="6" y="5"/>
                </a:lnTo>
                <a:lnTo>
                  <a:pt x="8" y="4"/>
                </a:lnTo>
                <a:lnTo>
                  <a:pt x="11" y="3"/>
                </a:lnTo>
                <a:lnTo>
                  <a:pt x="13" y="1"/>
                </a:lnTo>
                <a:lnTo>
                  <a:pt x="15" y="0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1" name="91030">
            <a:extLst xmlns:a="http://schemas.openxmlformats.org/drawingml/2006/main">
              <a:ext uri="{FF2B5EF4-FFF2-40B4-BE49-F238E27FC236}">
                <a16:creationId xmlns:a16="http://schemas.microsoft.com/office/drawing/2014/main" id="{822CF871-A6BF-4AAB-9370-7494242678B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90568" y="1788773"/>
            <a:ext cx="375377" cy="337151"/>
          </a:xfrm>
          <a:custGeom xmlns:a="http://schemas.openxmlformats.org/drawingml/2006/main">
            <a:avLst/>
            <a:gdLst/>
            <a:ahLst/>
            <a:cxnLst>
              <a:cxn ang="0">
                <a:pos x="6" y="0"/>
              </a:cxn>
              <a:cxn ang="0">
                <a:pos x="6" y="4"/>
              </a:cxn>
              <a:cxn ang="0">
                <a:pos x="7" y="6"/>
              </a:cxn>
              <a:cxn ang="0">
                <a:pos x="9" y="5"/>
              </a:cxn>
              <a:cxn ang="0">
                <a:pos x="11" y="3"/>
              </a:cxn>
              <a:cxn ang="0">
                <a:pos x="13" y="2"/>
              </a:cxn>
              <a:cxn ang="0">
                <a:pos x="16" y="4"/>
              </a:cxn>
              <a:cxn ang="0">
                <a:pos x="18" y="5"/>
              </a:cxn>
              <a:cxn ang="0">
                <a:pos x="21" y="7"/>
              </a:cxn>
              <a:cxn ang="0">
                <a:pos x="23" y="7"/>
              </a:cxn>
              <a:cxn ang="0">
                <a:pos x="25" y="7"/>
              </a:cxn>
              <a:cxn ang="0">
                <a:pos x="27" y="8"/>
              </a:cxn>
              <a:cxn ang="0">
                <a:pos x="30" y="9"/>
              </a:cxn>
              <a:cxn ang="0">
                <a:pos x="32" y="11"/>
              </a:cxn>
              <a:cxn ang="0">
                <a:pos x="36" y="12"/>
              </a:cxn>
              <a:cxn ang="0">
                <a:pos x="38" y="13"/>
              </a:cxn>
              <a:cxn ang="0">
                <a:pos x="40" y="16"/>
              </a:cxn>
              <a:cxn ang="0">
                <a:pos x="39" y="19"/>
              </a:cxn>
              <a:cxn ang="0">
                <a:pos x="40" y="21"/>
              </a:cxn>
              <a:cxn ang="0">
                <a:pos x="42" y="21"/>
              </a:cxn>
              <a:cxn ang="0">
                <a:pos x="45" y="23"/>
              </a:cxn>
              <a:cxn ang="0">
                <a:pos x="45" y="25"/>
              </a:cxn>
              <a:cxn ang="0">
                <a:pos x="46" y="27"/>
              </a:cxn>
              <a:cxn ang="0">
                <a:pos x="46" y="31"/>
              </a:cxn>
              <a:cxn ang="0">
                <a:pos x="44" y="31"/>
              </a:cxn>
              <a:cxn ang="0">
                <a:pos x="42" y="32"/>
              </a:cxn>
              <a:cxn ang="0">
                <a:pos x="39" y="32"/>
              </a:cxn>
              <a:cxn ang="0">
                <a:pos x="37" y="29"/>
              </a:cxn>
              <a:cxn ang="0">
                <a:pos x="35" y="29"/>
              </a:cxn>
              <a:cxn ang="0">
                <a:pos x="33" y="29"/>
              </a:cxn>
              <a:cxn ang="0">
                <a:pos x="30" y="29"/>
              </a:cxn>
              <a:cxn ang="0">
                <a:pos x="28" y="31"/>
              </a:cxn>
              <a:cxn ang="0">
                <a:pos x="27" y="33"/>
              </a:cxn>
              <a:cxn ang="0">
                <a:pos x="26" y="34"/>
              </a:cxn>
              <a:cxn ang="0">
                <a:pos x="24" y="35"/>
              </a:cxn>
              <a:cxn ang="0">
                <a:pos x="21" y="35"/>
              </a:cxn>
              <a:cxn ang="0">
                <a:pos x="18" y="36"/>
              </a:cxn>
              <a:cxn ang="0">
                <a:pos x="15" y="35"/>
              </a:cxn>
              <a:cxn ang="0">
                <a:pos x="13" y="32"/>
              </a:cxn>
              <a:cxn ang="0">
                <a:pos x="9" y="31"/>
              </a:cxn>
              <a:cxn ang="0">
                <a:pos x="6" y="29"/>
              </a:cxn>
              <a:cxn ang="0">
                <a:pos x="7" y="26"/>
              </a:cxn>
              <a:cxn ang="0">
                <a:pos x="8" y="23"/>
              </a:cxn>
              <a:cxn ang="0">
                <a:pos x="6" y="20"/>
              </a:cxn>
              <a:cxn ang="0">
                <a:pos x="3" y="16"/>
              </a:cxn>
              <a:cxn ang="0">
                <a:pos x="2" y="14"/>
              </a:cxn>
              <a:cxn ang="0">
                <a:pos x="1" y="12"/>
              </a:cxn>
              <a:cxn ang="0">
                <a:pos x="0" y="11"/>
              </a:cxn>
              <a:cxn ang="0">
                <a:pos x="3" y="8"/>
              </a:cxn>
              <a:cxn ang="0">
                <a:pos x="2" y="6"/>
              </a:cxn>
              <a:cxn ang="0">
                <a:pos x="4" y="4"/>
              </a:cxn>
              <a:cxn ang="0">
                <a:pos x="3" y="0"/>
              </a:cxn>
              <a:cxn ang="0">
                <a:pos x="6" y="0"/>
              </a:cxn>
            </a:cxnLst>
            <a:rect l="0" t="0" r="r" b="b"/>
            <a:pathLst>
              <a:path w="46" h="36">
                <a:moveTo>
                  <a:pt x="6" y="0"/>
                </a:moveTo>
                <a:lnTo>
                  <a:pt x="6" y="4"/>
                </a:lnTo>
                <a:lnTo>
                  <a:pt x="7" y="6"/>
                </a:lnTo>
                <a:lnTo>
                  <a:pt x="9" y="5"/>
                </a:lnTo>
                <a:lnTo>
                  <a:pt x="11" y="3"/>
                </a:lnTo>
                <a:lnTo>
                  <a:pt x="13" y="2"/>
                </a:lnTo>
                <a:lnTo>
                  <a:pt x="16" y="4"/>
                </a:lnTo>
                <a:lnTo>
                  <a:pt x="18" y="5"/>
                </a:lnTo>
                <a:lnTo>
                  <a:pt x="21" y="7"/>
                </a:lnTo>
                <a:lnTo>
                  <a:pt x="23" y="7"/>
                </a:lnTo>
                <a:lnTo>
                  <a:pt x="25" y="7"/>
                </a:lnTo>
                <a:lnTo>
                  <a:pt x="27" y="8"/>
                </a:lnTo>
                <a:lnTo>
                  <a:pt x="30" y="9"/>
                </a:lnTo>
                <a:lnTo>
                  <a:pt x="32" y="11"/>
                </a:lnTo>
                <a:lnTo>
                  <a:pt x="36" y="12"/>
                </a:lnTo>
                <a:lnTo>
                  <a:pt x="38" y="13"/>
                </a:lnTo>
                <a:lnTo>
                  <a:pt x="40" y="16"/>
                </a:lnTo>
                <a:lnTo>
                  <a:pt x="39" y="19"/>
                </a:lnTo>
                <a:lnTo>
                  <a:pt x="40" y="21"/>
                </a:lnTo>
                <a:lnTo>
                  <a:pt x="42" y="21"/>
                </a:lnTo>
                <a:lnTo>
                  <a:pt x="45" y="23"/>
                </a:lnTo>
                <a:lnTo>
                  <a:pt x="45" y="25"/>
                </a:lnTo>
                <a:lnTo>
                  <a:pt x="46" y="27"/>
                </a:lnTo>
                <a:lnTo>
                  <a:pt x="46" y="31"/>
                </a:lnTo>
                <a:lnTo>
                  <a:pt x="44" y="31"/>
                </a:lnTo>
                <a:lnTo>
                  <a:pt x="42" y="32"/>
                </a:lnTo>
                <a:lnTo>
                  <a:pt x="39" y="32"/>
                </a:lnTo>
                <a:lnTo>
                  <a:pt x="37" y="29"/>
                </a:lnTo>
                <a:lnTo>
                  <a:pt x="35" y="29"/>
                </a:lnTo>
                <a:lnTo>
                  <a:pt x="33" y="29"/>
                </a:lnTo>
                <a:lnTo>
                  <a:pt x="30" y="29"/>
                </a:lnTo>
                <a:lnTo>
                  <a:pt x="28" y="31"/>
                </a:lnTo>
                <a:lnTo>
                  <a:pt x="27" y="33"/>
                </a:lnTo>
                <a:lnTo>
                  <a:pt x="26" y="34"/>
                </a:lnTo>
                <a:lnTo>
                  <a:pt x="24" y="35"/>
                </a:lnTo>
                <a:lnTo>
                  <a:pt x="21" y="35"/>
                </a:lnTo>
                <a:lnTo>
                  <a:pt x="18" y="36"/>
                </a:lnTo>
                <a:lnTo>
                  <a:pt x="15" y="35"/>
                </a:lnTo>
                <a:lnTo>
                  <a:pt x="13" y="32"/>
                </a:lnTo>
                <a:lnTo>
                  <a:pt x="9" y="31"/>
                </a:lnTo>
                <a:lnTo>
                  <a:pt x="6" y="29"/>
                </a:lnTo>
                <a:lnTo>
                  <a:pt x="7" y="26"/>
                </a:lnTo>
                <a:lnTo>
                  <a:pt x="8" y="23"/>
                </a:lnTo>
                <a:lnTo>
                  <a:pt x="6" y="20"/>
                </a:lnTo>
                <a:lnTo>
                  <a:pt x="3" y="16"/>
                </a:lnTo>
                <a:lnTo>
                  <a:pt x="2" y="14"/>
                </a:lnTo>
                <a:lnTo>
                  <a:pt x="1" y="12"/>
                </a:lnTo>
                <a:lnTo>
                  <a:pt x="0" y="11"/>
                </a:lnTo>
                <a:lnTo>
                  <a:pt x="3" y="8"/>
                </a:lnTo>
                <a:lnTo>
                  <a:pt x="2" y="6"/>
                </a:lnTo>
                <a:lnTo>
                  <a:pt x="4" y="4"/>
                </a:lnTo>
                <a:lnTo>
                  <a:pt x="3" y="0"/>
                </a:lnTo>
                <a:lnTo>
                  <a:pt x="6" y="0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2" name="91015">
            <a:extLst xmlns:a="http://schemas.openxmlformats.org/drawingml/2006/main">
              <a:ext uri="{FF2B5EF4-FFF2-40B4-BE49-F238E27FC236}">
                <a16:creationId xmlns:a16="http://schemas.microsoft.com/office/drawing/2014/main" id="{467DE433-B86D-4EDF-A303-D508821B5B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00803" y="2678478"/>
            <a:ext cx="261132" cy="402708"/>
          </a:xfrm>
          <a:custGeom xmlns:a="http://schemas.openxmlformats.org/drawingml/2006/main">
            <a:avLst/>
            <a:gdLst/>
            <a:ahLst/>
            <a:cxnLst>
              <a:cxn ang="0">
                <a:pos x="29" y="10"/>
              </a:cxn>
              <a:cxn ang="0">
                <a:pos x="30" y="13"/>
              </a:cxn>
              <a:cxn ang="0">
                <a:pos x="29" y="15"/>
              </a:cxn>
              <a:cxn ang="0">
                <a:pos x="30" y="18"/>
              </a:cxn>
              <a:cxn ang="0">
                <a:pos x="32" y="22"/>
              </a:cxn>
              <a:cxn ang="0">
                <a:pos x="29" y="22"/>
              </a:cxn>
              <a:cxn ang="0">
                <a:pos x="27" y="23"/>
              </a:cxn>
              <a:cxn ang="0">
                <a:pos x="25" y="24"/>
              </a:cxn>
              <a:cxn ang="0">
                <a:pos x="23" y="26"/>
              </a:cxn>
              <a:cxn ang="0">
                <a:pos x="21" y="29"/>
              </a:cxn>
              <a:cxn ang="0">
                <a:pos x="20" y="31"/>
              </a:cxn>
              <a:cxn ang="0">
                <a:pos x="22" y="33"/>
              </a:cxn>
              <a:cxn ang="0">
                <a:pos x="20" y="34"/>
              </a:cxn>
              <a:cxn ang="0">
                <a:pos x="18" y="35"/>
              </a:cxn>
              <a:cxn ang="0">
                <a:pos x="16" y="36"/>
              </a:cxn>
              <a:cxn ang="0">
                <a:pos x="16" y="38"/>
              </a:cxn>
              <a:cxn ang="0">
                <a:pos x="14" y="39"/>
              </a:cxn>
              <a:cxn ang="0">
                <a:pos x="11" y="40"/>
              </a:cxn>
              <a:cxn ang="0">
                <a:pos x="9" y="42"/>
              </a:cxn>
              <a:cxn ang="0">
                <a:pos x="9" y="43"/>
              </a:cxn>
              <a:cxn ang="0">
                <a:pos x="7" y="42"/>
              </a:cxn>
              <a:cxn ang="0">
                <a:pos x="7" y="40"/>
              </a:cxn>
              <a:cxn ang="0">
                <a:pos x="5" y="38"/>
              </a:cxn>
              <a:cxn ang="0">
                <a:pos x="4" y="35"/>
              </a:cxn>
              <a:cxn ang="0">
                <a:pos x="1" y="34"/>
              </a:cxn>
              <a:cxn ang="0">
                <a:pos x="0" y="33"/>
              </a:cxn>
              <a:cxn ang="0">
                <a:pos x="0" y="30"/>
              </a:cxn>
              <a:cxn ang="0">
                <a:pos x="1" y="28"/>
              </a:cxn>
              <a:cxn ang="0">
                <a:pos x="2" y="25"/>
              </a:cxn>
              <a:cxn ang="0">
                <a:pos x="1" y="23"/>
              </a:cxn>
              <a:cxn ang="0">
                <a:pos x="2" y="21"/>
              </a:cxn>
              <a:cxn ang="0">
                <a:pos x="4" y="20"/>
              </a:cxn>
              <a:cxn ang="0">
                <a:pos x="7" y="18"/>
              </a:cxn>
              <a:cxn ang="0">
                <a:pos x="8" y="15"/>
              </a:cxn>
              <a:cxn ang="0">
                <a:pos x="10" y="13"/>
              </a:cxn>
              <a:cxn ang="0">
                <a:pos x="10" y="10"/>
              </a:cxn>
              <a:cxn ang="0">
                <a:pos x="12" y="7"/>
              </a:cxn>
              <a:cxn ang="0">
                <a:pos x="10" y="6"/>
              </a:cxn>
              <a:cxn ang="0">
                <a:pos x="10" y="3"/>
              </a:cxn>
              <a:cxn ang="0">
                <a:pos x="10" y="0"/>
              </a:cxn>
              <a:cxn ang="0">
                <a:pos x="13" y="1"/>
              </a:cxn>
              <a:cxn ang="0">
                <a:pos x="13" y="4"/>
              </a:cxn>
              <a:cxn ang="0">
                <a:pos x="13" y="6"/>
              </a:cxn>
              <a:cxn ang="0">
                <a:pos x="15" y="6"/>
              </a:cxn>
              <a:cxn ang="0">
                <a:pos x="17" y="6"/>
              </a:cxn>
              <a:cxn ang="0">
                <a:pos x="19" y="4"/>
              </a:cxn>
              <a:cxn ang="0">
                <a:pos x="23" y="5"/>
              </a:cxn>
              <a:cxn ang="0">
                <a:pos x="24" y="7"/>
              </a:cxn>
              <a:cxn ang="0">
                <a:pos x="25" y="9"/>
              </a:cxn>
              <a:cxn ang="0">
                <a:pos x="29" y="10"/>
              </a:cxn>
            </a:cxnLst>
            <a:rect l="0" t="0" r="r" b="b"/>
            <a:pathLst>
              <a:path w="32" h="43">
                <a:moveTo>
                  <a:pt x="29" y="10"/>
                </a:moveTo>
                <a:lnTo>
                  <a:pt x="30" y="13"/>
                </a:lnTo>
                <a:lnTo>
                  <a:pt x="29" y="15"/>
                </a:lnTo>
                <a:lnTo>
                  <a:pt x="30" y="18"/>
                </a:lnTo>
                <a:lnTo>
                  <a:pt x="32" y="22"/>
                </a:lnTo>
                <a:lnTo>
                  <a:pt x="29" y="22"/>
                </a:lnTo>
                <a:lnTo>
                  <a:pt x="27" y="23"/>
                </a:lnTo>
                <a:lnTo>
                  <a:pt x="25" y="24"/>
                </a:lnTo>
                <a:lnTo>
                  <a:pt x="23" y="26"/>
                </a:lnTo>
                <a:lnTo>
                  <a:pt x="21" y="29"/>
                </a:lnTo>
                <a:lnTo>
                  <a:pt x="20" y="31"/>
                </a:lnTo>
                <a:lnTo>
                  <a:pt x="22" y="33"/>
                </a:lnTo>
                <a:lnTo>
                  <a:pt x="20" y="34"/>
                </a:lnTo>
                <a:lnTo>
                  <a:pt x="18" y="35"/>
                </a:lnTo>
                <a:lnTo>
                  <a:pt x="16" y="36"/>
                </a:lnTo>
                <a:lnTo>
                  <a:pt x="16" y="38"/>
                </a:lnTo>
                <a:lnTo>
                  <a:pt x="14" y="39"/>
                </a:lnTo>
                <a:lnTo>
                  <a:pt x="11" y="40"/>
                </a:lnTo>
                <a:lnTo>
                  <a:pt x="9" y="42"/>
                </a:lnTo>
                <a:lnTo>
                  <a:pt x="9" y="43"/>
                </a:lnTo>
                <a:lnTo>
                  <a:pt x="7" y="42"/>
                </a:lnTo>
                <a:lnTo>
                  <a:pt x="7" y="40"/>
                </a:lnTo>
                <a:lnTo>
                  <a:pt x="5" y="38"/>
                </a:lnTo>
                <a:lnTo>
                  <a:pt x="4" y="35"/>
                </a:lnTo>
                <a:lnTo>
                  <a:pt x="1" y="34"/>
                </a:lnTo>
                <a:lnTo>
                  <a:pt x="0" y="33"/>
                </a:lnTo>
                <a:lnTo>
                  <a:pt x="0" y="30"/>
                </a:lnTo>
                <a:lnTo>
                  <a:pt x="1" y="28"/>
                </a:lnTo>
                <a:lnTo>
                  <a:pt x="2" y="25"/>
                </a:lnTo>
                <a:lnTo>
                  <a:pt x="1" y="23"/>
                </a:lnTo>
                <a:lnTo>
                  <a:pt x="2" y="21"/>
                </a:lnTo>
                <a:lnTo>
                  <a:pt x="4" y="20"/>
                </a:lnTo>
                <a:lnTo>
                  <a:pt x="7" y="18"/>
                </a:lnTo>
                <a:lnTo>
                  <a:pt x="8" y="15"/>
                </a:lnTo>
                <a:lnTo>
                  <a:pt x="10" y="13"/>
                </a:lnTo>
                <a:lnTo>
                  <a:pt x="10" y="10"/>
                </a:lnTo>
                <a:lnTo>
                  <a:pt x="12" y="7"/>
                </a:lnTo>
                <a:lnTo>
                  <a:pt x="10" y="6"/>
                </a:lnTo>
                <a:lnTo>
                  <a:pt x="10" y="3"/>
                </a:lnTo>
                <a:lnTo>
                  <a:pt x="10" y="0"/>
                </a:lnTo>
                <a:lnTo>
                  <a:pt x="13" y="1"/>
                </a:lnTo>
                <a:lnTo>
                  <a:pt x="13" y="4"/>
                </a:lnTo>
                <a:lnTo>
                  <a:pt x="13" y="6"/>
                </a:lnTo>
                <a:lnTo>
                  <a:pt x="15" y="6"/>
                </a:lnTo>
                <a:lnTo>
                  <a:pt x="17" y="6"/>
                </a:lnTo>
                <a:lnTo>
                  <a:pt x="19" y="4"/>
                </a:lnTo>
                <a:lnTo>
                  <a:pt x="23" y="5"/>
                </a:lnTo>
                <a:lnTo>
                  <a:pt x="24" y="7"/>
                </a:lnTo>
                <a:lnTo>
                  <a:pt x="25" y="9"/>
                </a:lnTo>
                <a:lnTo>
                  <a:pt x="29" y="10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3" name="91013">
            <a:extLst xmlns:a="http://schemas.openxmlformats.org/drawingml/2006/main">
              <a:ext uri="{FF2B5EF4-FFF2-40B4-BE49-F238E27FC236}">
                <a16:creationId xmlns:a16="http://schemas.microsoft.com/office/drawing/2014/main" id="{47692FBF-07EA-4182-9ACE-8E0D4DB315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29436" y="2247673"/>
            <a:ext cx="375377" cy="374612"/>
          </a:xfrm>
          <a:custGeom xmlns:a="http://schemas.openxmlformats.org/drawingml/2006/main">
            <a:avLst/>
            <a:gdLst/>
            <a:ahLst/>
            <a:cxnLst>
              <a:cxn ang="0">
                <a:pos x="46" y="10"/>
              </a:cxn>
              <a:cxn ang="0">
                <a:pos x="43" y="14"/>
              </a:cxn>
              <a:cxn ang="0">
                <a:pos x="42" y="20"/>
              </a:cxn>
              <a:cxn ang="0">
                <a:pos x="42" y="24"/>
              </a:cxn>
              <a:cxn ang="0">
                <a:pos x="40" y="29"/>
              </a:cxn>
              <a:cxn ang="0">
                <a:pos x="37" y="33"/>
              </a:cxn>
              <a:cxn ang="0">
                <a:pos x="31" y="34"/>
              </a:cxn>
              <a:cxn ang="0">
                <a:pos x="29" y="38"/>
              </a:cxn>
              <a:cxn ang="0">
                <a:pos x="24" y="39"/>
              </a:cxn>
              <a:cxn ang="0">
                <a:pos x="22" y="37"/>
              </a:cxn>
              <a:cxn ang="0">
                <a:pos x="25" y="34"/>
              </a:cxn>
              <a:cxn ang="0">
                <a:pos x="19" y="34"/>
              </a:cxn>
              <a:cxn ang="0">
                <a:pos x="15" y="33"/>
              </a:cxn>
              <a:cxn ang="0">
                <a:pos x="12" y="36"/>
              </a:cxn>
              <a:cxn ang="0">
                <a:pos x="7" y="36"/>
              </a:cxn>
              <a:cxn ang="0">
                <a:pos x="4" y="34"/>
              </a:cxn>
              <a:cxn ang="0">
                <a:pos x="0" y="29"/>
              </a:cxn>
              <a:cxn ang="0">
                <a:pos x="3" y="26"/>
              </a:cxn>
              <a:cxn ang="0">
                <a:pos x="4" y="22"/>
              </a:cxn>
              <a:cxn ang="0">
                <a:pos x="5" y="18"/>
              </a:cxn>
              <a:cxn ang="0">
                <a:pos x="8" y="18"/>
              </a:cxn>
              <a:cxn ang="0">
                <a:pos x="8" y="13"/>
              </a:cxn>
              <a:cxn ang="0">
                <a:pos x="11" y="10"/>
              </a:cxn>
              <a:cxn ang="0">
                <a:pos x="11" y="6"/>
              </a:cxn>
              <a:cxn ang="0">
                <a:pos x="13" y="2"/>
              </a:cxn>
              <a:cxn ang="0">
                <a:pos x="18" y="0"/>
              </a:cxn>
              <a:cxn ang="0">
                <a:pos x="19" y="4"/>
              </a:cxn>
              <a:cxn ang="0">
                <a:pos x="24" y="8"/>
              </a:cxn>
              <a:cxn ang="0">
                <a:pos x="25" y="3"/>
              </a:cxn>
              <a:cxn ang="0">
                <a:pos x="30" y="2"/>
              </a:cxn>
              <a:cxn ang="0">
                <a:pos x="34" y="6"/>
              </a:cxn>
              <a:cxn ang="0">
                <a:pos x="39" y="8"/>
              </a:cxn>
              <a:cxn ang="0">
                <a:pos x="43" y="7"/>
              </a:cxn>
            </a:cxnLst>
            <a:rect l="0" t="0" r="r" b="b"/>
            <a:pathLst>
              <a:path w="46" h="40">
                <a:moveTo>
                  <a:pt x="45" y="8"/>
                </a:moveTo>
                <a:lnTo>
                  <a:pt x="46" y="10"/>
                </a:lnTo>
                <a:lnTo>
                  <a:pt x="44" y="11"/>
                </a:lnTo>
                <a:lnTo>
                  <a:pt x="43" y="14"/>
                </a:lnTo>
                <a:lnTo>
                  <a:pt x="43" y="17"/>
                </a:lnTo>
                <a:lnTo>
                  <a:pt x="42" y="20"/>
                </a:lnTo>
                <a:lnTo>
                  <a:pt x="41" y="22"/>
                </a:lnTo>
                <a:lnTo>
                  <a:pt x="42" y="24"/>
                </a:lnTo>
                <a:lnTo>
                  <a:pt x="41" y="26"/>
                </a:lnTo>
                <a:lnTo>
                  <a:pt x="40" y="29"/>
                </a:lnTo>
                <a:lnTo>
                  <a:pt x="39" y="31"/>
                </a:lnTo>
                <a:lnTo>
                  <a:pt x="37" y="33"/>
                </a:lnTo>
                <a:lnTo>
                  <a:pt x="35" y="35"/>
                </a:lnTo>
                <a:lnTo>
                  <a:pt x="31" y="34"/>
                </a:lnTo>
                <a:lnTo>
                  <a:pt x="31" y="36"/>
                </a:lnTo>
                <a:lnTo>
                  <a:pt x="29" y="38"/>
                </a:lnTo>
                <a:lnTo>
                  <a:pt x="27" y="38"/>
                </a:lnTo>
                <a:lnTo>
                  <a:pt x="24" y="39"/>
                </a:lnTo>
                <a:lnTo>
                  <a:pt x="21" y="40"/>
                </a:lnTo>
                <a:lnTo>
                  <a:pt x="22" y="37"/>
                </a:lnTo>
                <a:lnTo>
                  <a:pt x="23" y="36"/>
                </a:lnTo>
                <a:lnTo>
                  <a:pt x="25" y="34"/>
                </a:lnTo>
                <a:lnTo>
                  <a:pt x="21" y="33"/>
                </a:lnTo>
                <a:lnTo>
                  <a:pt x="19" y="34"/>
                </a:lnTo>
                <a:lnTo>
                  <a:pt x="16" y="32"/>
                </a:lnTo>
                <a:lnTo>
                  <a:pt x="15" y="33"/>
                </a:lnTo>
                <a:lnTo>
                  <a:pt x="13" y="34"/>
                </a:lnTo>
                <a:lnTo>
                  <a:pt x="12" y="36"/>
                </a:lnTo>
                <a:lnTo>
                  <a:pt x="10" y="35"/>
                </a:lnTo>
                <a:lnTo>
                  <a:pt x="7" y="36"/>
                </a:lnTo>
                <a:lnTo>
                  <a:pt x="5" y="35"/>
                </a:lnTo>
                <a:lnTo>
                  <a:pt x="4" y="34"/>
                </a:lnTo>
                <a:lnTo>
                  <a:pt x="2" y="33"/>
                </a:lnTo>
                <a:lnTo>
                  <a:pt x="0" y="29"/>
                </a:lnTo>
                <a:lnTo>
                  <a:pt x="1" y="28"/>
                </a:lnTo>
                <a:lnTo>
                  <a:pt x="3" y="26"/>
                </a:lnTo>
                <a:lnTo>
                  <a:pt x="3" y="24"/>
                </a:lnTo>
                <a:lnTo>
                  <a:pt x="4" y="22"/>
                </a:lnTo>
                <a:lnTo>
                  <a:pt x="3" y="20"/>
                </a:lnTo>
                <a:lnTo>
                  <a:pt x="5" y="18"/>
                </a:lnTo>
                <a:lnTo>
                  <a:pt x="8" y="20"/>
                </a:lnTo>
                <a:lnTo>
                  <a:pt x="8" y="18"/>
                </a:lnTo>
                <a:lnTo>
                  <a:pt x="9" y="16"/>
                </a:lnTo>
                <a:lnTo>
                  <a:pt x="8" y="13"/>
                </a:lnTo>
                <a:lnTo>
                  <a:pt x="9" y="11"/>
                </a:lnTo>
                <a:lnTo>
                  <a:pt x="11" y="10"/>
                </a:lnTo>
                <a:lnTo>
                  <a:pt x="13" y="8"/>
                </a:lnTo>
                <a:lnTo>
                  <a:pt x="11" y="6"/>
                </a:lnTo>
                <a:lnTo>
                  <a:pt x="11" y="3"/>
                </a:lnTo>
                <a:lnTo>
                  <a:pt x="13" y="2"/>
                </a:lnTo>
                <a:lnTo>
                  <a:pt x="15" y="1"/>
                </a:lnTo>
                <a:lnTo>
                  <a:pt x="18" y="0"/>
                </a:lnTo>
                <a:lnTo>
                  <a:pt x="19" y="2"/>
                </a:lnTo>
                <a:lnTo>
                  <a:pt x="19" y="4"/>
                </a:lnTo>
                <a:lnTo>
                  <a:pt x="21" y="6"/>
                </a:lnTo>
                <a:lnTo>
                  <a:pt x="24" y="8"/>
                </a:lnTo>
                <a:lnTo>
                  <a:pt x="24" y="5"/>
                </a:lnTo>
                <a:lnTo>
                  <a:pt x="25" y="3"/>
                </a:lnTo>
                <a:lnTo>
                  <a:pt x="28" y="3"/>
                </a:lnTo>
                <a:lnTo>
                  <a:pt x="30" y="2"/>
                </a:lnTo>
                <a:lnTo>
                  <a:pt x="32" y="4"/>
                </a:lnTo>
                <a:lnTo>
                  <a:pt x="34" y="6"/>
                </a:lnTo>
                <a:lnTo>
                  <a:pt x="37" y="8"/>
                </a:lnTo>
                <a:lnTo>
                  <a:pt x="39" y="8"/>
                </a:lnTo>
                <a:lnTo>
                  <a:pt x="41" y="6"/>
                </a:lnTo>
                <a:lnTo>
                  <a:pt x="43" y="7"/>
                </a:lnTo>
                <a:lnTo>
                  <a:pt x="45" y="8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4" name="91005">
            <a:extLst xmlns:a="http://schemas.openxmlformats.org/drawingml/2006/main">
              <a:ext uri="{FF2B5EF4-FFF2-40B4-BE49-F238E27FC236}">
                <a16:creationId xmlns:a16="http://schemas.microsoft.com/office/drawing/2014/main" id="{7EC14D54-FE07-49D1-B4DE-FF520EF46CC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0709" y="1741947"/>
            <a:ext cx="244811" cy="196672"/>
          </a:xfrm>
          <a:custGeom xmlns:a="http://schemas.openxmlformats.org/drawingml/2006/main">
            <a:avLst/>
            <a:gdLst/>
            <a:ahLst/>
            <a:cxnLst>
              <a:cxn ang="0">
                <a:pos x="21" y="0"/>
              </a:cxn>
              <a:cxn ang="0">
                <a:pos x="22" y="2"/>
              </a:cxn>
              <a:cxn ang="0">
                <a:pos x="23" y="4"/>
              </a:cxn>
              <a:cxn ang="0">
                <a:pos x="25" y="6"/>
              </a:cxn>
              <a:cxn ang="0">
                <a:pos x="26" y="9"/>
              </a:cxn>
              <a:cxn ang="0">
                <a:pos x="26" y="11"/>
              </a:cxn>
              <a:cxn ang="0">
                <a:pos x="27" y="13"/>
              </a:cxn>
              <a:cxn ang="0">
                <a:pos x="30" y="15"/>
              </a:cxn>
              <a:cxn ang="0">
                <a:pos x="30" y="18"/>
              </a:cxn>
              <a:cxn ang="0">
                <a:pos x="29" y="20"/>
              </a:cxn>
              <a:cxn ang="0">
                <a:pos x="26" y="21"/>
              </a:cxn>
              <a:cxn ang="0">
                <a:pos x="24" y="21"/>
              </a:cxn>
              <a:cxn ang="0">
                <a:pos x="23" y="17"/>
              </a:cxn>
              <a:cxn ang="0">
                <a:pos x="20" y="17"/>
              </a:cxn>
              <a:cxn ang="0">
                <a:pos x="19" y="18"/>
              </a:cxn>
              <a:cxn ang="0">
                <a:pos x="17" y="20"/>
              </a:cxn>
              <a:cxn ang="0">
                <a:pos x="16" y="18"/>
              </a:cxn>
              <a:cxn ang="0">
                <a:pos x="16" y="16"/>
              </a:cxn>
              <a:cxn ang="0">
                <a:pos x="13" y="14"/>
              </a:cxn>
              <a:cxn ang="0">
                <a:pos x="11" y="17"/>
              </a:cxn>
              <a:cxn ang="0">
                <a:pos x="10" y="19"/>
              </a:cxn>
              <a:cxn ang="0">
                <a:pos x="8" y="19"/>
              </a:cxn>
              <a:cxn ang="0">
                <a:pos x="6" y="18"/>
              </a:cxn>
              <a:cxn ang="0">
                <a:pos x="5" y="21"/>
              </a:cxn>
              <a:cxn ang="0">
                <a:pos x="2" y="21"/>
              </a:cxn>
              <a:cxn ang="0">
                <a:pos x="1" y="20"/>
              </a:cxn>
              <a:cxn ang="0">
                <a:pos x="1" y="18"/>
              </a:cxn>
              <a:cxn ang="0">
                <a:pos x="1" y="16"/>
              </a:cxn>
              <a:cxn ang="0">
                <a:pos x="0" y="14"/>
              </a:cxn>
              <a:cxn ang="0">
                <a:pos x="0" y="12"/>
              </a:cxn>
              <a:cxn ang="0">
                <a:pos x="1" y="10"/>
              </a:cxn>
              <a:cxn ang="0">
                <a:pos x="2" y="7"/>
              </a:cxn>
              <a:cxn ang="0">
                <a:pos x="4" y="6"/>
              </a:cxn>
              <a:cxn ang="0">
                <a:pos x="5" y="3"/>
              </a:cxn>
              <a:cxn ang="0">
                <a:pos x="8" y="4"/>
              </a:cxn>
              <a:cxn ang="0">
                <a:pos x="10" y="4"/>
              </a:cxn>
              <a:cxn ang="0">
                <a:pos x="11" y="1"/>
              </a:cxn>
              <a:cxn ang="0">
                <a:pos x="14" y="1"/>
              </a:cxn>
              <a:cxn ang="0">
                <a:pos x="17" y="0"/>
              </a:cxn>
              <a:cxn ang="0">
                <a:pos x="21" y="0"/>
              </a:cxn>
            </a:cxnLst>
            <a:rect l="0" t="0" r="r" b="b"/>
            <a:pathLst>
              <a:path w="30" h="21">
                <a:moveTo>
                  <a:pt x="21" y="0"/>
                </a:moveTo>
                <a:lnTo>
                  <a:pt x="22" y="2"/>
                </a:lnTo>
                <a:lnTo>
                  <a:pt x="23" y="4"/>
                </a:lnTo>
                <a:lnTo>
                  <a:pt x="25" y="6"/>
                </a:lnTo>
                <a:lnTo>
                  <a:pt x="26" y="9"/>
                </a:lnTo>
                <a:lnTo>
                  <a:pt x="26" y="11"/>
                </a:lnTo>
                <a:lnTo>
                  <a:pt x="27" y="13"/>
                </a:lnTo>
                <a:lnTo>
                  <a:pt x="30" y="15"/>
                </a:lnTo>
                <a:lnTo>
                  <a:pt x="30" y="18"/>
                </a:lnTo>
                <a:lnTo>
                  <a:pt x="29" y="20"/>
                </a:lnTo>
                <a:lnTo>
                  <a:pt x="26" y="21"/>
                </a:lnTo>
                <a:lnTo>
                  <a:pt x="24" y="21"/>
                </a:lnTo>
                <a:lnTo>
                  <a:pt x="23" y="17"/>
                </a:lnTo>
                <a:lnTo>
                  <a:pt x="20" y="17"/>
                </a:lnTo>
                <a:lnTo>
                  <a:pt x="19" y="18"/>
                </a:lnTo>
                <a:lnTo>
                  <a:pt x="17" y="20"/>
                </a:lnTo>
                <a:lnTo>
                  <a:pt x="16" y="18"/>
                </a:lnTo>
                <a:lnTo>
                  <a:pt x="16" y="16"/>
                </a:lnTo>
                <a:lnTo>
                  <a:pt x="13" y="14"/>
                </a:lnTo>
                <a:lnTo>
                  <a:pt x="11" y="17"/>
                </a:lnTo>
                <a:lnTo>
                  <a:pt x="10" y="19"/>
                </a:lnTo>
                <a:lnTo>
                  <a:pt x="8" y="19"/>
                </a:lnTo>
                <a:lnTo>
                  <a:pt x="6" y="18"/>
                </a:lnTo>
                <a:lnTo>
                  <a:pt x="5" y="21"/>
                </a:lnTo>
                <a:lnTo>
                  <a:pt x="2" y="21"/>
                </a:lnTo>
                <a:lnTo>
                  <a:pt x="1" y="20"/>
                </a:lnTo>
                <a:lnTo>
                  <a:pt x="1" y="18"/>
                </a:lnTo>
                <a:lnTo>
                  <a:pt x="1" y="16"/>
                </a:lnTo>
                <a:lnTo>
                  <a:pt x="0" y="14"/>
                </a:lnTo>
                <a:lnTo>
                  <a:pt x="0" y="12"/>
                </a:lnTo>
                <a:lnTo>
                  <a:pt x="1" y="10"/>
                </a:lnTo>
                <a:lnTo>
                  <a:pt x="2" y="7"/>
                </a:lnTo>
                <a:lnTo>
                  <a:pt x="4" y="6"/>
                </a:lnTo>
                <a:lnTo>
                  <a:pt x="5" y="3"/>
                </a:lnTo>
                <a:lnTo>
                  <a:pt x="8" y="4"/>
                </a:lnTo>
                <a:lnTo>
                  <a:pt x="10" y="4"/>
                </a:lnTo>
                <a:lnTo>
                  <a:pt x="11" y="1"/>
                </a:lnTo>
                <a:lnTo>
                  <a:pt x="14" y="1"/>
                </a:lnTo>
                <a:lnTo>
                  <a:pt x="17" y="0"/>
                </a:lnTo>
                <a:lnTo>
                  <a:pt x="21" y="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5" name="90000">
            <a:extLst xmlns:a="http://schemas.openxmlformats.org/drawingml/2006/main">
              <a:ext uri="{FF2B5EF4-FFF2-40B4-BE49-F238E27FC236}">
                <a16:creationId xmlns:a16="http://schemas.microsoft.com/office/drawing/2014/main" id="{18B576EC-2C49-406F-B145-60CE5B6E105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6038" y="983357"/>
            <a:ext cx="1623916" cy="2257039"/>
          </a:xfrm>
          <a:custGeom xmlns:a="http://schemas.openxmlformats.org/drawingml/2006/main">
            <a:avLst/>
            <a:gdLst/>
            <a:ahLst/>
            <a:cxnLst>
              <a:cxn ang="0">
                <a:pos x="133" y="22"/>
              </a:cxn>
              <a:cxn ang="0">
                <a:pos x="143" y="33"/>
              </a:cxn>
              <a:cxn ang="0">
                <a:pos x="154" y="44"/>
              </a:cxn>
              <a:cxn ang="0">
                <a:pos x="166" y="54"/>
              </a:cxn>
              <a:cxn ang="0">
                <a:pos x="170" y="68"/>
              </a:cxn>
              <a:cxn ang="0">
                <a:pos x="183" y="76"/>
              </a:cxn>
              <a:cxn ang="0">
                <a:pos x="198" y="75"/>
              </a:cxn>
              <a:cxn ang="0">
                <a:pos x="192" y="90"/>
              </a:cxn>
              <a:cxn ang="0">
                <a:pos x="197" y="94"/>
              </a:cxn>
              <a:cxn ang="0">
                <a:pos x="187" y="109"/>
              </a:cxn>
              <a:cxn ang="0">
                <a:pos x="174" y="117"/>
              </a:cxn>
              <a:cxn ang="0">
                <a:pos x="171" y="124"/>
              </a:cxn>
              <a:cxn ang="0">
                <a:pos x="179" y="139"/>
              </a:cxn>
              <a:cxn ang="0">
                <a:pos x="171" y="150"/>
              </a:cxn>
              <a:cxn ang="0">
                <a:pos x="156" y="154"/>
              </a:cxn>
              <a:cxn ang="0">
                <a:pos x="138" y="155"/>
              </a:cxn>
              <a:cxn ang="0">
                <a:pos x="131" y="170"/>
              </a:cxn>
              <a:cxn ang="0">
                <a:pos x="130" y="182"/>
              </a:cxn>
              <a:cxn ang="0">
                <a:pos x="141" y="188"/>
              </a:cxn>
              <a:cxn ang="0">
                <a:pos x="146" y="203"/>
              </a:cxn>
              <a:cxn ang="0">
                <a:pos x="137" y="215"/>
              </a:cxn>
              <a:cxn ang="0">
                <a:pos x="126" y="224"/>
              </a:cxn>
              <a:cxn ang="0">
                <a:pos x="119" y="238"/>
              </a:cxn>
              <a:cxn ang="0">
                <a:pos x="103" y="239"/>
              </a:cxn>
              <a:cxn ang="0">
                <a:pos x="101" y="221"/>
              </a:cxn>
              <a:cxn ang="0">
                <a:pos x="106" y="202"/>
              </a:cxn>
              <a:cxn ang="0">
                <a:pos x="91" y="191"/>
              </a:cxn>
              <a:cxn ang="0">
                <a:pos x="96" y="174"/>
              </a:cxn>
              <a:cxn ang="0">
                <a:pos x="99" y="159"/>
              </a:cxn>
              <a:cxn ang="0">
                <a:pos x="104" y="148"/>
              </a:cxn>
              <a:cxn ang="0">
                <a:pos x="101" y="139"/>
              </a:cxn>
              <a:cxn ang="0">
                <a:pos x="85" y="144"/>
              </a:cxn>
              <a:cxn ang="0">
                <a:pos x="74" y="155"/>
              </a:cxn>
              <a:cxn ang="0">
                <a:pos x="72" y="173"/>
              </a:cxn>
              <a:cxn ang="0">
                <a:pos x="63" y="184"/>
              </a:cxn>
              <a:cxn ang="0">
                <a:pos x="47" y="190"/>
              </a:cxn>
              <a:cxn ang="0">
                <a:pos x="30" y="198"/>
              </a:cxn>
              <a:cxn ang="0">
                <a:pos x="23" y="184"/>
              </a:cxn>
              <a:cxn ang="0">
                <a:pos x="19" y="164"/>
              </a:cxn>
              <a:cxn ang="0">
                <a:pos x="19" y="149"/>
              </a:cxn>
              <a:cxn ang="0">
                <a:pos x="15" y="133"/>
              </a:cxn>
              <a:cxn ang="0">
                <a:pos x="19" y="116"/>
              </a:cxn>
              <a:cxn ang="0">
                <a:pos x="2" y="114"/>
              </a:cxn>
              <a:cxn ang="0">
                <a:pos x="13" y="102"/>
              </a:cxn>
              <a:cxn ang="0">
                <a:pos x="29" y="96"/>
              </a:cxn>
              <a:cxn ang="0">
                <a:pos x="41" y="93"/>
              </a:cxn>
              <a:cxn ang="0">
                <a:pos x="53" y="86"/>
              </a:cxn>
              <a:cxn ang="0">
                <a:pos x="55" y="68"/>
              </a:cxn>
              <a:cxn ang="0">
                <a:pos x="52" y="54"/>
              </a:cxn>
              <a:cxn ang="0">
                <a:pos x="49" y="43"/>
              </a:cxn>
              <a:cxn ang="0">
                <a:pos x="51" y="27"/>
              </a:cxn>
              <a:cxn ang="0">
                <a:pos x="65" y="24"/>
              </a:cxn>
              <a:cxn ang="0">
                <a:pos x="69" y="12"/>
              </a:cxn>
              <a:cxn ang="0">
                <a:pos x="85" y="14"/>
              </a:cxn>
              <a:cxn ang="0">
                <a:pos x="99" y="10"/>
              </a:cxn>
              <a:cxn ang="0">
                <a:pos x="113" y="5"/>
              </a:cxn>
              <a:cxn ang="0">
                <a:pos x="123" y="8"/>
              </a:cxn>
            </a:cxnLst>
            <a:rect l="0" t="0" r="r" b="b"/>
            <a:pathLst>
              <a:path w="199" h="241">
                <a:moveTo>
                  <a:pt x="125" y="9"/>
                </a:moveTo>
                <a:lnTo>
                  <a:pt x="127" y="11"/>
                </a:lnTo>
                <a:lnTo>
                  <a:pt x="127" y="13"/>
                </a:lnTo>
                <a:lnTo>
                  <a:pt x="129" y="15"/>
                </a:lnTo>
                <a:lnTo>
                  <a:pt x="132" y="16"/>
                </a:lnTo>
                <a:lnTo>
                  <a:pt x="132" y="18"/>
                </a:lnTo>
                <a:lnTo>
                  <a:pt x="133" y="22"/>
                </a:lnTo>
                <a:lnTo>
                  <a:pt x="136" y="23"/>
                </a:lnTo>
                <a:lnTo>
                  <a:pt x="135" y="26"/>
                </a:lnTo>
                <a:lnTo>
                  <a:pt x="136" y="29"/>
                </a:lnTo>
                <a:lnTo>
                  <a:pt x="133" y="31"/>
                </a:lnTo>
                <a:lnTo>
                  <a:pt x="137" y="32"/>
                </a:lnTo>
                <a:lnTo>
                  <a:pt x="139" y="32"/>
                </a:lnTo>
                <a:lnTo>
                  <a:pt x="143" y="33"/>
                </a:lnTo>
                <a:lnTo>
                  <a:pt x="144" y="36"/>
                </a:lnTo>
                <a:lnTo>
                  <a:pt x="145" y="38"/>
                </a:lnTo>
                <a:lnTo>
                  <a:pt x="148" y="40"/>
                </a:lnTo>
                <a:lnTo>
                  <a:pt x="151" y="38"/>
                </a:lnTo>
                <a:lnTo>
                  <a:pt x="150" y="42"/>
                </a:lnTo>
                <a:lnTo>
                  <a:pt x="151" y="44"/>
                </a:lnTo>
                <a:lnTo>
                  <a:pt x="154" y="44"/>
                </a:lnTo>
                <a:lnTo>
                  <a:pt x="155" y="47"/>
                </a:lnTo>
                <a:lnTo>
                  <a:pt x="156" y="50"/>
                </a:lnTo>
                <a:lnTo>
                  <a:pt x="159" y="48"/>
                </a:lnTo>
                <a:lnTo>
                  <a:pt x="162" y="47"/>
                </a:lnTo>
                <a:lnTo>
                  <a:pt x="164" y="49"/>
                </a:lnTo>
                <a:lnTo>
                  <a:pt x="165" y="52"/>
                </a:lnTo>
                <a:lnTo>
                  <a:pt x="166" y="54"/>
                </a:lnTo>
                <a:lnTo>
                  <a:pt x="167" y="56"/>
                </a:lnTo>
                <a:lnTo>
                  <a:pt x="169" y="58"/>
                </a:lnTo>
                <a:lnTo>
                  <a:pt x="169" y="60"/>
                </a:lnTo>
                <a:lnTo>
                  <a:pt x="168" y="62"/>
                </a:lnTo>
                <a:lnTo>
                  <a:pt x="166" y="64"/>
                </a:lnTo>
                <a:lnTo>
                  <a:pt x="168" y="66"/>
                </a:lnTo>
                <a:lnTo>
                  <a:pt x="170" y="68"/>
                </a:lnTo>
                <a:lnTo>
                  <a:pt x="173" y="68"/>
                </a:lnTo>
                <a:lnTo>
                  <a:pt x="176" y="69"/>
                </a:lnTo>
                <a:lnTo>
                  <a:pt x="178" y="71"/>
                </a:lnTo>
                <a:lnTo>
                  <a:pt x="178" y="75"/>
                </a:lnTo>
                <a:lnTo>
                  <a:pt x="179" y="76"/>
                </a:lnTo>
                <a:lnTo>
                  <a:pt x="181" y="78"/>
                </a:lnTo>
                <a:lnTo>
                  <a:pt x="183" y="76"/>
                </a:lnTo>
                <a:lnTo>
                  <a:pt x="186" y="75"/>
                </a:lnTo>
                <a:lnTo>
                  <a:pt x="188" y="74"/>
                </a:lnTo>
                <a:lnTo>
                  <a:pt x="189" y="72"/>
                </a:lnTo>
                <a:lnTo>
                  <a:pt x="192" y="73"/>
                </a:lnTo>
                <a:lnTo>
                  <a:pt x="195" y="73"/>
                </a:lnTo>
                <a:lnTo>
                  <a:pt x="198" y="73"/>
                </a:lnTo>
                <a:lnTo>
                  <a:pt x="198" y="75"/>
                </a:lnTo>
                <a:lnTo>
                  <a:pt x="199" y="77"/>
                </a:lnTo>
                <a:lnTo>
                  <a:pt x="198" y="79"/>
                </a:lnTo>
                <a:lnTo>
                  <a:pt x="196" y="82"/>
                </a:lnTo>
                <a:lnTo>
                  <a:pt x="197" y="84"/>
                </a:lnTo>
                <a:lnTo>
                  <a:pt x="197" y="87"/>
                </a:lnTo>
                <a:lnTo>
                  <a:pt x="195" y="88"/>
                </a:lnTo>
                <a:lnTo>
                  <a:pt x="192" y="90"/>
                </a:lnTo>
                <a:lnTo>
                  <a:pt x="189" y="91"/>
                </a:lnTo>
                <a:lnTo>
                  <a:pt x="189" y="93"/>
                </a:lnTo>
                <a:lnTo>
                  <a:pt x="190" y="94"/>
                </a:lnTo>
                <a:lnTo>
                  <a:pt x="192" y="91"/>
                </a:lnTo>
                <a:lnTo>
                  <a:pt x="195" y="92"/>
                </a:lnTo>
                <a:lnTo>
                  <a:pt x="197" y="92"/>
                </a:lnTo>
                <a:lnTo>
                  <a:pt x="197" y="94"/>
                </a:lnTo>
                <a:lnTo>
                  <a:pt x="198" y="97"/>
                </a:lnTo>
                <a:lnTo>
                  <a:pt x="198" y="100"/>
                </a:lnTo>
                <a:lnTo>
                  <a:pt x="195" y="102"/>
                </a:lnTo>
                <a:lnTo>
                  <a:pt x="193" y="103"/>
                </a:lnTo>
                <a:lnTo>
                  <a:pt x="191" y="104"/>
                </a:lnTo>
                <a:lnTo>
                  <a:pt x="189" y="106"/>
                </a:lnTo>
                <a:lnTo>
                  <a:pt x="187" y="109"/>
                </a:lnTo>
                <a:lnTo>
                  <a:pt x="185" y="110"/>
                </a:lnTo>
                <a:lnTo>
                  <a:pt x="183" y="112"/>
                </a:lnTo>
                <a:lnTo>
                  <a:pt x="181" y="113"/>
                </a:lnTo>
                <a:lnTo>
                  <a:pt x="178" y="111"/>
                </a:lnTo>
                <a:lnTo>
                  <a:pt x="176" y="113"/>
                </a:lnTo>
                <a:lnTo>
                  <a:pt x="174" y="113"/>
                </a:lnTo>
                <a:lnTo>
                  <a:pt x="174" y="117"/>
                </a:lnTo>
                <a:lnTo>
                  <a:pt x="172" y="117"/>
                </a:lnTo>
                <a:lnTo>
                  <a:pt x="170" y="118"/>
                </a:lnTo>
                <a:lnTo>
                  <a:pt x="167" y="118"/>
                </a:lnTo>
                <a:lnTo>
                  <a:pt x="165" y="119"/>
                </a:lnTo>
                <a:lnTo>
                  <a:pt x="168" y="121"/>
                </a:lnTo>
                <a:lnTo>
                  <a:pt x="170" y="122"/>
                </a:lnTo>
                <a:lnTo>
                  <a:pt x="171" y="124"/>
                </a:lnTo>
                <a:lnTo>
                  <a:pt x="172" y="126"/>
                </a:lnTo>
                <a:lnTo>
                  <a:pt x="172" y="129"/>
                </a:lnTo>
                <a:lnTo>
                  <a:pt x="173" y="131"/>
                </a:lnTo>
                <a:lnTo>
                  <a:pt x="175" y="133"/>
                </a:lnTo>
                <a:lnTo>
                  <a:pt x="176" y="135"/>
                </a:lnTo>
                <a:lnTo>
                  <a:pt x="178" y="137"/>
                </a:lnTo>
                <a:lnTo>
                  <a:pt x="179" y="139"/>
                </a:lnTo>
                <a:lnTo>
                  <a:pt x="177" y="140"/>
                </a:lnTo>
                <a:lnTo>
                  <a:pt x="174" y="141"/>
                </a:lnTo>
                <a:lnTo>
                  <a:pt x="172" y="143"/>
                </a:lnTo>
                <a:lnTo>
                  <a:pt x="173" y="145"/>
                </a:lnTo>
                <a:lnTo>
                  <a:pt x="176" y="147"/>
                </a:lnTo>
                <a:lnTo>
                  <a:pt x="175" y="150"/>
                </a:lnTo>
                <a:lnTo>
                  <a:pt x="171" y="150"/>
                </a:lnTo>
                <a:lnTo>
                  <a:pt x="169" y="150"/>
                </a:lnTo>
                <a:lnTo>
                  <a:pt x="167" y="152"/>
                </a:lnTo>
                <a:lnTo>
                  <a:pt x="165" y="153"/>
                </a:lnTo>
                <a:lnTo>
                  <a:pt x="163" y="153"/>
                </a:lnTo>
                <a:lnTo>
                  <a:pt x="159" y="153"/>
                </a:lnTo>
                <a:lnTo>
                  <a:pt x="157" y="153"/>
                </a:lnTo>
                <a:lnTo>
                  <a:pt x="156" y="154"/>
                </a:lnTo>
                <a:lnTo>
                  <a:pt x="152" y="154"/>
                </a:lnTo>
                <a:lnTo>
                  <a:pt x="150" y="153"/>
                </a:lnTo>
                <a:lnTo>
                  <a:pt x="147" y="154"/>
                </a:lnTo>
                <a:lnTo>
                  <a:pt x="144" y="154"/>
                </a:lnTo>
                <a:lnTo>
                  <a:pt x="141" y="154"/>
                </a:lnTo>
                <a:lnTo>
                  <a:pt x="139" y="152"/>
                </a:lnTo>
                <a:lnTo>
                  <a:pt x="138" y="155"/>
                </a:lnTo>
                <a:lnTo>
                  <a:pt x="137" y="157"/>
                </a:lnTo>
                <a:lnTo>
                  <a:pt x="138" y="159"/>
                </a:lnTo>
                <a:lnTo>
                  <a:pt x="137" y="161"/>
                </a:lnTo>
                <a:lnTo>
                  <a:pt x="136" y="164"/>
                </a:lnTo>
                <a:lnTo>
                  <a:pt x="135" y="166"/>
                </a:lnTo>
                <a:lnTo>
                  <a:pt x="133" y="168"/>
                </a:lnTo>
                <a:lnTo>
                  <a:pt x="131" y="170"/>
                </a:lnTo>
                <a:lnTo>
                  <a:pt x="127" y="169"/>
                </a:lnTo>
                <a:lnTo>
                  <a:pt x="127" y="171"/>
                </a:lnTo>
                <a:lnTo>
                  <a:pt x="125" y="173"/>
                </a:lnTo>
                <a:lnTo>
                  <a:pt x="126" y="177"/>
                </a:lnTo>
                <a:lnTo>
                  <a:pt x="127" y="180"/>
                </a:lnTo>
                <a:lnTo>
                  <a:pt x="127" y="181"/>
                </a:lnTo>
                <a:lnTo>
                  <a:pt x="130" y="182"/>
                </a:lnTo>
                <a:lnTo>
                  <a:pt x="130" y="185"/>
                </a:lnTo>
                <a:lnTo>
                  <a:pt x="130" y="187"/>
                </a:lnTo>
                <a:lnTo>
                  <a:pt x="132" y="187"/>
                </a:lnTo>
                <a:lnTo>
                  <a:pt x="134" y="187"/>
                </a:lnTo>
                <a:lnTo>
                  <a:pt x="136" y="185"/>
                </a:lnTo>
                <a:lnTo>
                  <a:pt x="140" y="186"/>
                </a:lnTo>
                <a:lnTo>
                  <a:pt x="141" y="188"/>
                </a:lnTo>
                <a:lnTo>
                  <a:pt x="142" y="190"/>
                </a:lnTo>
                <a:lnTo>
                  <a:pt x="146" y="191"/>
                </a:lnTo>
                <a:lnTo>
                  <a:pt x="147" y="194"/>
                </a:lnTo>
                <a:lnTo>
                  <a:pt x="146" y="196"/>
                </a:lnTo>
                <a:lnTo>
                  <a:pt x="147" y="199"/>
                </a:lnTo>
                <a:lnTo>
                  <a:pt x="149" y="203"/>
                </a:lnTo>
                <a:lnTo>
                  <a:pt x="146" y="203"/>
                </a:lnTo>
                <a:lnTo>
                  <a:pt x="144" y="204"/>
                </a:lnTo>
                <a:lnTo>
                  <a:pt x="142" y="205"/>
                </a:lnTo>
                <a:lnTo>
                  <a:pt x="140" y="207"/>
                </a:lnTo>
                <a:lnTo>
                  <a:pt x="138" y="210"/>
                </a:lnTo>
                <a:lnTo>
                  <a:pt x="137" y="212"/>
                </a:lnTo>
                <a:lnTo>
                  <a:pt x="139" y="214"/>
                </a:lnTo>
                <a:lnTo>
                  <a:pt x="137" y="215"/>
                </a:lnTo>
                <a:lnTo>
                  <a:pt x="135" y="216"/>
                </a:lnTo>
                <a:lnTo>
                  <a:pt x="133" y="217"/>
                </a:lnTo>
                <a:lnTo>
                  <a:pt x="133" y="219"/>
                </a:lnTo>
                <a:lnTo>
                  <a:pt x="131" y="220"/>
                </a:lnTo>
                <a:lnTo>
                  <a:pt x="128" y="221"/>
                </a:lnTo>
                <a:lnTo>
                  <a:pt x="126" y="223"/>
                </a:lnTo>
                <a:lnTo>
                  <a:pt x="126" y="224"/>
                </a:lnTo>
                <a:lnTo>
                  <a:pt x="125" y="227"/>
                </a:lnTo>
                <a:lnTo>
                  <a:pt x="125" y="229"/>
                </a:lnTo>
                <a:lnTo>
                  <a:pt x="125" y="231"/>
                </a:lnTo>
                <a:lnTo>
                  <a:pt x="123" y="234"/>
                </a:lnTo>
                <a:lnTo>
                  <a:pt x="124" y="236"/>
                </a:lnTo>
                <a:lnTo>
                  <a:pt x="121" y="237"/>
                </a:lnTo>
                <a:lnTo>
                  <a:pt x="119" y="238"/>
                </a:lnTo>
                <a:lnTo>
                  <a:pt x="117" y="239"/>
                </a:lnTo>
                <a:lnTo>
                  <a:pt x="115" y="241"/>
                </a:lnTo>
                <a:lnTo>
                  <a:pt x="112" y="241"/>
                </a:lnTo>
                <a:lnTo>
                  <a:pt x="109" y="240"/>
                </a:lnTo>
                <a:lnTo>
                  <a:pt x="107" y="239"/>
                </a:lnTo>
                <a:lnTo>
                  <a:pt x="105" y="240"/>
                </a:lnTo>
                <a:lnTo>
                  <a:pt x="103" y="239"/>
                </a:lnTo>
                <a:lnTo>
                  <a:pt x="104" y="236"/>
                </a:lnTo>
                <a:lnTo>
                  <a:pt x="104" y="234"/>
                </a:lnTo>
                <a:lnTo>
                  <a:pt x="105" y="232"/>
                </a:lnTo>
                <a:lnTo>
                  <a:pt x="105" y="229"/>
                </a:lnTo>
                <a:lnTo>
                  <a:pt x="103" y="225"/>
                </a:lnTo>
                <a:lnTo>
                  <a:pt x="102" y="223"/>
                </a:lnTo>
                <a:lnTo>
                  <a:pt x="101" y="221"/>
                </a:lnTo>
                <a:lnTo>
                  <a:pt x="101" y="219"/>
                </a:lnTo>
                <a:lnTo>
                  <a:pt x="103" y="218"/>
                </a:lnTo>
                <a:lnTo>
                  <a:pt x="105" y="214"/>
                </a:lnTo>
                <a:lnTo>
                  <a:pt x="106" y="211"/>
                </a:lnTo>
                <a:lnTo>
                  <a:pt x="107" y="209"/>
                </a:lnTo>
                <a:lnTo>
                  <a:pt x="107" y="204"/>
                </a:lnTo>
                <a:lnTo>
                  <a:pt x="106" y="202"/>
                </a:lnTo>
                <a:lnTo>
                  <a:pt x="103" y="200"/>
                </a:lnTo>
                <a:lnTo>
                  <a:pt x="102" y="198"/>
                </a:lnTo>
                <a:lnTo>
                  <a:pt x="100" y="196"/>
                </a:lnTo>
                <a:lnTo>
                  <a:pt x="97" y="195"/>
                </a:lnTo>
                <a:lnTo>
                  <a:pt x="94" y="194"/>
                </a:lnTo>
                <a:lnTo>
                  <a:pt x="92" y="193"/>
                </a:lnTo>
                <a:lnTo>
                  <a:pt x="91" y="191"/>
                </a:lnTo>
                <a:lnTo>
                  <a:pt x="91" y="188"/>
                </a:lnTo>
                <a:lnTo>
                  <a:pt x="93" y="186"/>
                </a:lnTo>
                <a:lnTo>
                  <a:pt x="94" y="184"/>
                </a:lnTo>
                <a:lnTo>
                  <a:pt x="95" y="182"/>
                </a:lnTo>
                <a:lnTo>
                  <a:pt x="95" y="179"/>
                </a:lnTo>
                <a:lnTo>
                  <a:pt x="95" y="177"/>
                </a:lnTo>
                <a:lnTo>
                  <a:pt x="96" y="174"/>
                </a:lnTo>
                <a:lnTo>
                  <a:pt x="97" y="172"/>
                </a:lnTo>
                <a:lnTo>
                  <a:pt x="100" y="169"/>
                </a:lnTo>
                <a:lnTo>
                  <a:pt x="98" y="168"/>
                </a:lnTo>
                <a:lnTo>
                  <a:pt x="96" y="164"/>
                </a:lnTo>
                <a:lnTo>
                  <a:pt x="97" y="163"/>
                </a:lnTo>
                <a:lnTo>
                  <a:pt x="99" y="161"/>
                </a:lnTo>
                <a:lnTo>
                  <a:pt x="99" y="159"/>
                </a:lnTo>
                <a:lnTo>
                  <a:pt x="100" y="157"/>
                </a:lnTo>
                <a:lnTo>
                  <a:pt x="99" y="155"/>
                </a:lnTo>
                <a:lnTo>
                  <a:pt x="101" y="153"/>
                </a:lnTo>
                <a:lnTo>
                  <a:pt x="104" y="155"/>
                </a:lnTo>
                <a:lnTo>
                  <a:pt x="104" y="153"/>
                </a:lnTo>
                <a:lnTo>
                  <a:pt x="105" y="151"/>
                </a:lnTo>
                <a:lnTo>
                  <a:pt x="104" y="148"/>
                </a:lnTo>
                <a:lnTo>
                  <a:pt x="105" y="146"/>
                </a:lnTo>
                <a:lnTo>
                  <a:pt x="107" y="145"/>
                </a:lnTo>
                <a:lnTo>
                  <a:pt x="109" y="143"/>
                </a:lnTo>
                <a:lnTo>
                  <a:pt x="107" y="141"/>
                </a:lnTo>
                <a:lnTo>
                  <a:pt x="107" y="138"/>
                </a:lnTo>
                <a:lnTo>
                  <a:pt x="104" y="137"/>
                </a:lnTo>
                <a:lnTo>
                  <a:pt x="101" y="139"/>
                </a:lnTo>
                <a:lnTo>
                  <a:pt x="99" y="138"/>
                </a:lnTo>
                <a:lnTo>
                  <a:pt x="96" y="135"/>
                </a:lnTo>
                <a:lnTo>
                  <a:pt x="93" y="138"/>
                </a:lnTo>
                <a:lnTo>
                  <a:pt x="91" y="139"/>
                </a:lnTo>
                <a:lnTo>
                  <a:pt x="89" y="140"/>
                </a:lnTo>
                <a:lnTo>
                  <a:pt x="86" y="142"/>
                </a:lnTo>
                <a:lnTo>
                  <a:pt x="85" y="144"/>
                </a:lnTo>
                <a:lnTo>
                  <a:pt x="84" y="147"/>
                </a:lnTo>
                <a:lnTo>
                  <a:pt x="83" y="149"/>
                </a:lnTo>
                <a:lnTo>
                  <a:pt x="80" y="151"/>
                </a:lnTo>
                <a:lnTo>
                  <a:pt x="76" y="151"/>
                </a:lnTo>
                <a:lnTo>
                  <a:pt x="77" y="153"/>
                </a:lnTo>
                <a:lnTo>
                  <a:pt x="76" y="154"/>
                </a:lnTo>
                <a:lnTo>
                  <a:pt x="74" y="155"/>
                </a:lnTo>
                <a:lnTo>
                  <a:pt x="73" y="157"/>
                </a:lnTo>
                <a:lnTo>
                  <a:pt x="72" y="161"/>
                </a:lnTo>
                <a:lnTo>
                  <a:pt x="71" y="163"/>
                </a:lnTo>
                <a:lnTo>
                  <a:pt x="73" y="165"/>
                </a:lnTo>
                <a:lnTo>
                  <a:pt x="73" y="168"/>
                </a:lnTo>
                <a:lnTo>
                  <a:pt x="72" y="171"/>
                </a:lnTo>
                <a:lnTo>
                  <a:pt x="72" y="173"/>
                </a:lnTo>
                <a:lnTo>
                  <a:pt x="71" y="176"/>
                </a:lnTo>
                <a:lnTo>
                  <a:pt x="71" y="179"/>
                </a:lnTo>
                <a:lnTo>
                  <a:pt x="72" y="182"/>
                </a:lnTo>
                <a:lnTo>
                  <a:pt x="69" y="182"/>
                </a:lnTo>
                <a:lnTo>
                  <a:pt x="67" y="183"/>
                </a:lnTo>
                <a:lnTo>
                  <a:pt x="66" y="183"/>
                </a:lnTo>
                <a:lnTo>
                  <a:pt x="63" y="184"/>
                </a:lnTo>
                <a:lnTo>
                  <a:pt x="61" y="185"/>
                </a:lnTo>
                <a:lnTo>
                  <a:pt x="59" y="185"/>
                </a:lnTo>
                <a:lnTo>
                  <a:pt x="56" y="185"/>
                </a:lnTo>
                <a:lnTo>
                  <a:pt x="53" y="186"/>
                </a:lnTo>
                <a:lnTo>
                  <a:pt x="51" y="188"/>
                </a:lnTo>
                <a:lnTo>
                  <a:pt x="50" y="189"/>
                </a:lnTo>
                <a:lnTo>
                  <a:pt x="47" y="190"/>
                </a:lnTo>
                <a:lnTo>
                  <a:pt x="45" y="191"/>
                </a:lnTo>
                <a:lnTo>
                  <a:pt x="44" y="193"/>
                </a:lnTo>
                <a:lnTo>
                  <a:pt x="43" y="194"/>
                </a:lnTo>
                <a:lnTo>
                  <a:pt x="40" y="196"/>
                </a:lnTo>
                <a:lnTo>
                  <a:pt x="36" y="196"/>
                </a:lnTo>
                <a:lnTo>
                  <a:pt x="32" y="197"/>
                </a:lnTo>
                <a:lnTo>
                  <a:pt x="30" y="198"/>
                </a:lnTo>
                <a:lnTo>
                  <a:pt x="28" y="199"/>
                </a:lnTo>
                <a:lnTo>
                  <a:pt x="26" y="197"/>
                </a:lnTo>
                <a:lnTo>
                  <a:pt x="28" y="195"/>
                </a:lnTo>
                <a:lnTo>
                  <a:pt x="28" y="193"/>
                </a:lnTo>
                <a:lnTo>
                  <a:pt x="26" y="189"/>
                </a:lnTo>
                <a:lnTo>
                  <a:pt x="25" y="187"/>
                </a:lnTo>
                <a:lnTo>
                  <a:pt x="23" y="184"/>
                </a:lnTo>
                <a:lnTo>
                  <a:pt x="22" y="181"/>
                </a:lnTo>
                <a:lnTo>
                  <a:pt x="22" y="179"/>
                </a:lnTo>
                <a:lnTo>
                  <a:pt x="22" y="176"/>
                </a:lnTo>
                <a:lnTo>
                  <a:pt x="21" y="172"/>
                </a:lnTo>
                <a:lnTo>
                  <a:pt x="21" y="169"/>
                </a:lnTo>
                <a:lnTo>
                  <a:pt x="19" y="167"/>
                </a:lnTo>
                <a:lnTo>
                  <a:pt x="19" y="164"/>
                </a:lnTo>
                <a:lnTo>
                  <a:pt x="18" y="162"/>
                </a:lnTo>
                <a:lnTo>
                  <a:pt x="18" y="160"/>
                </a:lnTo>
                <a:lnTo>
                  <a:pt x="18" y="158"/>
                </a:lnTo>
                <a:lnTo>
                  <a:pt x="18" y="155"/>
                </a:lnTo>
                <a:lnTo>
                  <a:pt x="16" y="153"/>
                </a:lnTo>
                <a:lnTo>
                  <a:pt x="18" y="150"/>
                </a:lnTo>
                <a:lnTo>
                  <a:pt x="19" y="149"/>
                </a:lnTo>
                <a:lnTo>
                  <a:pt x="19" y="146"/>
                </a:lnTo>
                <a:lnTo>
                  <a:pt x="17" y="144"/>
                </a:lnTo>
                <a:lnTo>
                  <a:pt x="18" y="141"/>
                </a:lnTo>
                <a:lnTo>
                  <a:pt x="16" y="139"/>
                </a:lnTo>
                <a:lnTo>
                  <a:pt x="14" y="137"/>
                </a:lnTo>
                <a:lnTo>
                  <a:pt x="13" y="134"/>
                </a:lnTo>
                <a:lnTo>
                  <a:pt x="15" y="133"/>
                </a:lnTo>
                <a:lnTo>
                  <a:pt x="17" y="131"/>
                </a:lnTo>
                <a:lnTo>
                  <a:pt x="19" y="130"/>
                </a:lnTo>
                <a:lnTo>
                  <a:pt x="18" y="127"/>
                </a:lnTo>
                <a:lnTo>
                  <a:pt x="18" y="125"/>
                </a:lnTo>
                <a:lnTo>
                  <a:pt x="19" y="122"/>
                </a:lnTo>
                <a:lnTo>
                  <a:pt x="19" y="118"/>
                </a:lnTo>
                <a:lnTo>
                  <a:pt x="19" y="116"/>
                </a:lnTo>
                <a:lnTo>
                  <a:pt x="16" y="115"/>
                </a:lnTo>
                <a:lnTo>
                  <a:pt x="14" y="114"/>
                </a:lnTo>
                <a:lnTo>
                  <a:pt x="12" y="115"/>
                </a:lnTo>
                <a:lnTo>
                  <a:pt x="10" y="118"/>
                </a:lnTo>
                <a:lnTo>
                  <a:pt x="7" y="116"/>
                </a:lnTo>
                <a:lnTo>
                  <a:pt x="5" y="115"/>
                </a:lnTo>
                <a:lnTo>
                  <a:pt x="2" y="114"/>
                </a:lnTo>
                <a:lnTo>
                  <a:pt x="0" y="111"/>
                </a:lnTo>
                <a:lnTo>
                  <a:pt x="2" y="108"/>
                </a:lnTo>
                <a:lnTo>
                  <a:pt x="4" y="106"/>
                </a:lnTo>
                <a:lnTo>
                  <a:pt x="5" y="105"/>
                </a:lnTo>
                <a:lnTo>
                  <a:pt x="8" y="104"/>
                </a:lnTo>
                <a:lnTo>
                  <a:pt x="12" y="104"/>
                </a:lnTo>
                <a:lnTo>
                  <a:pt x="13" y="102"/>
                </a:lnTo>
                <a:lnTo>
                  <a:pt x="14" y="100"/>
                </a:lnTo>
                <a:lnTo>
                  <a:pt x="18" y="99"/>
                </a:lnTo>
                <a:lnTo>
                  <a:pt x="20" y="98"/>
                </a:lnTo>
                <a:lnTo>
                  <a:pt x="20" y="95"/>
                </a:lnTo>
                <a:lnTo>
                  <a:pt x="24" y="95"/>
                </a:lnTo>
                <a:lnTo>
                  <a:pt x="27" y="95"/>
                </a:lnTo>
                <a:lnTo>
                  <a:pt x="29" y="96"/>
                </a:lnTo>
                <a:lnTo>
                  <a:pt x="31" y="94"/>
                </a:lnTo>
                <a:lnTo>
                  <a:pt x="32" y="92"/>
                </a:lnTo>
                <a:lnTo>
                  <a:pt x="33" y="90"/>
                </a:lnTo>
                <a:lnTo>
                  <a:pt x="36" y="90"/>
                </a:lnTo>
                <a:lnTo>
                  <a:pt x="38" y="90"/>
                </a:lnTo>
                <a:lnTo>
                  <a:pt x="39" y="91"/>
                </a:lnTo>
                <a:lnTo>
                  <a:pt x="41" y="93"/>
                </a:lnTo>
                <a:lnTo>
                  <a:pt x="44" y="92"/>
                </a:lnTo>
                <a:lnTo>
                  <a:pt x="47" y="92"/>
                </a:lnTo>
                <a:lnTo>
                  <a:pt x="50" y="91"/>
                </a:lnTo>
                <a:lnTo>
                  <a:pt x="54" y="91"/>
                </a:lnTo>
                <a:lnTo>
                  <a:pt x="54" y="89"/>
                </a:lnTo>
                <a:lnTo>
                  <a:pt x="54" y="87"/>
                </a:lnTo>
                <a:lnTo>
                  <a:pt x="53" y="86"/>
                </a:lnTo>
                <a:lnTo>
                  <a:pt x="53" y="83"/>
                </a:lnTo>
                <a:lnTo>
                  <a:pt x="52" y="81"/>
                </a:lnTo>
                <a:lnTo>
                  <a:pt x="53" y="78"/>
                </a:lnTo>
                <a:lnTo>
                  <a:pt x="54" y="75"/>
                </a:lnTo>
                <a:lnTo>
                  <a:pt x="56" y="74"/>
                </a:lnTo>
                <a:lnTo>
                  <a:pt x="53" y="71"/>
                </a:lnTo>
                <a:lnTo>
                  <a:pt x="55" y="68"/>
                </a:lnTo>
                <a:lnTo>
                  <a:pt x="57" y="67"/>
                </a:lnTo>
                <a:lnTo>
                  <a:pt x="57" y="65"/>
                </a:lnTo>
                <a:lnTo>
                  <a:pt x="58" y="62"/>
                </a:lnTo>
                <a:lnTo>
                  <a:pt x="54" y="60"/>
                </a:lnTo>
                <a:lnTo>
                  <a:pt x="52" y="59"/>
                </a:lnTo>
                <a:lnTo>
                  <a:pt x="52" y="57"/>
                </a:lnTo>
                <a:lnTo>
                  <a:pt x="52" y="54"/>
                </a:lnTo>
                <a:lnTo>
                  <a:pt x="53" y="53"/>
                </a:lnTo>
                <a:lnTo>
                  <a:pt x="54" y="51"/>
                </a:lnTo>
                <a:lnTo>
                  <a:pt x="55" y="49"/>
                </a:lnTo>
                <a:lnTo>
                  <a:pt x="55" y="46"/>
                </a:lnTo>
                <a:lnTo>
                  <a:pt x="53" y="44"/>
                </a:lnTo>
                <a:lnTo>
                  <a:pt x="53" y="42"/>
                </a:lnTo>
                <a:lnTo>
                  <a:pt x="49" y="43"/>
                </a:lnTo>
                <a:lnTo>
                  <a:pt x="48" y="40"/>
                </a:lnTo>
                <a:lnTo>
                  <a:pt x="49" y="38"/>
                </a:lnTo>
                <a:lnTo>
                  <a:pt x="50" y="36"/>
                </a:lnTo>
                <a:lnTo>
                  <a:pt x="51" y="34"/>
                </a:lnTo>
                <a:lnTo>
                  <a:pt x="52" y="32"/>
                </a:lnTo>
                <a:lnTo>
                  <a:pt x="51" y="29"/>
                </a:lnTo>
                <a:lnTo>
                  <a:pt x="51" y="27"/>
                </a:lnTo>
                <a:lnTo>
                  <a:pt x="51" y="24"/>
                </a:lnTo>
                <a:lnTo>
                  <a:pt x="54" y="23"/>
                </a:lnTo>
                <a:lnTo>
                  <a:pt x="56" y="22"/>
                </a:lnTo>
                <a:lnTo>
                  <a:pt x="59" y="23"/>
                </a:lnTo>
                <a:lnTo>
                  <a:pt x="60" y="24"/>
                </a:lnTo>
                <a:lnTo>
                  <a:pt x="63" y="24"/>
                </a:lnTo>
                <a:lnTo>
                  <a:pt x="65" y="24"/>
                </a:lnTo>
                <a:lnTo>
                  <a:pt x="68" y="22"/>
                </a:lnTo>
                <a:lnTo>
                  <a:pt x="67" y="20"/>
                </a:lnTo>
                <a:lnTo>
                  <a:pt x="66" y="17"/>
                </a:lnTo>
                <a:lnTo>
                  <a:pt x="65" y="15"/>
                </a:lnTo>
                <a:lnTo>
                  <a:pt x="65" y="12"/>
                </a:lnTo>
                <a:lnTo>
                  <a:pt x="68" y="11"/>
                </a:lnTo>
                <a:lnTo>
                  <a:pt x="69" y="12"/>
                </a:lnTo>
                <a:lnTo>
                  <a:pt x="72" y="13"/>
                </a:lnTo>
                <a:lnTo>
                  <a:pt x="75" y="14"/>
                </a:lnTo>
                <a:lnTo>
                  <a:pt x="76" y="11"/>
                </a:lnTo>
                <a:lnTo>
                  <a:pt x="78" y="10"/>
                </a:lnTo>
                <a:lnTo>
                  <a:pt x="81" y="12"/>
                </a:lnTo>
                <a:lnTo>
                  <a:pt x="82" y="16"/>
                </a:lnTo>
                <a:lnTo>
                  <a:pt x="85" y="14"/>
                </a:lnTo>
                <a:lnTo>
                  <a:pt x="87" y="13"/>
                </a:lnTo>
                <a:lnTo>
                  <a:pt x="89" y="13"/>
                </a:lnTo>
                <a:lnTo>
                  <a:pt x="91" y="12"/>
                </a:lnTo>
                <a:lnTo>
                  <a:pt x="93" y="11"/>
                </a:lnTo>
                <a:lnTo>
                  <a:pt x="94" y="10"/>
                </a:lnTo>
                <a:lnTo>
                  <a:pt x="96" y="11"/>
                </a:lnTo>
                <a:lnTo>
                  <a:pt x="99" y="10"/>
                </a:lnTo>
                <a:lnTo>
                  <a:pt x="100" y="9"/>
                </a:lnTo>
                <a:lnTo>
                  <a:pt x="103" y="8"/>
                </a:lnTo>
                <a:lnTo>
                  <a:pt x="105" y="8"/>
                </a:lnTo>
                <a:lnTo>
                  <a:pt x="107" y="7"/>
                </a:lnTo>
                <a:lnTo>
                  <a:pt x="109" y="6"/>
                </a:lnTo>
                <a:lnTo>
                  <a:pt x="111" y="6"/>
                </a:lnTo>
                <a:lnTo>
                  <a:pt x="113" y="5"/>
                </a:lnTo>
                <a:lnTo>
                  <a:pt x="116" y="3"/>
                </a:lnTo>
                <a:lnTo>
                  <a:pt x="115" y="0"/>
                </a:lnTo>
                <a:lnTo>
                  <a:pt x="118" y="0"/>
                </a:lnTo>
                <a:lnTo>
                  <a:pt x="121" y="0"/>
                </a:lnTo>
                <a:lnTo>
                  <a:pt x="124" y="2"/>
                </a:lnTo>
                <a:lnTo>
                  <a:pt x="124" y="6"/>
                </a:lnTo>
                <a:lnTo>
                  <a:pt x="123" y="8"/>
                </a:lnTo>
                <a:lnTo>
                  <a:pt x="125" y="9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6" name="85047">
            <a:extLst xmlns:a="http://schemas.openxmlformats.org/drawingml/2006/main">
              <a:ext uri="{FF2B5EF4-FFF2-40B4-BE49-F238E27FC236}">
                <a16:creationId xmlns:a16="http://schemas.microsoft.com/office/drawing/2014/main" id="{99BE4BB7-33D6-44BD-9443-0987042D09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59719" y="3792950"/>
            <a:ext cx="114245" cy="187307"/>
          </a:xfrm>
          <a:custGeom xmlns:a="http://schemas.openxmlformats.org/drawingml/2006/main">
            <a:avLst/>
            <a:gdLst/>
            <a:ahLst/>
            <a:cxnLst>
              <a:cxn ang="0">
                <a:pos x="10" y="1"/>
              </a:cxn>
              <a:cxn ang="0">
                <a:pos x="11" y="3"/>
              </a:cxn>
              <a:cxn ang="0">
                <a:pos x="11" y="4"/>
              </a:cxn>
              <a:cxn ang="0">
                <a:pos x="11" y="7"/>
              </a:cxn>
              <a:cxn ang="0">
                <a:pos x="12" y="9"/>
              </a:cxn>
              <a:cxn ang="0">
                <a:pos x="13" y="11"/>
              </a:cxn>
              <a:cxn ang="0">
                <a:pos x="13" y="13"/>
              </a:cxn>
              <a:cxn ang="0">
                <a:pos x="14" y="16"/>
              </a:cxn>
              <a:cxn ang="0">
                <a:pos x="12" y="18"/>
              </a:cxn>
              <a:cxn ang="0">
                <a:pos x="10" y="18"/>
              </a:cxn>
              <a:cxn ang="0">
                <a:pos x="7" y="18"/>
              </a:cxn>
              <a:cxn ang="0">
                <a:pos x="5" y="20"/>
              </a:cxn>
              <a:cxn ang="0">
                <a:pos x="4" y="18"/>
              </a:cxn>
              <a:cxn ang="0">
                <a:pos x="2" y="16"/>
              </a:cxn>
              <a:cxn ang="0">
                <a:pos x="3" y="13"/>
              </a:cxn>
              <a:cxn ang="0">
                <a:pos x="4" y="10"/>
              </a:cxn>
              <a:cxn ang="0">
                <a:pos x="3" y="8"/>
              </a:cxn>
              <a:cxn ang="0">
                <a:pos x="0" y="6"/>
              </a:cxn>
              <a:cxn ang="0">
                <a:pos x="1" y="4"/>
              </a:cxn>
              <a:cxn ang="0">
                <a:pos x="3" y="1"/>
              </a:cxn>
              <a:cxn ang="0">
                <a:pos x="5" y="2"/>
              </a:cxn>
              <a:cxn ang="0">
                <a:pos x="7" y="1"/>
              </a:cxn>
              <a:cxn ang="0">
                <a:pos x="8" y="0"/>
              </a:cxn>
              <a:cxn ang="0">
                <a:pos x="10" y="1"/>
              </a:cxn>
            </a:cxnLst>
            <a:rect l="0" t="0" r="r" b="b"/>
            <a:pathLst>
              <a:path w="14" h="20">
                <a:moveTo>
                  <a:pt x="10" y="1"/>
                </a:moveTo>
                <a:lnTo>
                  <a:pt x="11" y="3"/>
                </a:lnTo>
                <a:lnTo>
                  <a:pt x="11" y="4"/>
                </a:lnTo>
                <a:lnTo>
                  <a:pt x="11" y="7"/>
                </a:lnTo>
                <a:lnTo>
                  <a:pt x="12" y="9"/>
                </a:lnTo>
                <a:lnTo>
                  <a:pt x="13" y="11"/>
                </a:lnTo>
                <a:lnTo>
                  <a:pt x="13" y="13"/>
                </a:lnTo>
                <a:lnTo>
                  <a:pt x="14" y="16"/>
                </a:lnTo>
                <a:lnTo>
                  <a:pt x="12" y="18"/>
                </a:lnTo>
                <a:lnTo>
                  <a:pt x="10" y="18"/>
                </a:lnTo>
                <a:lnTo>
                  <a:pt x="7" y="18"/>
                </a:lnTo>
                <a:lnTo>
                  <a:pt x="5" y="20"/>
                </a:lnTo>
                <a:lnTo>
                  <a:pt x="4" y="18"/>
                </a:lnTo>
                <a:lnTo>
                  <a:pt x="2" y="16"/>
                </a:lnTo>
                <a:lnTo>
                  <a:pt x="3" y="13"/>
                </a:lnTo>
                <a:lnTo>
                  <a:pt x="4" y="10"/>
                </a:lnTo>
                <a:lnTo>
                  <a:pt x="3" y="8"/>
                </a:lnTo>
                <a:lnTo>
                  <a:pt x="0" y="6"/>
                </a:lnTo>
                <a:lnTo>
                  <a:pt x="1" y="4"/>
                </a:lnTo>
                <a:lnTo>
                  <a:pt x="3" y="1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  <a:lnTo>
                  <a:pt x="10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7" name="85046">
            <a:extLst xmlns:a="http://schemas.openxmlformats.org/drawingml/2006/main">
              <a:ext uri="{FF2B5EF4-FFF2-40B4-BE49-F238E27FC236}">
                <a16:creationId xmlns:a16="http://schemas.microsoft.com/office/drawing/2014/main" id="{7EB3C559-89C5-4DC1-825B-AEB879177AF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41321" y="3231032"/>
            <a:ext cx="318254" cy="262228"/>
          </a:xfrm>
          <a:custGeom xmlns:a="http://schemas.openxmlformats.org/drawingml/2006/main">
            <a:avLst/>
            <a:gdLst/>
            <a:ahLst/>
            <a:cxnLst>
              <a:cxn ang="0">
                <a:pos x="39" y="2"/>
              </a:cxn>
              <a:cxn ang="0">
                <a:pos x="37" y="5"/>
              </a:cxn>
              <a:cxn ang="0">
                <a:pos x="36" y="7"/>
              </a:cxn>
              <a:cxn ang="0">
                <a:pos x="34" y="8"/>
              </a:cxn>
              <a:cxn ang="0">
                <a:pos x="32" y="12"/>
              </a:cxn>
              <a:cxn ang="0">
                <a:pos x="33" y="13"/>
              </a:cxn>
              <a:cxn ang="0">
                <a:pos x="34" y="15"/>
              </a:cxn>
              <a:cxn ang="0">
                <a:pos x="35" y="17"/>
              </a:cxn>
              <a:cxn ang="0">
                <a:pos x="36" y="20"/>
              </a:cxn>
              <a:cxn ang="0">
                <a:pos x="35" y="22"/>
              </a:cxn>
              <a:cxn ang="0">
                <a:pos x="34" y="25"/>
              </a:cxn>
              <a:cxn ang="0">
                <a:pos x="33" y="28"/>
              </a:cxn>
              <a:cxn ang="0">
                <a:pos x="29" y="26"/>
              </a:cxn>
              <a:cxn ang="0">
                <a:pos x="27" y="26"/>
              </a:cxn>
              <a:cxn ang="0">
                <a:pos x="23" y="26"/>
              </a:cxn>
              <a:cxn ang="0">
                <a:pos x="20" y="25"/>
              </a:cxn>
              <a:cxn ang="0">
                <a:pos x="18" y="24"/>
              </a:cxn>
              <a:cxn ang="0">
                <a:pos x="17" y="23"/>
              </a:cxn>
              <a:cxn ang="0">
                <a:pos x="17" y="21"/>
              </a:cxn>
              <a:cxn ang="0">
                <a:pos x="15" y="21"/>
              </a:cxn>
              <a:cxn ang="0">
                <a:pos x="13" y="21"/>
              </a:cxn>
              <a:cxn ang="0">
                <a:pos x="11" y="22"/>
              </a:cxn>
              <a:cxn ang="0">
                <a:pos x="6" y="24"/>
              </a:cxn>
              <a:cxn ang="0">
                <a:pos x="4" y="23"/>
              </a:cxn>
              <a:cxn ang="0">
                <a:pos x="3" y="21"/>
              </a:cxn>
              <a:cxn ang="0">
                <a:pos x="1" y="20"/>
              </a:cxn>
              <a:cxn ang="0">
                <a:pos x="1" y="17"/>
              </a:cxn>
              <a:cxn ang="0">
                <a:pos x="0" y="15"/>
              </a:cxn>
              <a:cxn ang="0">
                <a:pos x="1" y="13"/>
              </a:cxn>
              <a:cxn ang="0">
                <a:pos x="4" y="12"/>
              </a:cxn>
              <a:cxn ang="0">
                <a:pos x="8" y="11"/>
              </a:cxn>
              <a:cxn ang="0">
                <a:pos x="9" y="8"/>
              </a:cxn>
              <a:cxn ang="0">
                <a:pos x="11" y="6"/>
              </a:cxn>
              <a:cxn ang="0">
                <a:pos x="12" y="3"/>
              </a:cxn>
              <a:cxn ang="0">
                <a:pos x="15" y="3"/>
              </a:cxn>
              <a:cxn ang="0">
                <a:pos x="17" y="4"/>
              </a:cxn>
              <a:cxn ang="0">
                <a:pos x="19" y="2"/>
              </a:cxn>
              <a:cxn ang="0">
                <a:pos x="22" y="2"/>
              </a:cxn>
              <a:cxn ang="0">
                <a:pos x="25" y="4"/>
              </a:cxn>
              <a:cxn ang="0">
                <a:pos x="27" y="2"/>
              </a:cxn>
              <a:cxn ang="0">
                <a:pos x="30" y="0"/>
              </a:cxn>
              <a:cxn ang="0">
                <a:pos x="33" y="0"/>
              </a:cxn>
              <a:cxn ang="0">
                <a:pos x="36" y="2"/>
              </a:cxn>
              <a:cxn ang="0">
                <a:pos x="39" y="2"/>
              </a:cxn>
            </a:cxnLst>
            <a:rect l="0" t="0" r="r" b="b"/>
            <a:pathLst>
              <a:path w="39" h="28">
                <a:moveTo>
                  <a:pt x="39" y="2"/>
                </a:moveTo>
                <a:lnTo>
                  <a:pt x="37" y="5"/>
                </a:lnTo>
                <a:lnTo>
                  <a:pt x="36" y="7"/>
                </a:lnTo>
                <a:lnTo>
                  <a:pt x="34" y="8"/>
                </a:lnTo>
                <a:lnTo>
                  <a:pt x="32" y="12"/>
                </a:lnTo>
                <a:lnTo>
                  <a:pt x="33" y="13"/>
                </a:lnTo>
                <a:lnTo>
                  <a:pt x="34" y="15"/>
                </a:lnTo>
                <a:lnTo>
                  <a:pt x="35" y="17"/>
                </a:lnTo>
                <a:lnTo>
                  <a:pt x="36" y="20"/>
                </a:lnTo>
                <a:lnTo>
                  <a:pt x="35" y="22"/>
                </a:lnTo>
                <a:lnTo>
                  <a:pt x="34" y="25"/>
                </a:lnTo>
                <a:lnTo>
                  <a:pt x="33" y="28"/>
                </a:lnTo>
                <a:lnTo>
                  <a:pt x="29" y="26"/>
                </a:lnTo>
                <a:lnTo>
                  <a:pt x="27" y="26"/>
                </a:lnTo>
                <a:lnTo>
                  <a:pt x="23" y="26"/>
                </a:lnTo>
                <a:lnTo>
                  <a:pt x="20" y="25"/>
                </a:lnTo>
                <a:lnTo>
                  <a:pt x="18" y="24"/>
                </a:lnTo>
                <a:lnTo>
                  <a:pt x="17" y="23"/>
                </a:lnTo>
                <a:lnTo>
                  <a:pt x="17" y="21"/>
                </a:lnTo>
                <a:lnTo>
                  <a:pt x="15" y="21"/>
                </a:lnTo>
                <a:lnTo>
                  <a:pt x="13" y="21"/>
                </a:lnTo>
                <a:lnTo>
                  <a:pt x="11" y="22"/>
                </a:lnTo>
                <a:lnTo>
                  <a:pt x="6" y="24"/>
                </a:lnTo>
                <a:lnTo>
                  <a:pt x="4" y="23"/>
                </a:lnTo>
                <a:lnTo>
                  <a:pt x="3" y="21"/>
                </a:lnTo>
                <a:lnTo>
                  <a:pt x="1" y="20"/>
                </a:lnTo>
                <a:lnTo>
                  <a:pt x="1" y="17"/>
                </a:lnTo>
                <a:lnTo>
                  <a:pt x="0" y="15"/>
                </a:lnTo>
                <a:lnTo>
                  <a:pt x="1" y="13"/>
                </a:lnTo>
                <a:lnTo>
                  <a:pt x="4" y="12"/>
                </a:lnTo>
                <a:lnTo>
                  <a:pt x="8" y="11"/>
                </a:lnTo>
                <a:lnTo>
                  <a:pt x="9" y="8"/>
                </a:lnTo>
                <a:lnTo>
                  <a:pt x="11" y="6"/>
                </a:lnTo>
                <a:lnTo>
                  <a:pt x="12" y="3"/>
                </a:lnTo>
                <a:lnTo>
                  <a:pt x="15" y="3"/>
                </a:lnTo>
                <a:lnTo>
                  <a:pt x="17" y="4"/>
                </a:lnTo>
                <a:lnTo>
                  <a:pt x="19" y="2"/>
                </a:lnTo>
                <a:lnTo>
                  <a:pt x="22" y="2"/>
                </a:lnTo>
                <a:lnTo>
                  <a:pt x="25" y="4"/>
                </a:lnTo>
                <a:lnTo>
                  <a:pt x="27" y="2"/>
                </a:lnTo>
                <a:lnTo>
                  <a:pt x="30" y="0"/>
                </a:lnTo>
                <a:lnTo>
                  <a:pt x="33" y="0"/>
                </a:lnTo>
                <a:lnTo>
                  <a:pt x="36" y="2"/>
                </a:lnTo>
                <a:lnTo>
                  <a:pt x="39" y="2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8" name="85045">
            <a:extLst xmlns:a="http://schemas.openxmlformats.org/drawingml/2006/main">
              <a:ext uri="{FF2B5EF4-FFF2-40B4-BE49-F238E27FC236}">
                <a16:creationId xmlns:a16="http://schemas.microsoft.com/office/drawing/2014/main" id="{8D2F0240-716A-433C-8582-C178DC544A9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41321" y="3624373"/>
            <a:ext cx="212170" cy="327785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3" y="4"/>
              </a:cxn>
              <a:cxn ang="0">
                <a:pos x="21" y="5"/>
              </a:cxn>
              <a:cxn ang="0">
                <a:pos x="22" y="8"/>
              </a:cxn>
              <a:cxn ang="0">
                <a:pos x="22" y="10"/>
              </a:cxn>
              <a:cxn ang="0">
                <a:pos x="23" y="13"/>
              </a:cxn>
              <a:cxn ang="0">
                <a:pos x="25" y="15"/>
              </a:cxn>
              <a:cxn ang="0">
                <a:pos x="26" y="18"/>
              </a:cxn>
              <a:cxn ang="0">
                <a:pos x="26" y="19"/>
              </a:cxn>
              <a:cxn ang="0">
                <a:pos x="24" y="21"/>
              </a:cxn>
              <a:cxn ang="0">
                <a:pos x="23" y="23"/>
              </a:cxn>
              <a:cxn ang="0">
                <a:pos x="24" y="25"/>
              </a:cxn>
              <a:cxn ang="0">
                <a:pos x="24" y="27"/>
              </a:cxn>
              <a:cxn ang="0">
                <a:pos x="22" y="30"/>
              </a:cxn>
              <a:cxn ang="0">
                <a:pos x="22" y="34"/>
              </a:cxn>
              <a:cxn ang="0">
                <a:pos x="20" y="35"/>
              </a:cxn>
              <a:cxn ang="0">
                <a:pos x="19" y="33"/>
              </a:cxn>
              <a:cxn ang="0">
                <a:pos x="17" y="32"/>
              </a:cxn>
              <a:cxn ang="0">
                <a:pos x="15" y="31"/>
              </a:cxn>
              <a:cxn ang="0">
                <a:pos x="12" y="30"/>
              </a:cxn>
              <a:cxn ang="0">
                <a:pos x="10" y="30"/>
              </a:cxn>
              <a:cxn ang="0">
                <a:pos x="8" y="33"/>
              </a:cxn>
              <a:cxn ang="0">
                <a:pos x="6" y="34"/>
              </a:cxn>
              <a:cxn ang="0">
                <a:pos x="4" y="34"/>
              </a:cxn>
              <a:cxn ang="0">
                <a:pos x="3" y="31"/>
              </a:cxn>
              <a:cxn ang="0">
                <a:pos x="3" y="29"/>
              </a:cxn>
              <a:cxn ang="0">
                <a:pos x="2" y="27"/>
              </a:cxn>
              <a:cxn ang="0">
                <a:pos x="1" y="25"/>
              </a:cxn>
              <a:cxn ang="0">
                <a:pos x="1" y="22"/>
              </a:cxn>
              <a:cxn ang="0">
                <a:pos x="1" y="21"/>
              </a:cxn>
              <a:cxn ang="0">
                <a:pos x="0" y="19"/>
              </a:cxn>
              <a:cxn ang="0">
                <a:pos x="2" y="18"/>
              </a:cxn>
              <a:cxn ang="0">
                <a:pos x="3" y="16"/>
              </a:cxn>
              <a:cxn ang="0">
                <a:pos x="4" y="14"/>
              </a:cxn>
              <a:cxn ang="0">
                <a:pos x="5" y="11"/>
              </a:cxn>
              <a:cxn ang="0">
                <a:pos x="5" y="9"/>
              </a:cxn>
              <a:cxn ang="0">
                <a:pos x="5" y="7"/>
              </a:cxn>
              <a:cxn ang="0">
                <a:pos x="5" y="3"/>
              </a:cxn>
              <a:cxn ang="0">
                <a:pos x="7" y="2"/>
              </a:cxn>
              <a:cxn ang="0">
                <a:pos x="10" y="3"/>
              </a:cxn>
              <a:cxn ang="0">
                <a:pos x="13" y="3"/>
              </a:cxn>
              <a:cxn ang="0">
                <a:pos x="13" y="0"/>
              </a:cxn>
              <a:cxn ang="0">
                <a:pos x="16" y="0"/>
              </a:cxn>
              <a:cxn ang="0">
                <a:pos x="17" y="2"/>
              </a:cxn>
              <a:cxn ang="0">
                <a:pos x="19" y="3"/>
              </a:cxn>
              <a:cxn ang="0">
                <a:pos x="21" y="3"/>
              </a:cxn>
              <a:cxn ang="0">
                <a:pos x="23" y="3"/>
              </a:cxn>
            </a:cxnLst>
            <a:rect l="0" t="0" r="r" b="b"/>
            <a:pathLst>
              <a:path w="26" h="35">
                <a:moveTo>
                  <a:pt x="23" y="3"/>
                </a:moveTo>
                <a:lnTo>
                  <a:pt x="23" y="4"/>
                </a:lnTo>
                <a:lnTo>
                  <a:pt x="21" y="5"/>
                </a:lnTo>
                <a:lnTo>
                  <a:pt x="22" y="8"/>
                </a:lnTo>
                <a:lnTo>
                  <a:pt x="22" y="10"/>
                </a:lnTo>
                <a:lnTo>
                  <a:pt x="23" y="13"/>
                </a:lnTo>
                <a:lnTo>
                  <a:pt x="25" y="15"/>
                </a:lnTo>
                <a:lnTo>
                  <a:pt x="26" y="18"/>
                </a:lnTo>
                <a:lnTo>
                  <a:pt x="26" y="19"/>
                </a:lnTo>
                <a:lnTo>
                  <a:pt x="24" y="21"/>
                </a:lnTo>
                <a:lnTo>
                  <a:pt x="23" y="23"/>
                </a:lnTo>
                <a:lnTo>
                  <a:pt x="24" y="25"/>
                </a:lnTo>
                <a:lnTo>
                  <a:pt x="24" y="27"/>
                </a:lnTo>
                <a:lnTo>
                  <a:pt x="22" y="30"/>
                </a:lnTo>
                <a:lnTo>
                  <a:pt x="22" y="34"/>
                </a:lnTo>
                <a:lnTo>
                  <a:pt x="20" y="35"/>
                </a:lnTo>
                <a:lnTo>
                  <a:pt x="19" y="33"/>
                </a:lnTo>
                <a:lnTo>
                  <a:pt x="17" y="32"/>
                </a:lnTo>
                <a:lnTo>
                  <a:pt x="15" y="31"/>
                </a:lnTo>
                <a:lnTo>
                  <a:pt x="12" y="30"/>
                </a:lnTo>
                <a:lnTo>
                  <a:pt x="10" y="30"/>
                </a:lnTo>
                <a:lnTo>
                  <a:pt x="8" y="33"/>
                </a:lnTo>
                <a:lnTo>
                  <a:pt x="6" y="34"/>
                </a:lnTo>
                <a:lnTo>
                  <a:pt x="4" y="34"/>
                </a:lnTo>
                <a:lnTo>
                  <a:pt x="3" y="31"/>
                </a:lnTo>
                <a:lnTo>
                  <a:pt x="3" y="29"/>
                </a:lnTo>
                <a:lnTo>
                  <a:pt x="2" y="27"/>
                </a:lnTo>
                <a:lnTo>
                  <a:pt x="1" y="25"/>
                </a:lnTo>
                <a:lnTo>
                  <a:pt x="1" y="22"/>
                </a:lnTo>
                <a:lnTo>
                  <a:pt x="1" y="21"/>
                </a:lnTo>
                <a:lnTo>
                  <a:pt x="0" y="19"/>
                </a:lnTo>
                <a:lnTo>
                  <a:pt x="2" y="18"/>
                </a:lnTo>
                <a:lnTo>
                  <a:pt x="3" y="16"/>
                </a:lnTo>
                <a:lnTo>
                  <a:pt x="4" y="14"/>
                </a:lnTo>
                <a:lnTo>
                  <a:pt x="5" y="11"/>
                </a:lnTo>
                <a:lnTo>
                  <a:pt x="5" y="9"/>
                </a:lnTo>
                <a:lnTo>
                  <a:pt x="5" y="7"/>
                </a:lnTo>
                <a:lnTo>
                  <a:pt x="5" y="3"/>
                </a:lnTo>
                <a:lnTo>
                  <a:pt x="7" y="2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lnTo>
                  <a:pt x="16" y="0"/>
                </a:lnTo>
                <a:lnTo>
                  <a:pt x="17" y="2"/>
                </a:lnTo>
                <a:lnTo>
                  <a:pt x="19" y="3"/>
                </a:lnTo>
                <a:lnTo>
                  <a:pt x="21" y="3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9" name="85039">
            <a:extLst xmlns:a="http://schemas.openxmlformats.org/drawingml/2006/main">
              <a:ext uri="{FF2B5EF4-FFF2-40B4-BE49-F238E27FC236}">
                <a16:creationId xmlns:a16="http://schemas.microsoft.com/office/drawing/2014/main" id="{07D1D36B-DD51-42AA-83CD-9A0CEDADBCE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18916" y="3240397"/>
            <a:ext cx="204010" cy="412073"/>
          </a:xfrm>
          <a:custGeom xmlns:a="http://schemas.openxmlformats.org/drawingml/2006/main">
            <a:avLst/>
            <a:gdLst/>
            <a:ahLst/>
            <a:cxnLst>
              <a:cxn ang="0">
                <a:pos x="15" y="14"/>
              </a:cxn>
              <a:cxn ang="0">
                <a:pos x="16" y="16"/>
              </a:cxn>
              <a:cxn ang="0">
                <a:pos x="16" y="19"/>
              </a:cxn>
              <a:cxn ang="0">
                <a:pos x="18" y="20"/>
              </a:cxn>
              <a:cxn ang="0">
                <a:pos x="19" y="22"/>
              </a:cxn>
              <a:cxn ang="0">
                <a:pos x="21" y="23"/>
              </a:cxn>
              <a:cxn ang="0">
                <a:pos x="22" y="25"/>
              </a:cxn>
              <a:cxn ang="0">
                <a:pos x="25" y="27"/>
              </a:cxn>
              <a:cxn ang="0">
                <a:pos x="24" y="29"/>
              </a:cxn>
              <a:cxn ang="0">
                <a:pos x="24" y="31"/>
              </a:cxn>
              <a:cxn ang="0">
                <a:pos x="24" y="33"/>
              </a:cxn>
              <a:cxn ang="0">
                <a:pos x="23" y="35"/>
              </a:cxn>
              <a:cxn ang="0">
                <a:pos x="21" y="35"/>
              </a:cxn>
              <a:cxn ang="0">
                <a:pos x="21" y="38"/>
              </a:cxn>
              <a:cxn ang="0">
                <a:pos x="22" y="41"/>
              </a:cxn>
              <a:cxn ang="0">
                <a:pos x="22" y="43"/>
              </a:cxn>
              <a:cxn ang="0">
                <a:pos x="20" y="44"/>
              </a:cxn>
              <a:cxn ang="0">
                <a:pos x="19" y="42"/>
              </a:cxn>
              <a:cxn ang="0">
                <a:pos x="17" y="41"/>
              </a:cxn>
              <a:cxn ang="0">
                <a:pos x="15" y="42"/>
              </a:cxn>
              <a:cxn ang="0">
                <a:pos x="13" y="42"/>
              </a:cxn>
              <a:cxn ang="0">
                <a:pos x="10" y="42"/>
              </a:cxn>
              <a:cxn ang="0">
                <a:pos x="8" y="42"/>
              </a:cxn>
              <a:cxn ang="0">
                <a:pos x="5" y="41"/>
              </a:cxn>
              <a:cxn ang="0">
                <a:pos x="3" y="42"/>
              </a:cxn>
              <a:cxn ang="0">
                <a:pos x="0" y="43"/>
              </a:cxn>
              <a:cxn ang="0">
                <a:pos x="0" y="39"/>
              </a:cxn>
              <a:cxn ang="0">
                <a:pos x="0" y="36"/>
              </a:cxn>
              <a:cxn ang="0">
                <a:pos x="0" y="34"/>
              </a:cxn>
              <a:cxn ang="0">
                <a:pos x="3" y="33"/>
              </a:cxn>
              <a:cxn ang="0">
                <a:pos x="5" y="31"/>
              </a:cxn>
              <a:cxn ang="0">
                <a:pos x="5" y="28"/>
              </a:cxn>
              <a:cxn ang="0">
                <a:pos x="7" y="26"/>
              </a:cxn>
              <a:cxn ang="0">
                <a:pos x="8" y="24"/>
              </a:cxn>
              <a:cxn ang="0">
                <a:pos x="10" y="22"/>
              </a:cxn>
              <a:cxn ang="0">
                <a:pos x="11" y="20"/>
              </a:cxn>
              <a:cxn ang="0">
                <a:pos x="9" y="18"/>
              </a:cxn>
              <a:cxn ang="0">
                <a:pos x="8" y="16"/>
              </a:cxn>
              <a:cxn ang="0">
                <a:pos x="5" y="15"/>
              </a:cxn>
              <a:cxn ang="0">
                <a:pos x="6" y="11"/>
              </a:cxn>
              <a:cxn ang="0">
                <a:pos x="4" y="8"/>
              </a:cxn>
              <a:cxn ang="0">
                <a:pos x="2" y="7"/>
              </a:cxn>
              <a:cxn ang="0">
                <a:pos x="0" y="6"/>
              </a:cxn>
              <a:cxn ang="0">
                <a:pos x="1" y="3"/>
              </a:cxn>
              <a:cxn ang="0">
                <a:pos x="2" y="0"/>
              </a:cxn>
              <a:cxn ang="0">
                <a:pos x="5" y="1"/>
              </a:cxn>
              <a:cxn ang="0">
                <a:pos x="6" y="3"/>
              </a:cxn>
              <a:cxn ang="0">
                <a:pos x="8" y="6"/>
              </a:cxn>
              <a:cxn ang="0">
                <a:pos x="10" y="8"/>
              </a:cxn>
              <a:cxn ang="0">
                <a:pos x="11" y="10"/>
              </a:cxn>
              <a:cxn ang="0">
                <a:pos x="13" y="12"/>
              </a:cxn>
              <a:cxn ang="0">
                <a:pos x="15" y="14"/>
              </a:cxn>
            </a:cxnLst>
            <a:rect l="0" t="0" r="r" b="b"/>
            <a:pathLst>
              <a:path w="25" h="44">
                <a:moveTo>
                  <a:pt x="15" y="14"/>
                </a:moveTo>
                <a:lnTo>
                  <a:pt x="16" y="16"/>
                </a:lnTo>
                <a:lnTo>
                  <a:pt x="16" y="19"/>
                </a:lnTo>
                <a:lnTo>
                  <a:pt x="18" y="20"/>
                </a:lnTo>
                <a:lnTo>
                  <a:pt x="19" y="22"/>
                </a:lnTo>
                <a:lnTo>
                  <a:pt x="21" y="23"/>
                </a:lnTo>
                <a:lnTo>
                  <a:pt x="22" y="25"/>
                </a:lnTo>
                <a:lnTo>
                  <a:pt x="25" y="27"/>
                </a:lnTo>
                <a:lnTo>
                  <a:pt x="24" y="29"/>
                </a:lnTo>
                <a:lnTo>
                  <a:pt x="24" y="31"/>
                </a:lnTo>
                <a:lnTo>
                  <a:pt x="24" y="33"/>
                </a:lnTo>
                <a:lnTo>
                  <a:pt x="23" y="35"/>
                </a:lnTo>
                <a:lnTo>
                  <a:pt x="21" y="35"/>
                </a:lnTo>
                <a:lnTo>
                  <a:pt x="21" y="38"/>
                </a:lnTo>
                <a:lnTo>
                  <a:pt x="22" y="41"/>
                </a:lnTo>
                <a:lnTo>
                  <a:pt x="22" y="43"/>
                </a:lnTo>
                <a:lnTo>
                  <a:pt x="20" y="44"/>
                </a:lnTo>
                <a:lnTo>
                  <a:pt x="19" y="42"/>
                </a:lnTo>
                <a:lnTo>
                  <a:pt x="17" y="41"/>
                </a:lnTo>
                <a:lnTo>
                  <a:pt x="15" y="42"/>
                </a:lnTo>
                <a:lnTo>
                  <a:pt x="13" y="42"/>
                </a:lnTo>
                <a:lnTo>
                  <a:pt x="10" y="42"/>
                </a:lnTo>
                <a:lnTo>
                  <a:pt x="8" y="42"/>
                </a:lnTo>
                <a:lnTo>
                  <a:pt x="5" y="41"/>
                </a:lnTo>
                <a:lnTo>
                  <a:pt x="3" y="42"/>
                </a:lnTo>
                <a:lnTo>
                  <a:pt x="0" y="43"/>
                </a:lnTo>
                <a:lnTo>
                  <a:pt x="0" y="39"/>
                </a:lnTo>
                <a:lnTo>
                  <a:pt x="0" y="36"/>
                </a:lnTo>
                <a:lnTo>
                  <a:pt x="0" y="34"/>
                </a:lnTo>
                <a:lnTo>
                  <a:pt x="3" y="33"/>
                </a:lnTo>
                <a:lnTo>
                  <a:pt x="5" y="31"/>
                </a:lnTo>
                <a:lnTo>
                  <a:pt x="5" y="28"/>
                </a:lnTo>
                <a:lnTo>
                  <a:pt x="7" y="26"/>
                </a:lnTo>
                <a:lnTo>
                  <a:pt x="8" y="24"/>
                </a:lnTo>
                <a:lnTo>
                  <a:pt x="10" y="22"/>
                </a:lnTo>
                <a:lnTo>
                  <a:pt x="11" y="20"/>
                </a:lnTo>
                <a:lnTo>
                  <a:pt x="9" y="18"/>
                </a:lnTo>
                <a:lnTo>
                  <a:pt x="8" y="16"/>
                </a:lnTo>
                <a:lnTo>
                  <a:pt x="5" y="15"/>
                </a:lnTo>
                <a:lnTo>
                  <a:pt x="6" y="11"/>
                </a:lnTo>
                <a:lnTo>
                  <a:pt x="4" y="8"/>
                </a:lnTo>
                <a:lnTo>
                  <a:pt x="2" y="7"/>
                </a:lnTo>
                <a:lnTo>
                  <a:pt x="0" y="6"/>
                </a:lnTo>
                <a:lnTo>
                  <a:pt x="1" y="3"/>
                </a:lnTo>
                <a:lnTo>
                  <a:pt x="2" y="0"/>
                </a:lnTo>
                <a:lnTo>
                  <a:pt x="5" y="1"/>
                </a:lnTo>
                <a:lnTo>
                  <a:pt x="6" y="3"/>
                </a:lnTo>
                <a:lnTo>
                  <a:pt x="8" y="6"/>
                </a:lnTo>
                <a:lnTo>
                  <a:pt x="10" y="8"/>
                </a:lnTo>
                <a:lnTo>
                  <a:pt x="11" y="10"/>
                </a:lnTo>
                <a:lnTo>
                  <a:pt x="13" y="12"/>
                </a:lnTo>
                <a:lnTo>
                  <a:pt x="15" y="14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0" name="85034">
            <a:extLst xmlns:a="http://schemas.openxmlformats.org/drawingml/2006/main">
              <a:ext uri="{FF2B5EF4-FFF2-40B4-BE49-F238E27FC236}">
                <a16:creationId xmlns:a16="http://schemas.microsoft.com/office/drawing/2014/main" id="{C4C5948C-3151-46F2-9BEB-B3275A66A12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12691" y="3586914"/>
            <a:ext cx="179528" cy="159210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22" y="3"/>
              </a:cxn>
              <a:cxn ang="0">
                <a:pos x="22" y="7"/>
              </a:cxn>
              <a:cxn ang="0">
                <a:pos x="21" y="10"/>
              </a:cxn>
              <a:cxn ang="0">
                <a:pos x="19" y="11"/>
              </a:cxn>
              <a:cxn ang="0">
                <a:pos x="16" y="11"/>
              </a:cxn>
              <a:cxn ang="0">
                <a:pos x="14" y="12"/>
              </a:cxn>
              <a:cxn ang="0">
                <a:pos x="12" y="13"/>
              </a:cxn>
              <a:cxn ang="0">
                <a:pos x="12" y="15"/>
              </a:cxn>
              <a:cxn ang="0">
                <a:pos x="10" y="17"/>
              </a:cxn>
              <a:cxn ang="0">
                <a:pos x="6" y="16"/>
              </a:cxn>
              <a:cxn ang="0">
                <a:pos x="4" y="15"/>
              </a:cxn>
              <a:cxn ang="0">
                <a:pos x="1" y="14"/>
              </a:cxn>
              <a:cxn ang="0">
                <a:pos x="1" y="12"/>
              </a:cxn>
              <a:cxn ang="0">
                <a:pos x="0" y="9"/>
              </a:cxn>
              <a:cxn ang="0">
                <a:pos x="2" y="8"/>
              </a:cxn>
              <a:cxn ang="0">
                <a:pos x="2" y="7"/>
              </a:cxn>
              <a:cxn ang="0">
                <a:pos x="4" y="6"/>
              </a:cxn>
              <a:cxn ang="0">
                <a:pos x="5" y="4"/>
              </a:cxn>
              <a:cxn ang="0">
                <a:pos x="7" y="1"/>
              </a:cxn>
              <a:cxn ang="0">
                <a:pos x="9" y="3"/>
              </a:cxn>
              <a:cxn ang="0">
                <a:pos x="12" y="2"/>
              </a:cxn>
              <a:cxn ang="0">
                <a:pos x="14" y="0"/>
              </a:cxn>
              <a:cxn ang="0">
                <a:pos x="17" y="1"/>
              </a:cxn>
            </a:cxnLst>
            <a:rect l="0" t="0" r="r" b="b"/>
            <a:pathLst>
              <a:path w="22" h="17">
                <a:moveTo>
                  <a:pt x="17" y="1"/>
                </a:moveTo>
                <a:lnTo>
                  <a:pt x="22" y="3"/>
                </a:lnTo>
                <a:lnTo>
                  <a:pt x="22" y="7"/>
                </a:lnTo>
                <a:lnTo>
                  <a:pt x="21" y="10"/>
                </a:lnTo>
                <a:lnTo>
                  <a:pt x="19" y="11"/>
                </a:lnTo>
                <a:lnTo>
                  <a:pt x="16" y="11"/>
                </a:lnTo>
                <a:lnTo>
                  <a:pt x="14" y="12"/>
                </a:lnTo>
                <a:lnTo>
                  <a:pt x="12" y="13"/>
                </a:lnTo>
                <a:lnTo>
                  <a:pt x="12" y="15"/>
                </a:lnTo>
                <a:lnTo>
                  <a:pt x="10" y="17"/>
                </a:lnTo>
                <a:lnTo>
                  <a:pt x="6" y="16"/>
                </a:lnTo>
                <a:lnTo>
                  <a:pt x="4" y="15"/>
                </a:lnTo>
                <a:lnTo>
                  <a:pt x="1" y="14"/>
                </a:lnTo>
                <a:lnTo>
                  <a:pt x="1" y="12"/>
                </a:lnTo>
                <a:lnTo>
                  <a:pt x="0" y="9"/>
                </a:lnTo>
                <a:lnTo>
                  <a:pt x="2" y="8"/>
                </a:lnTo>
                <a:lnTo>
                  <a:pt x="2" y="7"/>
                </a:lnTo>
                <a:lnTo>
                  <a:pt x="4" y="6"/>
                </a:lnTo>
                <a:lnTo>
                  <a:pt x="5" y="4"/>
                </a:lnTo>
                <a:lnTo>
                  <a:pt x="7" y="1"/>
                </a:lnTo>
                <a:lnTo>
                  <a:pt x="9" y="3"/>
                </a:lnTo>
                <a:lnTo>
                  <a:pt x="12" y="2"/>
                </a:lnTo>
                <a:lnTo>
                  <a:pt x="14" y="0"/>
                </a:lnTo>
                <a:lnTo>
                  <a:pt x="17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1" name="85026">
            <a:extLst xmlns:a="http://schemas.openxmlformats.org/drawingml/2006/main">
              <a:ext uri="{FF2B5EF4-FFF2-40B4-BE49-F238E27FC236}">
                <a16:creationId xmlns:a16="http://schemas.microsoft.com/office/drawing/2014/main" id="{74451D63-D62F-47A2-A532-D87D839F871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0851" y="3689931"/>
            <a:ext cx="163208" cy="177941"/>
          </a:xfrm>
          <a:custGeom xmlns:a="http://schemas.openxmlformats.org/drawingml/2006/main">
            <a:avLst/>
            <a:gdLst/>
            <a:ahLst/>
            <a:cxnLst>
              <a:cxn ang="0">
                <a:pos x="20" y="18"/>
              </a:cxn>
              <a:cxn ang="0">
                <a:pos x="18" y="19"/>
              </a:cxn>
              <a:cxn ang="0">
                <a:pos x="15" y="19"/>
              </a:cxn>
              <a:cxn ang="0">
                <a:pos x="13" y="18"/>
              </a:cxn>
              <a:cxn ang="0">
                <a:pos x="11" y="17"/>
              </a:cxn>
              <a:cxn ang="0">
                <a:pos x="9" y="16"/>
              </a:cxn>
              <a:cxn ang="0">
                <a:pos x="6" y="16"/>
              </a:cxn>
              <a:cxn ang="0">
                <a:pos x="2" y="18"/>
              </a:cxn>
              <a:cxn ang="0">
                <a:pos x="1" y="16"/>
              </a:cxn>
              <a:cxn ang="0">
                <a:pos x="2" y="14"/>
              </a:cxn>
              <a:cxn ang="0">
                <a:pos x="4" y="12"/>
              </a:cxn>
              <a:cxn ang="0">
                <a:pos x="4" y="11"/>
              </a:cxn>
              <a:cxn ang="0">
                <a:pos x="3" y="8"/>
              </a:cxn>
              <a:cxn ang="0">
                <a:pos x="1" y="6"/>
              </a:cxn>
              <a:cxn ang="0">
                <a:pos x="0" y="3"/>
              </a:cxn>
              <a:cxn ang="0">
                <a:pos x="3" y="4"/>
              </a:cxn>
              <a:cxn ang="0">
                <a:pos x="5" y="5"/>
              </a:cxn>
              <a:cxn ang="0">
                <a:pos x="9" y="6"/>
              </a:cxn>
              <a:cxn ang="0">
                <a:pos x="11" y="4"/>
              </a:cxn>
              <a:cxn ang="0">
                <a:pos x="11" y="2"/>
              </a:cxn>
              <a:cxn ang="0">
                <a:pos x="13" y="1"/>
              </a:cxn>
              <a:cxn ang="0">
                <a:pos x="15" y="0"/>
              </a:cxn>
              <a:cxn ang="0">
                <a:pos x="15" y="3"/>
              </a:cxn>
              <a:cxn ang="0">
                <a:pos x="16" y="5"/>
              </a:cxn>
              <a:cxn ang="0">
                <a:pos x="16" y="8"/>
              </a:cxn>
              <a:cxn ang="0">
                <a:pos x="18" y="9"/>
              </a:cxn>
              <a:cxn ang="0">
                <a:pos x="20" y="9"/>
              </a:cxn>
              <a:cxn ang="0">
                <a:pos x="20" y="12"/>
              </a:cxn>
              <a:cxn ang="0">
                <a:pos x="20" y="15"/>
              </a:cxn>
              <a:cxn ang="0">
                <a:pos x="20" y="18"/>
              </a:cxn>
            </a:cxnLst>
            <a:rect l="0" t="0" r="r" b="b"/>
            <a:pathLst>
              <a:path w="20" h="19">
                <a:moveTo>
                  <a:pt x="20" y="18"/>
                </a:moveTo>
                <a:lnTo>
                  <a:pt x="18" y="19"/>
                </a:lnTo>
                <a:lnTo>
                  <a:pt x="15" y="19"/>
                </a:lnTo>
                <a:lnTo>
                  <a:pt x="13" y="18"/>
                </a:lnTo>
                <a:lnTo>
                  <a:pt x="11" y="17"/>
                </a:lnTo>
                <a:lnTo>
                  <a:pt x="9" y="16"/>
                </a:lnTo>
                <a:lnTo>
                  <a:pt x="6" y="16"/>
                </a:lnTo>
                <a:lnTo>
                  <a:pt x="2" y="18"/>
                </a:lnTo>
                <a:lnTo>
                  <a:pt x="1" y="16"/>
                </a:lnTo>
                <a:lnTo>
                  <a:pt x="2" y="14"/>
                </a:lnTo>
                <a:lnTo>
                  <a:pt x="4" y="12"/>
                </a:lnTo>
                <a:lnTo>
                  <a:pt x="4" y="11"/>
                </a:lnTo>
                <a:lnTo>
                  <a:pt x="3" y="8"/>
                </a:lnTo>
                <a:lnTo>
                  <a:pt x="1" y="6"/>
                </a:lnTo>
                <a:lnTo>
                  <a:pt x="0" y="3"/>
                </a:lnTo>
                <a:lnTo>
                  <a:pt x="3" y="4"/>
                </a:lnTo>
                <a:lnTo>
                  <a:pt x="5" y="5"/>
                </a:lnTo>
                <a:lnTo>
                  <a:pt x="9" y="6"/>
                </a:lnTo>
                <a:lnTo>
                  <a:pt x="11" y="4"/>
                </a:lnTo>
                <a:lnTo>
                  <a:pt x="11" y="2"/>
                </a:lnTo>
                <a:lnTo>
                  <a:pt x="13" y="1"/>
                </a:lnTo>
                <a:lnTo>
                  <a:pt x="15" y="0"/>
                </a:lnTo>
                <a:lnTo>
                  <a:pt x="15" y="3"/>
                </a:lnTo>
                <a:lnTo>
                  <a:pt x="16" y="5"/>
                </a:lnTo>
                <a:lnTo>
                  <a:pt x="16" y="8"/>
                </a:lnTo>
                <a:lnTo>
                  <a:pt x="18" y="9"/>
                </a:lnTo>
                <a:lnTo>
                  <a:pt x="20" y="9"/>
                </a:lnTo>
                <a:lnTo>
                  <a:pt x="20" y="12"/>
                </a:lnTo>
                <a:lnTo>
                  <a:pt x="20" y="15"/>
                </a:lnTo>
                <a:lnTo>
                  <a:pt x="20" y="18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2" name="85024">
            <a:extLst xmlns:a="http://schemas.openxmlformats.org/drawingml/2006/main">
              <a:ext uri="{FF2B5EF4-FFF2-40B4-BE49-F238E27FC236}">
                <a16:creationId xmlns:a16="http://schemas.microsoft.com/office/drawing/2014/main" id="{8146F987-4078-4B8A-BE04-71A4ABFAD40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78114" y="3624373"/>
            <a:ext cx="204010" cy="187307"/>
          </a:xfrm>
          <a:custGeom xmlns:a="http://schemas.openxmlformats.org/drawingml/2006/main">
            <a:avLst/>
            <a:gdLst/>
            <a:ahLst/>
            <a:cxnLst>
              <a:cxn ang="0">
                <a:pos x="25" y="3"/>
              </a:cxn>
              <a:cxn ang="0">
                <a:pos x="25" y="7"/>
              </a:cxn>
              <a:cxn ang="0">
                <a:pos x="25" y="9"/>
              </a:cxn>
              <a:cxn ang="0">
                <a:pos x="25" y="11"/>
              </a:cxn>
              <a:cxn ang="0">
                <a:pos x="24" y="14"/>
              </a:cxn>
              <a:cxn ang="0">
                <a:pos x="23" y="16"/>
              </a:cxn>
              <a:cxn ang="0">
                <a:pos x="22" y="18"/>
              </a:cxn>
              <a:cxn ang="0">
                <a:pos x="20" y="19"/>
              </a:cxn>
              <a:cxn ang="0">
                <a:pos x="18" y="18"/>
              </a:cxn>
              <a:cxn ang="0">
                <a:pos x="17" y="19"/>
              </a:cxn>
              <a:cxn ang="0">
                <a:pos x="15" y="20"/>
              </a:cxn>
              <a:cxn ang="0">
                <a:pos x="13" y="19"/>
              </a:cxn>
              <a:cxn ang="0">
                <a:pos x="9" y="19"/>
              </a:cxn>
              <a:cxn ang="0">
                <a:pos x="8" y="16"/>
              </a:cxn>
              <a:cxn ang="0">
                <a:pos x="7" y="13"/>
              </a:cxn>
              <a:cxn ang="0">
                <a:pos x="5" y="10"/>
              </a:cxn>
              <a:cxn ang="0">
                <a:pos x="4" y="8"/>
              </a:cxn>
              <a:cxn ang="0">
                <a:pos x="2" y="7"/>
              </a:cxn>
              <a:cxn ang="0">
                <a:pos x="0" y="5"/>
              </a:cxn>
              <a:cxn ang="0">
                <a:pos x="3" y="3"/>
              </a:cxn>
              <a:cxn ang="0">
                <a:pos x="5" y="2"/>
              </a:cxn>
              <a:cxn ang="0">
                <a:pos x="8" y="1"/>
              </a:cxn>
              <a:cxn ang="0">
                <a:pos x="10" y="0"/>
              </a:cxn>
              <a:cxn ang="0">
                <a:pos x="13" y="1"/>
              </a:cxn>
              <a:cxn ang="0">
                <a:pos x="15" y="1"/>
              </a:cxn>
              <a:cxn ang="0">
                <a:pos x="18" y="1"/>
              </a:cxn>
              <a:cxn ang="0">
                <a:pos x="20" y="1"/>
              </a:cxn>
              <a:cxn ang="0">
                <a:pos x="22" y="0"/>
              </a:cxn>
              <a:cxn ang="0">
                <a:pos x="24" y="1"/>
              </a:cxn>
              <a:cxn ang="0">
                <a:pos x="25" y="3"/>
              </a:cxn>
            </a:cxnLst>
            <a:rect l="0" t="0" r="r" b="b"/>
            <a:pathLst>
              <a:path w="25" h="20">
                <a:moveTo>
                  <a:pt x="25" y="3"/>
                </a:moveTo>
                <a:lnTo>
                  <a:pt x="25" y="7"/>
                </a:lnTo>
                <a:lnTo>
                  <a:pt x="25" y="9"/>
                </a:lnTo>
                <a:lnTo>
                  <a:pt x="25" y="11"/>
                </a:lnTo>
                <a:lnTo>
                  <a:pt x="24" y="14"/>
                </a:lnTo>
                <a:lnTo>
                  <a:pt x="23" y="16"/>
                </a:lnTo>
                <a:lnTo>
                  <a:pt x="22" y="18"/>
                </a:lnTo>
                <a:lnTo>
                  <a:pt x="20" y="19"/>
                </a:lnTo>
                <a:lnTo>
                  <a:pt x="18" y="18"/>
                </a:lnTo>
                <a:lnTo>
                  <a:pt x="17" y="19"/>
                </a:lnTo>
                <a:lnTo>
                  <a:pt x="15" y="20"/>
                </a:lnTo>
                <a:lnTo>
                  <a:pt x="13" y="19"/>
                </a:lnTo>
                <a:lnTo>
                  <a:pt x="9" y="19"/>
                </a:lnTo>
                <a:lnTo>
                  <a:pt x="8" y="16"/>
                </a:lnTo>
                <a:lnTo>
                  <a:pt x="7" y="13"/>
                </a:lnTo>
                <a:lnTo>
                  <a:pt x="5" y="10"/>
                </a:lnTo>
                <a:lnTo>
                  <a:pt x="4" y="8"/>
                </a:lnTo>
                <a:lnTo>
                  <a:pt x="2" y="7"/>
                </a:lnTo>
                <a:lnTo>
                  <a:pt x="0" y="5"/>
                </a:lnTo>
                <a:lnTo>
                  <a:pt x="3" y="3"/>
                </a:lnTo>
                <a:lnTo>
                  <a:pt x="5" y="2"/>
                </a:lnTo>
                <a:lnTo>
                  <a:pt x="8" y="1"/>
                </a:lnTo>
                <a:lnTo>
                  <a:pt x="10" y="0"/>
                </a:lnTo>
                <a:lnTo>
                  <a:pt x="13" y="1"/>
                </a:lnTo>
                <a:lnTo>
                  <a:pt x="15" y="1"/>
                </a:lnTo>
                <a:lnTo>
                  <a:pt x="18" y="1"/>
                </a:lnTo>
                <a:lnTo>
                  <a:pt x="20" y="1"/>
                </a:lnTo>
                <a:lnTo>
                  <a:pt x="22" y="0"/>
                </a:lnTo>
                <a:lnTo>
                  <a:pt x="24" y="1"/>
                </a:lnTo>
                <a:lnTo>
                  <a:pt x="25" y="3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3" name="85011">
            <a:extLst xmlns:a="http://schemas.openxmlformats.org/drawingml/2006/main">
              <a:ext uri="{FF2B5EF4-FFF2-40B4-BE49-F238E27FC236}">
                <a16:creationId xmlns:a16="http://schemas.microsoft.com/office/drawing/2014/main" id="{E500E8A7-1669-4228-BFE2-A4D128EE28A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27218" y="3249762"/>
            <a:ext cx="391698" cy="440170"/>
          </a:xfrm>
          <a:custGeom xmlns:a="http://schemas.openxmlformats.org/drawingml/2006/main">
            <a:avLst/>
            <a:gdLst/>
            <a:ahLst/>
            <a:cxnLst>
              <a:cxn ang="0">
                <a:pos x="30" y="5"/>
              </a:cxn>
              <a:cxn ang="0">
                <a:pos x="30" y="12"/>
              </a:cxn>
              <a:cxn ang="0">
                <a:pos x="30" y="16"/>
              </a:cxn>
              <a:cxn ang="0">
                <a:pos x="34" y="19"/>
              </a:cxn>
              <a:cxn ang="0">
                <a:pos x="37" y="23"/>
              </a:cxn>
              <a:cxn ang="0">
                <a:pos x="34" y="27"/>
              </a:cxn>
              <a:cxn ang="0">
                <a:pos x="33" y="31"/>
              </a:cxn>
              <a:cxn ang="0">
                <a:pos x="36" y="34"/>
              </a:cxn>
              <a:cxn ang="0">
                <a:pos x="41" y="33"/>
              </a:cxn>
              <a:cxn ang="0">
                <a:pos x="46" y="34"/>
              </a:cxn>
              <a:cxn ang="0">
                <a:pos x="48" y="35"/>
              </a:cxn>
              <a:cxn ang="0">
                <a:pos x="48" y="42"/>
              </a:cxn>
              <a:cxn ang="0">
                <a:pos x="43" y="45"/>
              </a:cxn>
              <a:cxn ang="0">
                <a:pos x="39" y="43"/>
              </a:cxn>
              <a:cxn ang="0">
                <a:pos x="34" y="43"/>
              </a:cxn>
              <a:cxn ang="0">
                <a:pos x="32" y="46"/>
              </a:cxn>
              <a:cxn ang="0">
                <a:pos x="28" y="44"/>
              </a:cxn>
              <a:cxn ang="0">
                <a:pos x="30" y="38"/>
              </a:cxn>
              <a:cxn ang="0">
                <a:pos x="32" y="34"/>
              </a:cxn>
              <a:cxn ang="0">
                <a:pos x="27" y="30"/>
              </a:cxn>
              <a:cxn ang="0">
                <a:pos x="23" y="26"/>
              </a:cxn>
              <a:cxn ang="0">
                <a:pos x="18" y="25"/>
              </a:cxn>
              <a:cxn ang="0">
                <a:pos x="14" y="25"/>
              </a:cxn>
              <a:cxn ang="0">
                <a:pos x="8" y="24"/>
              </a:cxn>
              <a:cxn ang="0">
                <a:pos x="2" y="24"/>
              </a:cxn>
              <a:cxn ang="0">
                <a:pos x="2" y="20"/>
              </a:cxn>
              <a:cxn ang="0">
                <a:pos x="0" y="15"/>
              </a:cxn>
              <a:cxn ang="0">
                <a:pos x="0" y="10"/>
              </a:cxn>
              <a:cxn ang="0">
                <a:pos x="3" y="5"/>
              </a:cxn>
              <a:cxn ang="0">
                <a:pos x="5" y="1"/>
              </a:cxn>
              <a:cxn ang="0">
                <a:pos x="10" y="2"/>
              </a:cxn>
              <a:cxn ang="0">
                <a:pos x="13" y="5"/>
              </a:cxn>
              <a:cxn ang="0">
                <a:pos x="16" y="3"/>
              </a:cxn>
              <a:cxn ang="0">
                <a:pos x="22" y="5"/>
              </a:cxn>
              <a:cxn ang="0">
                <a:pos x="25" y="0"/>
              </a:cxn>
              <a:cxn ang="0">
                <a:pos x="32" y="1"/>
              </a:cxn>
            </a:cxnLst>
            <a:rect l="0" t="0" r="r" b="b"/>
            <a:pathLst>
              <a:path w="48" h="47">
                <a:moveTo>
                  <a:pt x="32" y="1"/>
                </a:moveTo>
                <a:lnTo>
                  <a:pt x="30" y="5"/>
                </a:lnTo>
                <a:lnTo>
                  <a:pt x="28" y="10"/>
                </a:lnTo>
                <a:lnTo>
                  <a:pt x="30" y="12"/>
                </a:lnTo>
                <a:lnTo>
                  <a:pt x="29" y="14"/>
                </a:lnTo>
                <a:lnTo>
                  <a:pt x="30" y="16"/>
                </a:lnTo>
                <a:lnTo>
                  <a:pt x="32" y="18"/>
                </a:lnTo>
                <a:lnTo>
                  <a:pt x="34" y="19"/>
                </a:lnTo>
                <a:lnTo>
                  <a:pt x="35" y="21"/>
                </a:lnTo>
                <a:lnTo>
                  <a:pt x="37" y="23"/>
                </a:lnTo>
                <a:lnTo>
                  <a:pt x="36" y="26"/>
                </a:lnTo>
                <a:lnTo>
                  <a:pt x="34" y="27"/>
                </a:lnTo>
                <a:lnTo>
                  <a:pt x="33" y="29"/>
                </a:lnTo>
                <a:lnTo>
                  <a:pt x="33" y="31"/>
                </a:lnTo>
                <a:lnTo>
                  <a:pt x="34" y="34"/>
                </a:lnTo>
                <a:lnTo>
                  <a:pt x="36" y="34"/>
                </a:lnTo>
                <a:lnTo>
                  <a:pt x="39" y="32"/>
                </a:lnTo>
                <a:lnTo>
                  <a:pt x="41" y="33"/>
                </a:lnTo>
                <a:lnTo>
                  <a:pt x="43" y="35"/>
                </a:lnTo>
                <a:lnTo>
                  <a:pt x="46" y="34"/>
                </a:lnTo>
                <a:lnTo>
                  <a:pt x="48" y="33"/>
                </a:lnTo>
                <a:lnTo>
                  <a:pt x="48" y="35"/>
                </a:lnTo>
                <a:lnTo>
                  <a:pt x="48" y="38"/>
                </a:lnTo>
                <a:lnTo>
                  <a:pt x="48" y="42"/>
                </a:lnTo>
                <a:lnTo>
                  <a:pt x="46" y="43"/>
                </a:lnTo>
                <a:lnTo>
                  <a:pt x="43" y="45"/>
                </a:lnTo>
                <a:lnTo>
                  <a:pt x="40" y="44"/>
                </a:lnTo>
                <a:lnTo>
                  <a:pt x="39" y="43"/>
                </a:lnTo>
                <a:lnTo>
                  <a:pt x="36" y="42"/>
                </a:lnTo>
                <a:lnTo>
                  <a:pt x="34" y="43"/>
                </a:lnTo>
                <a:lnTo>
                  <a:pt x="33" y="46"/>
                </a:lnTo>
                <a:lnTo>
                  <a:pt x="32" y="46"/>
                </a:lnTo>
                <a:lnTo>
                  <a:pt x="30" y="47"/>
                </a:lnTo>
                <a:lnTo>
                  <a:pt x="28" y="44"/>
                </a:lnTo>
                <a:lnTo>
                  <a:pt x="28" y="41"/>
                </a:lnTo>
                <a:lnTo>
                  <a:pt x="30" y="38"/>
                </a:lnTo>
                <a:lnTo>
                  <a:pt x="31" y="36"/>
                </a:lnTo>
                <a:lnTo>
                  <a:pt x="32" y="34"/>
                </a:lnTo>
                <a:lnTo>
                  <a:pt x="30" y="32"/>
                </a:lnTo>
                <a:lnTo>
                  <a:pt x="27" y="30"/>
                </a:lnTo>
                <a:lnTo>
                  <a:pt x="24" y="27"/>
                </a:lnTo>
                <a:lnTo>
                  <a:pt x="23" y="26"/>
                </a:lnTo>
                <a:lnTo>
                  <a:pt x="21" y="24"/>
                </a:lnTo>
                <a:lnTo>
                  <a:pt x="18" y="25"/>
                </a:lnTo>
                <a:lnTo>
                  <a:pt x="16" y="26"/>
                </a:lnTo>
                <a:lnTo>
                  <a:pt x="14" y="25"/>
                </a:lnTo>
                <a:lnTo>
                  <a:pt x="11" y="26"/>
                </a:lnTo>
                <a:lnTo>
                  <a:pt x="8" y="24"/>
                </a:lnTo>
                <a:lnTo>
                  <a:pt x="4" y="24"/>
                </a:lnTo>
                <a:lnTo>
                  <a:pt x="2" y="24"/>
                </a:lnTo>
                <a:lnTo>
                  <a:pt x="2" y="22"/>
                </a:lnTo>
                <a:lnTo>
                  <a:pt x="2" y="20"/>
                </a:lnTo>
                <a:lnTo>
                  <a:pt x="0" y="18"/>
                </a:lnTo>
                <a:lnTo>
                  <a:pt x="0" y="15"/>
                </a:lnTo>
                <a:lnTo>
                  <a:pt x="0" y="13"/>
                </a:lnTo>
                <a:lnTo>
                  <a:pt x="0" y="10"/>
                </a:lnTo>
                <a:lnTo>
                  <a:pt x="0" y="8"/>
                </a:lnTo>
                <a:lnTo>
                  <a:pt x="3" y="5"/>
                </a:lnTo>
                <a:lnTo>
                  <a:pt x="5" y="4"/>
                </a:lnTo>
                <a:lnTo>
                  <a:pt x="5" y="1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3" y="5"/>
                </a:lnTo>
                <a:lnTo>
                  <a:pt x="14" y="3"/>
                </a:lnTo>
                <a:lnTo>
                  <a:pt x="16" y="3"/>
                </a:lnTo>
                <a:lnTo>
                  <a:pt x="19" y="4"/>
                </a:lnTo>
                <a:lnTo>
                  <a:pt x="22" y="5"/>
                </a:lnTo>
                <a:lnTo>
                  <a:pt x="24" y="2"/>
                </a:lnTo>
                <a:lnTo>
                  <a:pt x="25" y="0"/>
                </a:lnTo>
                <a:lnTo>
                  <a:pt x="28" y="0"/>
                </a:lnTo>
                <a:lnTo>
                  <a:pt x="32" y="1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4" name="85009">
            <a:extLst xmlns:a="http://schemas.openxmlformats.org/drawingml/2006/main">
              <a:ext uri="{FF2B5EF4-FFF2-40B4-BE49-F238E27FC236}">
                <a16:creationId xmlns:a16="http://schemas.microsoft.com/office/drawing/2014/main" id="{1EA58D85-D465-4E5A-9FBE-529CE5BAC99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90284" y="3427701"/>
            <a:ext cx="236651" cy="224766"/>
          </a:xfrm>
          <a:custGeom xmlns:a="http://schemas.openxmlformats.org/drawingml/2006/main">
            <a:avLst/>
            <a:gdLst/>
            <a:ahLst/>
            <a:cxnLst>
              <a:cxn ang="0">
                <a:pos x="27" y="7"/>
              </a:cxn>
              <a:cxn ang="0">
                <a:pos x="28" y="9"/>
              </a:cxn>
              <a:cxn ang="0">
                <a:pos x="28" y="11"/>
              </a:cxn>
              <a:cxn ang="0">
                <a:pos x="29" y="14"/>
              </a:cxn>
              <a:cxn ang="0">
                <a:pos x="29" y="17"/>
              </a:cxn>
              <a:cxn ang="0">
                <a:pos x="27" y="19"/>
              </a:cxn>
              <a:cxn ang="0">
                <a:pos x="24" y="20"/>
              </a:cxn>
              <a:cxn ang="0">
                <a:pos x="22" y="18"/>
              </a:cxn>
              <a:cxn ang="0">
                <a:pos x="20" y="21"/>
              </a:cxn>
              <a:cxn ang="0">
                <a:pos x="19" y="23"/>
              </a:cxn>
              <a:cxn ang="0">
                <a:pos x="17" y="24"/>
              </a:cxn>
              <a:cxn ang="0">
                <a:pos x="15" y="24"/>
              </a:cxn>
              <a:cxn ang="0">
                <a:pos x="13" y="24"/>
              </a:cxn>
              <a:cxn ang="0">
                <a:pos x="11" y="23"/>
              </a:cxn>
              <a:cxn ang="0">
                <a:pos x="10" y="21"/>
              </a:cxn>
              <a:cxn ang="0">
                <a:pos x="7" y="21"/>
              </a:cxn>
              <a:cxn ang="0">
                <a:pos x="7" y="24"/>
              </a:cxn>
              <a:cxn ang="0">
                <a:pos x="4" y="24"/>
              </a:cxn>
              <a:cxn ang="0">
                <a:pos x="1" y="23"/>
              </a:cxn>
              <a:cxn ang="0">
                <a:pos x="1" y="21"/>
              </a:cxn>
              <a:cxn ang="0">
                <a:pos x="0" y="18"/>
              </a:cxn>
              <a:cxn ang="0">
                <a:pos x="0" y="15"/>
              </a:cxn>
              <a:cxn ang="0">
                <a:pos x="2" y="15"/>
              </a:cxn>
              <a:cxn ang="0">
                <a:pos x="3" y="13"/>
              </a:cxn>
              <a:cxn ang="0">
                <a:pos x="3" y="11"/>
              </a:cxn>
              <a:cxn ang="0">
                <a:pos x="3" y="9"/>
              </a:cxn>
              <a:cxn ang="0">
                <a:pos x="4" y="7"/>
              </a:cxn>
              <a:cxn ang="0">
                <a:pos x="1" y="5"/>
              </a:cxn>
              <a:cxn ang="0">
                <a:pos x="0" y="3"/>
              </a:cxn>
              <a:cxn ang="0">
                <a:pos x="5" y="1"/>
              </a:cxn>
              <a:cxn ang="0">
                <a:pos x="7" y="0"/>
              </a:cxn>
              <a:cxn ang="0">
                <a:pos x="9" y="0"/>
              </a:cxn>
              <a:cxn ang="0">
                <a:pos x="11" y="0"/>
              </a:cxn>
              <a:cxn ang="0">
                <a:pos x="11" y="2"/>
              </a:cxn>
              <a:cxn ang="0">
                <a:pos x="12" y="3"/>
              </a:cxn>
              <a:cxn ang="0">
                <a:pos x="14" y="4"/>
              </a:cxn>
              <a:cxn ang="0">
                <a:pos x="17" y="5"/>
              </a:cxn>
              <a:cxn ang="0">
                <a:pos x="21" y="5"/>
              </a:cxn>
              <a:cxn ang="0">
                <a:pos x="23" y="5"/>
              </a:cxn>
              <a:cxn ang="0">
                <a:pos x="27" y="7"/>
              </a:cxn>
            </a:cxnLst>
            <a:rect l="0" t="0" r="r" b="b"/>
            <a:pathLst>
              <a:path w="29" h="24">
                <a:moveTo>
                  <a:pt x="27" y="7"/>
                </a:moveTo>
                <a:lnTo>
                  <a:pt x="28" y="9"/>
                </a:lnTo>
                <a:lnTo>
                  <a:pt x="28" y="11"/>
                </a:lnTo>
                <a:lnTo>
                  <a:pt x="29" y="14"/>
                </a:lnTo>
                <a:lnTo>
                  <a:pt x="29" y="17"/>
                </a:lnTo>
                <a:lnTo>
                  <a:pt x="27" y="19"/>
                </a:lnTo>
                <a:lnTo>
                  <a:pt x="24" y="20"/>
                </a:lnTo>
                <a:lnTo>
                  <a:pt x="22" y="18"/>
                </a:lnTo>
                <a:lnTo>
                  <a:pt x="20" y="21"/>
                </a:lnTo>
                <a:lnTo>
                  <a:pt x="19" y="23"/>
                </a:lnTo>
                <a:lnTo>
                  <a:pt x="17" y="24"/>
                </a:lnTo>
                <a:lnTo>
                  <a:pt x="15" y="24"/>
                </a:lnTo>
                <a:lnTo>
                  <a:pt x="13" y="24"/>
                </a:lnTo>
                <a:lnTo>
                  <a:pt x="11" y="23"/>
                </a:lnTo>
                <a:lnTo>
                  <a:pt x="10" y="21"/>
                </a:lnTo>
                <a:lnTo>
                  <a:pt x="7" y="21"/>
                </a:lnTo>
                <a:lnTo>
                  <a:pt x="7" y="24"/>
                </a:lnTo>
                <a:lnTo>
                  <a:pt x="4" y="24"/>
                </a:lnTo>
                <a:lnTo>
                  <a:pt x="1" y="23"/>
                </a:lnTo>
                <a:lnTo>
                  <a:pt x="1" y="21"/>
                </a:lnTo>
                <a:lnTo>
                  <a:pt x="0" y="18"/>
                </a:lnTo>
                <a:lnTo>
                  <a:pt x="0" y="15"/>
                </a:lnTo>
                <a:lnTo>
                  <a:pt x="2" y="15"/>
                </a:lnTo>
                <a:lnTo>
                  <a:pt x="3" y="13"/>
                </a:lnTo>
                <a:lnTo>
                  <a:pt x="3" y="11"/>
                </a:lnTo>
                <a:lnTo>
                  <a:pt x="3" y="9"/>
                </a:lnTo>
                <a:lnTo>
                  <a:pt x="4" y="7"/>
                </a:lnTo>
                <a:lnTo>
                  <a:pt x="1" y="5"/>
                </a:lnTo>
                <a:lnTo>
                  <a:pt x="0" y="3"/>
                </a:lnTo>
                <a:lnTo>
                  <a:pt x="5" y="1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1" y="2"/>
                </a:lnTo>
                <a:lnTo>
                  <a:pt x="12" y="3"/>
                </a:lnTo>
                <a:lnTo>
                  <a:pt x="14" y="4"/>
                </a:lnTo>
                <a:lnTo>
                  <a:pt x="17" y="5"/>
                </a:lnTo>
                <a:lnTo>
                  <a:pt x="21" y="5"/>
                </a:lnTo>
                <a:lnTo>
                  <a:pt x="23" y="5"/>
                </a:lnTo>
                <a:lnTo>
                  <a:pt x="27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5" name="85007">
            <a:extLst xmlns:a="http://schemas.openxmlformats.org/drawingml/2006/main">
              <a:ext uri="{FF2B5EF4-FFF2-40B4-BE49-F238E27FC236}">
                <a16:creationId xmlns:a16="http://schemas.microsoft.com/office/drawing/2014/main" id="{FCE4F494-E310-460C-AF88-D7729B40220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55709" y="3231032"/>
            <a:ext cx="252972" cy="346517"/>
          </a:xfrm>
          <a:custGeom xmlns:a="http://schemas.openxmlformats.org/drawingml/2006/main">
            <a:avLst/>
            <a:gdLst/>
            <a:ahLst/>
            <a:cxnLst>
              <a:cxn ang="0">
                <a:pos x="22" y="1"/>
              </a:cxn>
              <a:cxn ang="0">
                <a:pos x="21" y="4"/>
              </a:cxn>
              <a:cxn ang="0">
                <a:pos x="20" y="7"/>
              </a:cxn>
              <a:cxn ang="0">
                <a:pos x="22" y="8"/>
              </a:cxn>
              <a:cxn ang="0">
                <a:pos x="24" y="9"/>
              </a:cxn>
              <a:cxn ang="0">
                <a:pos x="26" y="12"/>
              </a:cxn>
              <a:cxn ang="0">
                <a:pos x="25" y="16"/>
              </a:cxn>
              <a:cxn ang="0">
                <a:pos x="28" y="17"/>
              </a:cxn>
              <a:cxn ang="0">
                <a:pos x="29" y="19"/>
              </a:cxn>
              <a:cxn ang="0">
                <a:pos x="31" y="21"/>
              </a:cxn>
              <a:cxn ang="0">
                <a:pos x="30" y="23"/>
              </a:cxn>
              <a:cxn ang="0">
                <a:pos x="28" y="25"/>
              </a:cxn>
              <a:cxn ang="0">
                <a:pos x="27" y="27"/>
              </a:cxn>
              <a:cxn ang="0">
                <a:pos x="25" y="29"/>
              </a:cxn>
              <a:cxn ang="0">
                <a:pos x="25" y="32"/>
              </a:cxn>
              <a:cxn ang="0">
                <a:pos x="23" y="34"/>
              </a:cxn>
              <a:cxn ang="0">
                <a:pos x="20" y="35"/>
              </a:cxn>
              <a:cxn ang="0">
                <a:pos x="18" y="36"/>
              </a:cxn>
              <a:cxn ang="0">
                <a:pos x="15" y="37"/>
              </a:cxn>
              <a:cxn ang="0">
                <a:pos x="13" y="35"/>
              </a:cxn>
              <a:cxn ang="0">
                <a:pos x="11" y="34"/>
              </a:cxn>
              <a:cxn ang="0">
                <a:pos x="8" y="36"/>
              </a:cxn>
              <a:cxn ang="0">
                <a:pos x="6" y="36"/>
              </a:cxn>
              <a:cxn ang="0">
                <a:pos x="5" y="33"/>
              </a:cxn>
              <a:cxn ang="0">
                <a:pos x="5" y="31"/>
              </a:cxn>
              <a:cxn ang="0">
                <a:pos x="6" y="29"/>
              </a:cxn>
              <a:cxn ang="0">
                <a:pos x="8" y="28"/>
              </a:cxn>
              <a:cxn ang="0">
                <a:pos x="9" y="25"/>
              </a:cxn>
              <a:cxn ang="0">
                <a:pos x="7" y="23"/>
              </a:cxn>
              <a:cxn ang="0">
                <a:pos x="6" y="21"/>
              </a:cxn>
              <a:cxn ang="0">
                <a:pos x="4" y="20"/>
              </a:cxn>
              <a:cxn ang="0">
                <a:pos x="2" y="18"/>
              </a:cxn>
              <a:cxn ang="0">
                <a:pos x="1" y="16"/>
              </a:cxn>
              <a:cxn ang="0">
                <a:pos x="2" y="14"/>
              </a:cxn>
              <a:cxn ang="0">
                <a:pos x="0" y="12"/>
              </a:cxn>
              <a:cxn ang="0">
                <a:pos x="2" y="7"/>
              </a:cxn>
              <a:cxn ang="0">
                <a:pos x="4" y="3"/>
              </a:cxn>
              <a:cxn ang="0">
                <a:pos x="7" y="3"/>
              </a:cxn>
              <a:cxn ang="0">
                <a:pos x="9" y="3"/>
              </a:cxn>
              <a:cxn ang="0">
                <a:pos x="12" y="3"/>
              </a:cxn>
              <a:cxn ang="0">
                <a:pos x="15" y="1"/>
              </a:cxn>
              <a:cxn ang="0">
                <a:pos x="19" y="0"/>
              </a:cxn>
              <a:cxn ang="0">
                <a:pos x="22" y="1"/>
              </a:cxn>
            </a:cxnLst>
            <a:rect l="0" t="0" r="r" b="b"/>
            <a:pathLst>
              <a:path w="31" h="37">
                <a:moveTo>
                  <a:pt x="22" y="1"/>
                </a:moveTo>
                <a:lnTo>
                  <a:pt x="21" y="4"/>
                </a:lnTo>
                <a:lnTo>
                  <a:pt x="20" y="7"/>
                </a:lnTo>
                <a:lnTo>
                  <a:pt x="22" y="8"/>
                </a:lnTo>
                <a:lnTo>
                  <a:pt x="24" y="9"/>
                </a:lnTo>
                <a:lnTo>
                  <a:pt x="26" y="12"/>
                </a:lnTo>
                <a:lnTo>
                  <a:pt x="25" y="16"/>
                </a:lnTo>
                <a:lnTo>
                  <a:pt x="28" y="17"/>
                </a:lnTo>
                <a:lnTo>
                  <a:pt x="29" y="19"/>
                </a:lnTo>
                <a:lnTo>
                  <a:pt x="31" y="21"/>
                </a:lnTo>
                <a:lnTo>
                  <a:pt x="30" y="23"/>
                </a:lnTo>
                <a:lnTo>
                  <a:pt x="28" y="25"/>
                </a:lnTo>
                <a:lnTo>
                  <a:pt x="27" y="27"/>
                </a:lnTo>
                <a:lnTo>
                  <a:pt x="25" y="29"/>
                </a:lnTo>
                <a:lnTo>
                  <a:pt x="25" y="32"/>
                </a:lnTo>
                <a:lnTo>
                  <a:pt x="23" y="34"/>
                </a:lnTo>
                <a:lnTo>
                  <a:pt x="20" y="35"/>
                </a:lnTo>
                <a:lnTo>
                  <a:pt x="18" y="36"/>
                </a:lnTo>
                <a:lnTo>
                  <a:pt x="15" y="37"/>
                </a:lnTo>
                <a:lnTo>
                  <a:pt x="13" y="35"/>
                </a:lnTo>
                <a:lnTo>
                  <a:pt x="11" y="34"/>
                </a:lnTo>
                <a:lnTo>
                  <a:pt x="8" y="36"/>
                </a:lnTo>
                <a:lnTo>
                  <a:pt x="6" y="36"/>
                </a:lnTo>
                <a:lnTo>
                  <a:pt x="5" y="33"/>
                </a:lnTo>
                <a:lnTo>
                  <a:pt x="5" y="31"/>
                </a:lnTo>
                <a:lnTo>
                  <a:pt x="6" y="29"/>
                </a:lnTo>
                <a:lnTo>
                  <a:pt x="8" y="28"/>
                </a:lnTo>
                <a:lnTo>
                  <a:pt x="9" y="25"/>
                </a:lnTo>
                <a:lnTo>
                  <a:pt x="7" y="23"/>
                </a:lnTo>
                <a:lnTo>
                  <a:pt x="6" y="21"/>
                </a:lnTo>
                <a:lnTo>
                  <a:pt x="4" y="20"/>
                </a:lnTo>
                <a:lnTo>
                  <a:pt x="2" y="18"/>
                </a:lnTo>
                <a:lnTo>
                  <a:pt x="1" y="16"/>
                </a:lnTo>
                <a:lnTo>
                  <a:pt x="2" y="14"/>
                </a:lnTo>
                <a:lnTo>
                  <a:pt x="0" y="12"/>
                </a:lnTo>
                <a:lnTo>
                  <a:pt x="2" y="7"/>
                </a:lnTo>
                <a:lnTo>
                  <a:pt x="4" y="3"/>
                </a:lnTo>
                <a:lnTo>
                  <a:pt x="7" y="3"/>
                </a:lnTo>
                <a:lnTo>
                  <a:pt x="9" y="3"/>
                </a:lnTo>
                <a:lnTo>
                  <a:pt x="12" y="3"/>
                </a:lnTo>
                <a:lnTo>
                  <a:pt x="15" y="1"/>
                </a:lnTo>
                <a:lnTo>
                  <a:pt x="19" y="0"/>
                </a:lnTo>
                <a:lnTo>
                  <a:pt x="22" y="1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6" name="84077">
            <a:extLst xmlns:a="http://schemas.openxmlformats.org/drawingml/2006/main">
              <a:ext uri="{FF2B5EF4-FFF2-40B4-BE49-F238E27FC236}">
                <a16:creationId xmlns:a16="http://schemas.microsoft.com/office/drawing/2014/main" id="{E67AD772-1FEA-409C-B4DF-E599CBEEAAD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23067" y="2603555"/>
            <a:ext cx="383537" cy="393343"/>
          </a:xfrm>
          <a:custGeom xmlns:a="http://schemas.openxmlformats.org/drawingml/2006/main">
            <a:avLst/>
            <a:gdLst/>
            <a:ahLst/>
            <a:cxnLst>
              <a:cxn ang="0">
                <a:pos x="46" y="16"/>
              </a:cxn>
              <a:cxn ang="0">
                <a:pos x="47" y="20"/>
              </a:cxn>
              <a:cxn ang="0">
                <a:pos x="46" y="21"/>
              </a:cxn>
              <a:cxn ang="0">
                <a:pos x="44" y="22"/>
              </a:cxn>
              <a:cxn ang="0">
                <a:pos x="42" y="25"/>
              </a:cxn>
              <a:cxn ang="0">
                <a:pos x="41" y="28"/>
              </a:cxn>
              <a:cxn ang="0">
                <a:pos x="40" y="30"/>
              </a:cxn>
              <a:cxn ang="0">
                <a:pos x="39" y="32"/>
              </a:cxn>
              <a:cxn ang="0">
                <a:pos x="38" y="36"/>
              </a:cxn>
              <a:cxn ang="0">
                <a:pos x="36" y="34"/>
              </a:cxn>
              <a:cxn ang="0">
                <a:pos x="34" y="34"/>
              </a:cxn>
              <a:cxn ang="0">
                <a:pos x="31" y="36"/>
              </a:cxn>
              <a:cxn ang="0">
                <a:pos x="29" y="36"/>
              </a:cxn>
              <a:cxn ang="0">
                <a:pos x="26" y="35"/>
              </a:cxn>
              <a:cxn ang="0">
                <a:pos x="24" y="37"/>
              </a:cxn>
              <a:cxn ang="0">
                <a:pos x="23" y="38"/>
              </a:cxn>
              <a:cxn ang="0">
                <a:pos x="20" y="38"/>
              </a:cxn>
              <a:cxn ang="0">
                <a:pos x="18" y="40"/>
              </a:cxn>
              <a:cxn ang="0">
                <a:pos x="15" y="42"/>
              </a:cxn>
              <a:cxn ang="0">
                <a:pos x="13" y="42"/>
              </a:cxn>
              <a:cxn ang="0">
                <a:pos x="11" y="41"/>
              </a:cxn>
              <a:cxn ang="0">
                <a:pos x="9" y="39"/>
              </a:cxn>
              <a:cxn ang="0">
                <a:pos x="7" y="39"/>
              </a:cxn>
              <a:cxn ang="0">
                <a:pos x="5" y="40"/>
              </a:cxn>
              <a:cxn ang="0">
                <a:pos x="3" y="39"/>
              </a:cxn>
              <a:cxn ang="0">
                <a:pos x="1" y="37"/>
              </a:cxn>
              <a:cxn ang="0">
                <a:pos x="0" y="33"/>
              </a:cxn>
              <a:cxn ang="0">
                <a:pos x="2" y="32"/>
              </a:cxn>
              <a:cxn ang="0">
                <a:pos x="4" y="32"/>
              </a:cxn>
              <a:cxn ang="0">
                <a:pos x="6" y="30"/>
              </a:cxn>
              <a:cxn ang="0">
                <a:pos x="6" y="27"/>
              </a:cxn>
              <a:cxn ang="0">
                <a:pos x="6" y="25"/>
              </a:cxn>
              <a:cxn ang="0">
                <a:pos x="6" y="23"/>
              </a:cxn>
              <a:cxn ang="0">
                <a:pos x="6" y="21"/>
              </a:cxn>
              <a:cxn ang="0">
                <a:pos x="6" y="19"/>
              </a:cxn>
              <a:cxn ang="0">
                <a:pos x="7" y="16"/>
              </a:cxn>
              <a:cxn ang="0">
                <a:pos x="6" y="15"/>
              </a:cxn>
              <a:cxn ang="0">
                <a:pos x="6" y="13"/>
              </a:cxn>
              <a:cxn ang="0">
                <a:pos x="9" y="12"/>
              </a:cxn>
              <a:cxn ang="0">
                <a:pos x="11" y="10"/>
              </a:cxn>
              <a:cxn ang="0">
                <a:pos x="13" y="8"/>
              </a:cxn>
              <a:cxn ang="0">
                <a:pos x="15" y="8"/>
              </a:cxn>
              <a:cxn ang="0">
                <a:pos x="18" y="9"/>
              </a:cxn>
              <a:cxn ang="0">
                <a:pos x="20" y="10"/>
              </a:cxn>
              <a:cxn ang="0">
                <a:pos x="23" y="8"/>
              </a:cxn>
              <a:cxn ang="0">
                <a:pos x="25" y="7"/>
              </a:cxn>
              <a:cxn ang="0">
                <a:pos x="26" y="3"/>
              </a:cxn>
              <a:cxn ang="0">
                <a:pos x="28" y="1"/>
              </a:cxn>
              <a:cxn ang="0">
                <a:pos x="31" y="0"/>
              </a:cxn>
              <a:cxn ang="0">
                <a:pos x="34" y="0"/>
              </a:cxn>
              <a:cxn ang="0">
                <a:pos x="36" y="2"/>
              </a:cxn>
              <a:cxn ang="0">
                <a:pos x="35" y="4"/>
              </a:cxn>
              <a:cxn ang="0">
                <a:pos x="36" y="7"/>
              </a:cxn>
              <a:cxn ang="0">
                <a:pos x="39" y="9"/>
              </a:cxn>
              <a:cxn ang="0">
                <a:pos x="41" y="11"/>
              </a:cxn>
              <a:cxn ang="0">
                <a:pos x="43" y="13"/>
              </a:cxn>
              <a:cxn ang="0">
                <a:pos x="43" y="16"/>
              </a:cxn>
              <a:cxn ang="0">
                <a:pos x="46" y="16"/>
              </a:cxn>
            </a:cxnLst>
            <a:rect l="0" t="0" r="r" b="b"/>
            <a:pathLst>
              <a:path w="47" h="42">
                <a:moveTo>
                  <a:pt x="46" y="16"/>
                </a:moveTo>
                <a:lnTo>
                  <a:pt x="47" y="20"/>
                </a:lnTo>
                <a:lnTo>
                  <a:pt x="46" y="21"/>
                </a:lnTo>
                <a:lnTo>
                  <a:pt x="44" y="22"/>
                </a:lnTo>
                <a:lnTo>
                  <a:pt x="42" y="25"/>
                </a:lnTo>
                <a:lnTo>
                  <a:pt x="41" y="28"/>
                </a:lnTo>
                <a:lnTo>
                  <a:pt x="40" y="30"/>
                </a:lnTo>
                <a:lnTo>
                  <a:pt x="39" y="32"/>
                </a:lnTo>
                <a:lnTo>
                  <a:pt x="38" y="36"/>
                </a:lnTo>
                <a:lnTo>
                  <a:pt x="36" y="34"/>
                </a:lnTo>
                <a:lnTo>
                  <a:pt x="34" y="34"/>
                </a:lnTo>
                <a:lnTo>
                  <a:pt x="31" y="36"/>
                </a:lnTo>
                <a:lnTo>
                  <a:pt x="29" y="36"/>
                </a:lnTo>
                <a:lnTo>
                  <a:pt x="26" y="35"/>
                </a:lnTo>
                <a:lnTo>
                  <a:pt x="24" y="37"/>
                </a:lnTo>
                <a:lnTo>
                  <a:pt x="23" y="38"/>
                </a:lnTo>
                <a:lnTo>
                  <a:pt x="20" y="38"/>
                </a:lnTo>
                <a:lnTo>
                  <a:pt x="18" y="40"/>
                </a:lnTo>
                <a:lnTo>
                  <a:pt x="15" y="42"/>
                </a:lnTo>
                <a:lnTo>
                  <a:pt x="13" y="42"/>
                </a:lnTo>
                <a:lnTo>
                  <a:pt x="11" y="41"/>
                </a:lnTo>
                <a:lnTo>
                  <a:pt x="9" y="39"/>
                </a:lnTo>
                <a:lnTo>
                  <a:pt x="7" y="39"/>
                </a:lnTo>
                <a:lnTo>
                  <a:pt x="5" y="40"/>
                </a:lnTo>
                <a:lnTo>
                  <a:pt x="3" y="39"/>
                </a:lnTo>
                <a:lnTo>
                  <a:pt x="1" y="37"/>
                </a:lnTo>
                <a:lnTo>
                  <a:pt x="0" y="33"/>
                </a:lnTo>
                <a:lnTo>
                  <a:pt x="2" y="32"/>
                </a:lnTo>
                <a:lnTo>
                  <a:pt x="4" y="32"/>
                </a:lnTo>
                <a:lnTo>
                  <a:pt x="6" y="30"/>
                </a:lnTo>
                <a:lnTo>
                  <a:pt x="6" y="27"/>
                </a:lnTo>
                <a:lnTo>
                  <a:pt x="6" y="25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7" y="16"/>
                </a:lnTo>
                <a:lnTo>
                  <a:pt x="6" y="15"/>
                </a:lnTo>
                <a:lnTo>
                  <a:pt x="6" y="13"/>
                </a:lnTo>
                <a:lnTo>
                  <a:pt x="9" y="12"/>
                </a:lnTo>
                <a:lnTo>
                  <a:pt x="11" y="10"/>
                </a:lnTo>
                <a:lnTo>
                  <a:pt x="13" y="8"/>
                </a:lnTo>
                <a:lnTo>
                  <a:pt x="15" y="8"/>
                </a:lnTo>
                <a:lnTo>
                  <a:pt x="18" y="9"/>
                </a:lnTo>
                <a:lnTo>
                  <a:pt x="20" y="10"/>
                </a:lnTo>
                <a:lnTo>
                  <a:pt x="23" y="8"/>
                </a:lnTo>
                <a:lnTo>
                  <a:pt x="25" y="7"/>
                </a:lnTo>
                <a:lnTo>
                  <a:pt x="26" y="3"/>
                </a:lnTo>
                <a:lnTo>
                  <a:pt x="28" y="1"/>
                </a:lnTo>
                <a:lnTo>
                  <a:pt x="31" y="0"/>
                </a:lnTo>
                <a:lnTo>
                  <a:pt x="34" y="0"/>
                </a:lnTo>
                <a:lnTo>
                  <a:pt x="36" y="2"/>
                </a:lnTo>
                <a:lnTo>
                  <a:pt x="35" y="4"/>
                </a:lnTo>
                <a:lnTo>
                  <a:pt x="36" y="7"/>
                </a:lnTo>
                <a:lnTo>
                  <a:pt x="39" y="9"/>
                </a:lnTo>
                <a:lnTo>
                  <a:pt x="41" y="11"/>
                </a:lnTo>
                <a:lnTo>
                  <a:pt x="43" y="13"/>
                </a:lnTo>
                <a:lnTo>
                  <a:pt x="43" y="16"/>
                </a:lnTo>
                <a:lnTo>
                  <a:pt x="46" y="16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7" name="84075">
            <a:extLst xmlns:a="http://schemas.openxmlformats.org/drawingml/2006/main">
              <a:ext uri="{FF2B5EF4-FFF2-40B4-BE49-F238E27FC236}">
                <a16:creationId xmlns:a16="http://schemas.microsoft.com/office/drawing/2014/main" id="{85FF04EB-03A6-43A6-B211-75638D5286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15048" y="2406883"/>
            <a:ext cx="236651" cy="224766"/>
          </a:xfrm>
          <a:custGeom xmlns:a="http://schemas.openxmlformats.org/drawingml/2006/main">
            <a:avLst/>
            <a:gdLst/>
            <a:ahLst/>
            <a:cxnLst>
              <a:cxn ang="0">
                <a:pos x="25" y="2"/>
              </a:cxn>
              <a:cxn ang="0">
                <a:pos x="26" y="5"/>
              </a:cxn>
              <a:cxn ang="0">
                <a:pos x="27" y="8"/>
              </a:cxn>
              <a:cxn ang="0">
                <a:pos x="28" y="10"/>
              </a:cxn>
              <a:cxn ang="0">
                <a:pos x="28" y="12"/>
              </a:cxn>
              <a:cxn ang="0">
                <a:pos x="29" y="16"/>
              </a:cxn>
              <a:cxn ang="0">
                <a:pos x="25" y="16"/>
              </a:cxn>
              <a:cxn ang="0">
                <a:pos x="23" y="16"/>
              </a:cxn>
              <a:cxn ang="0">
                <a:pos x="21" y="18"/>
              </a:cxn>
              <a:cxn ang="0">
                <a:pos x="19" y="20"/>
              </a:cxn>
              <a:cxn ang="0">
                <a:pos x="18" y="21"/>
              </a:cxn>
              <a:cxn ang="0">
                <a:pos x="16" y="22"/>
              </a:cxn>
              <a:cxn ang="0">
                <a:pos x="13" y="22"/>
              </a:cxn>
              <a:cxn ang="0">
                <a:pos x="11" y="24"/>
              </a:cxn>
              <a:cxn ang="0">
                <a:pos x="8" y="23"/>
              </a:cxn>
              <a:cxn ang="0">
                <a:pos x="6" y="22"/>
              </a:cxn>
              <a:cxn ang="0">
                <a:pos x="4" y="21"/>
              </a:cxn>
              <a:cxn ang="0">
                <a:pos x="2" y="20"/>
              </a:cxn>
              <a:cxn ang="0">
                <a:pos x="0" y="18"/>
              </a:cxn>
              <a:cxn ang="0">
                <a:pos x="2" y="16"/>
              </a:cxn>
              <a:cxn ang="0">
                <a:pos x="4" y="14"/>
              </a:cxn>
              <a:cxn ang="0">
                <a:pos x="5" y="12"/>
              </a:cxn>
              <a:cxn ang="0">
                <a:pos x="6" y="9"/>
              </a:cxn>
              <a:cxn ang="0">
                <a:pos x="7" y="7"/>
              </a:cxn>
              <a:cxn ang="0">
                <a:pos x="6" y="5"/>
              </a:cxn>
              <a:cxn ang="0">
                <a:pos x="7" y="3"/>
              </a:cxn>
              <a:cxn ang="0">
                <a:pos x="8" y="0"/>
              </a:cxn>
              <a:cxn ang="0">
                <a:pos x="10" y="2"/>
              </a:cxn>
              <a:cxn ang="0">
                <a:pos x="13" y="2"/>
              </a:cxn>
              <a:cxn ang="0">
                <a:pos x="16" y="2"/>
              </a:cxn>
              <a:cxn ang="0">
                <a:pos x="19" y="1"/>
              </a:cxn>
              <a:cxn ang="0">
                <a:pos x="21" y="2"/>
              </a:cxn>
              <a:cxn ang="0">
                <a:pos x="25" y="2"/>
              </a:cxn>
            </a:cxnLst>
            <a:rect l="0" t="0" r="r" b="b"/>
            <a:pathLst>
              <a:path w="29" h="24">
                <a:moveTo>
                  <a:pt x="25" y="2"/>
                </a:moveTo>
                <a:lnTo>
                  <a:pt x="26" y="5"/>
                </a:lnTo>
                <a:lnTo>
                  <a:pt x="27" y="8"/>
                </a:lnTo>
                <a:lnTo>
                  <a:pt x="28" y="10"/>
                </a:lnTo>
                <a:lnTo>
                  <a:pt x="28" y="12"/>
                </a:lnTo>
                <a:lnTo>
                  <a:pt x="29" y="16"/>
                </a:lnTo>
                <a:lnTo>
                  <a:pt x="25" y="16"/>
                </a:lnTo>
                <a:lnTo>
                  <a:pt x="23" y="16"/>
                </a:lnTo>
                <a:lnTo>
                  <a:pt x="21" y="18"/>
                </a:lnTo>
                <a:lnTo>
                  <a:pt x="19" y="20"/>
                </a:lnTo>
                <a:lnTo>
                  <a:pt x="18" y="21"/>
                </a:lnTo>
                <a:lnTo>
                  <a:pt x="16" y="22"/>
                </a:lnTo>
                <a:lnTo>
                  <a:pt x="13" y="22"/>
                </a:lnTo>
                <a:lnTo>
                  <a:pt x="11" y="24"/>
                </a:lnTo>
                <a:lnTo>
                  <a:pt x="8" y="23"/>
                </a:lnTo>
                <a:lnTo>
                  <a:pt x="6" y="22"/>
                </a:lnTo>
                <a:lnTo>
                  <a:pt x="4" y="21"/>
                </a:lnTo>
                <a:lnTo>
                  <a:pt x="2" y="20"/>
                </a:lnTo>
                <a:lnTo>
                  <a:pt x="0" y="18"/>
                </a:lnTo>
                <a:lnTo>
                  <a:pt x="2" y="16"/>
                </a:lnTo>
                <a:lnTo>
                  <a:pt x="4" y="14"/>
                </a:lnTo>
                <a:lnTo>
                  <a:pt x="5" y="12"/>
                </a:lnTo>
                <a:lnTo>
                  <a:pt x="6" y="9"/>
                </a:lnTo>
                <a:lnTo>
                  <a:pt x="7" y="7"/>
                </a:lnTo>
                <a:lnTo>
                  <a:pt x="6" y="5"/>
                </a:lnTo>
                <a:lnTo>
                  <a:pt x="7" y="3"/>
                </a:lnTo>
                <a:lnTo>
                  <a:pt x="8" y="0"/>
                </a:lnTo>
                <a:lnTo>
                  <a:pt x="10" y="2"/>
                </a:lnTo>
                <a:lnTo>
                  <a:pt x="13" y="2"/>
                </a:lnTo>
                <a:lnTo>
                  <a:pt x="16" y="2"/>
                </a:lnTo>
                <a:lnTo>
                  <a:pt x="19" y="1"/>
                </a:lnTo>
                <a:lnTo>
                  <a:pt x="21" y="2"/>
                </a:lnTo>
                <a:lnTo>
                  <a:pt x="25" y="2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8" name="84068">
            <a:extLst xmlns:a="http://schemas.openxmlformats.org/drawingml/2006/main">
              <a:ext uri="{FF2B5EF4-FFF2-40B4-BE49-F238E27FC236}">
                <a16:creationId xmlns:a16="http://schemas.microsoft.com/office/drawing/2014/main" id="{5DC4C0F1-1B12-44DD-9064-C113ADA3103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19057" y="2388153"/>
            <a:ext cx="236651" cy="206037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8" y="7"/>
              </a:cxn>
              <a:cxn ang="0">
                <a:pos x="26" y="8"/>
              </a:cxn>
              <a:cxn ang="0">
                <a:pos x="25" y="9"/>
              </a:cxn>
              <a:cxn ang="0">
                <a:pos x="22" y="10"/>
              </a:cxn>
              <a:cxn ang="0">
                <a:pos x="21" y="11"/>
              </a:cxn>
              <a:cxn ang="0">
                <a:pos x="19" y="13"/>
              </a:cxn>
              <a:cxn ang="0">
                <a:pos x="18" y="14"/>
              </a:cxn>
              <a:cxn ang="0">
                <a:pos x="16" y="16"/>
              </a:cxn>
              <a:cxn ang="0">
                <a:pos x="14" y="18"/>
              </a:cxn>
              <a:cxn ang="0">
                <a:pos x="14" y="21"/>
              </a:cxn>
              <a:cxn ang="0">
                <a:pos x="12" y="22"/>
              </a:cxn>
              <a:cxn ang="0">
                <a:pos x="10" y="21"/>
              </a:cxn>
              <a:cxn ang="0">
                <a:pos x="8" y="20"/>
              </a:cxn>
              <a:cxn ang="0">
                <a:pos x="5" y="20"/>
              </a:cxn>
              <a:cxn ang="0">
                <a:pos x="4" y="18"/>
              </a:cxn>
              <a:cxn ang="0">
                <a:pos x="3" y="14"/>
              </a:cxn>
              <a:cxn ang="0">
                <a:pos x="3" y="12"/>
              </a:cxn>
              <a:cxn ang="0">
                <a:pos x="2" y="10"/>
              </a:cxn>
              <a:cxn ang="0">
                <a:pos x="1" y="7"/>
              </a:cxn>
              <a:cxn ang="0">
                <a:pos x="0" y="4"/>
              </a:cxn>
              <a:cxn ang="0">
                <a:pos x="1" y="3"/>
              </a:cxn>
              <a:cxn ang="0">
                <a:pos x="3" y="3"/>
              </a:cxn>
              <a:cxn ang="0">
                <a:pos x="7" y="3"/>
              </a:cxn>
              <a:cxn ang="0">
                <a:pos x="9" y="3"/>
              </a:cxn>
              <a:cxn ang="0">
                <a:pos x="11" y="2"/>
              </a:cxn>
              <a:cxn ang="0">
                <a:pos x="13" y="0"/>
              </a:cxn>
              <a:cxn ang="0">
                <a:pos x="15" y="0"/>
              </a:cxn>
              <a:cxn ang="0">
                <a:pos x="19" y="0"/>
              </a:cxn>
              <a:cxn ang="0">
                <a:pos x="21" y="1"/>
              </a:cxn>
              <a:cxn ang="0">
                <a:pos x="23" y="2"/>
              </a:cxn>
              <a:cxn ang="0">
                <a:pos x="25" y="3"/>
              </a:cxn>
              <a:cxn ang="0">
                <a:pos x="27" y="5"/>
              </a:cxn>
              <a:cxn ang="0">
                <a:pos x="29" y="6"/>
              </a:cxn>
            </a:cxnLst>
            <a:rect l="0" t="0" r="r" b="b"/>
            <a:pathLst>
              <a:path w="29" h="22">
                <a:moveTo>
                  <a:pt x="29" y="6"/>
                </a:moveTo>
                <a:lnTo>
                  <a:pt x="28" y="7"/>
                </a:lnTo>
                <a:lnTo>
                  <a:pt x="26" y="8"/>
                </a:lnTo>
                <a:lnTo>
                  <a:pt x="25" y="9"/>
                </a:lnTo>
                <a:lnTo>
                  <a:pt x="22" y="10"/>
                </a:lnTo>
                <a:lnTo>
                  <a:pt x="21" y="11"/>
                </a:lnTo>
                <a:lnTo>
                  <a:pt x="19" y="13"/>
                </a:lnTo>
                <a:lnTo>
                  <a:pt x="18" y="14"/>
                </a:lnTo>
                <a:lnTo>
                  <a:pt x="16" y="16"/>
                </a:lnTo>
                <a:lnTo>
                  <a:pt x="14" y="18"/>
                </a:lnTo>
                <a:lnTo>
                  <a:pt x="14" y="21"/>
                </a:lnTo>
                <a:lnTo>
                  <a:pt x="12" y="22"/>
                </a:lnTo>
                <a:lnTo>
                  <a:pt x="10" y="21"/>
                </a:lnTo>
                <a:lnTo>
                  <a:pt x="8" y="20"/>
                </a:lnTo>
                <a:lnTo>
                  <a:pt x="5" y="20"/>
                </a:lnTo>
                <a:lnTo>
                  <a:pt x="4" y="18"/>
                </a:lnTo>
                <a:lnTo>
                  <a:pt x="3" y="14"/>
                </a:lnTo>
                <a:lnTo>
                  <a:pt x="3" y="12"/>
                </a:lnTo>
                <a:lnTo>
                  <a:pt x="2" y="10"/>
                </a:lnTo>
                <a:lnTo>
                  <a:pt x="1" y="7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7" y="3"/>
                </a:lnTo>
                <a:lnTo>
                  <a:pt x="9" y="3"/>
                </a:lnTo>
                <a:lnTo>
                  <a:pt x="11" y="2"/>
                </a:lnTo>
                <a:lnTo>
                  <a:pt x="13" y="0"/>
                </a:lnTo>
                <a:lnTo>
                  <a:pt x="15" y="0"/>
                </a:lnTo>
                <a:lnTo>
                  <a:pt x="19" y="0"/>
                </a:lnTo>
                <a:lnTo>
                  <a:pt x="21" y="1"/>
                </a:lnTo>
                <a:lnTo>
                  <a:pt x="23" y="2"/>
                </a:lnTo>
                <a:lnTo>
                  <a:pt x="25" y="3"/>
                </a:lnTo>
                <a:lnTo>
                  <a:pt x="27" y="5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9" name="84059">
            <a:extLst xmlns:a="http://schemas.openxmlformats.org/drawingml/2006/main">
              <a:ext uri="{FF2B5EF4-FFF2-40B4-BE49-F238E27FC236}">
                <a16:creationId xmlns:a16="http://schemas.microsoft.com/office/drawing/2014/main" id="{48EC6899-F9D4-4F74-B54A-D9C47F2B13C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33303" y="2425615"/>
            <a:ext cx="318254" cy="299690"/>
          </a:xfrm>
          <a:custGeom xmlns:a="http://schemas.openxmlformats.org/drawingml/2006/main">
            <a:avLst/>
            <a:gdLst/>
            <a:ahLst/>
            <a:cxnLst>
              <a:cxn ang="0">
                <a:pos x="28" y="3"/>
              </a:cxn>
              <a:cxn ang="0">
                <a:pos x="28" y="5"/>
              </a:cxn>
              <a:cxn ang="0">
                <a:pos x="31" y="8"/>
              </a:cxn>
              <a:cxn ang="0">
                <a:pos x="31" y="10"/>
              </a:cxn>
              <a:cxn ang="0">
                <a:pos x="33" y="12"/>
              </a:cxn>
              <a:cxn ang="0">
                <a:pos x="34" y="14"/>
              </a:cxn>
              <a:cxn ang="0">
                <a:pos x="35" y="16"/>
              </a:cxn>
              <a:cxn ang="0">
                <a:pos x="35" y="18"/>
              </a:cxn>
              <a:cxn ang="0">
                <a:pos x="39" y="20"/>
              </a:cxn>
              <a:cxn ang="0">
                <a:pos x="37" y="22"/>
              </a:cxn>
              <a:cxn ang="0">
                <a:pos x="36" y="26"/>
              </a:cxn>
              <a:cxn ang="0">
                <a:pos x="34" y="27"/>
              </a:cxn>
              <a:cxn ang="0">
                <a:pos x="31" y="29"/>
              </a:cxn>
              <a:cxn ang="0">
                <a:pos x="29" y="28"/>
              </a:cxn>
              <a:cxn ang="0">
                <a:pos x="26" y="27"/>
              </a:cxn>
              <a:cxn ang="0">
                <a:pos x="24" y="27"/>
              </a:cxn>
              <a:cxn ang="0">
                <a:pos x="22" y="29"/>
              </a:cxn>
              <a:cxn ang="0">
                <a:pos x="20" y="31"/>
              </a:cxn>
              <a:cxn ang="0">
                <a:pos x="17" y="32"/>
              </a:cxn>
              <a:cxn ang="0">
                <a:pos x="15" y="29"/>
              </a:cxn>
              <a:cxn ang="0">
                <a:pos x="14" y="26"/>
              </a:cxn>
              <a:cxn ang="0">
                <a:pos x="13" y="25"/>
              </a:cxn>
              <a:cxn ang="0">
                <a:pos x="10" y="25"/>
              </a:cxn>
              <a:cxn ang="0">
                <a:pos x="9" y="24"/>
              </a:cxn>
              <a:cxn ang="0">
                <a:pos x="9" y="21"/>
              </a:cxn>
              <a:cxn ang="0">
                <a:pos x="7" y="17"/>
              </a:cxn>
              <a:cxn ang="0">
                <a:pos x="3" y="16"/>
              </a:cxn>
              <a:cxn ang="0">
                <a:pos x="0" y="17"/>
              </a:cxn>
              <a:cxn ang="0">
                <a:pos x="0" y="14"/>
              </a:cxn>
              <a:cxn ang="0">
                <a:pos x="2" y="12"/>
              </a:cxn>
              <a:cxn ang="0">
                <a:pos x="4" y="10"/>
              </a:cxn>
              <a:cxn ang="0">
                <a:pos x="5" y="9"/>
              </a:cxn>
              <a:cxn ang="0">
                <a:pos x="7" y="7"/>
              </a:cxn>
              <a:cxn ang="0">
                <a:pos x="8" y="6"/>
              </a:cxn>
              <a:cxn ang="0">
                <a:pos x="11" y="5"/>
              </a:cxn>
              <a:cxn ang="0">
                <a:pos x="12" y="4"/>
              </a:cxn>
              <a:cxn ang="0">
                <a:pos x="14" y="3"/>
              </a:cxn>
              <a:cxn ang="0">
                <a:pos x="15" y="2"/>
              </a:cxn>
              <a:cxn ang="0">
                <a:pos x="18" y="1"/>
              </a:cxn>
              <a:cxn ang="0">
                <a:pos x="20" y="1"/>
              </a:cxn>
              <a:cxn ang="0">
                <a:pos x="23" y="0"/>
              </a:cxn>
              <a:cxn ang="0">
                <a:pos x="24" y="0"/>
              </a:cxn>
              <a:cxn ang="0">
                <a:pos x="26" y="1"/>
              </a:cxn>
              <a:cxn ang="0">
                <a:pos x="28" y="3"/>
              </a:cxn>
            </a:cxnLst>
            <a:rect l="0" t="0" r="r" b="b"/>
            <a:pathLst>
              <a:path w="39" h="32">
                <a:moveTo>
                  <a:pt x="28" y="3"/>
                </a:moveTo>
                <a:lnTo>
                  <a:pt x="28" y="5"/>
                </a:lnTo>
                <a:lnTo>
                  <a:pt x="31" y="8"/>
                </a:lnTo>
                <a:lnTo>
                  <a:pt x="31" y="10"/>
                </a:lnTo>
                <a:lnTo>
                  <a:pt x="33" y="12"/>
                </a:lnTo>
                <a:lnTo>
                  <a:pt x="34" y="14"/>
                </a:lnTo>
                <a:lnTo>
                  <a:pt x="35" y="16"/>
                </a:lnTo>
                <a:lnTo>
                  <a:pt x="35" y="18"/>
                </a:lnTo>
                <a:lnTo>
                  <a:pt x="39" y="20"/>
                </a:lnTo>
                <a:lnTo>
                  <a:pt x="37" y="22"/>
                </a:lnTo>
                <a:lnTo>
                  <a:pt x="36" y="26"/>
                </a:lnTo>
                <a:lnTo>
                  <a:pt x="34" y="27"/>
                </a:lnTo>
                <a:lnTo>
                  <a:pt x="31" y="29"/>
                </a:lnTo>
                <a:lnTo>
                  <a:pt x="29" y="28"/>
                </a:lnTo>
                <a:lnTo>
                  <a:pt x="26" y="27"/>
                </a:lnTo>
                <a:lnTo>
                  <a:pt x="24" y="27"/>
                </a:lnTo>
                <a:lnTo>
                  <a:pt x="22" y="29"/>
                </a:lnTo>
                <a:lnTo>
                  <a:pt x="20" y="31"/>
                </a:lnTo>
                <a:lnTo>
                  <a:pt x="17" y="32"/>
                </a:lnTo>
                <a:lnTo>
                  <a:pt x="15" y="29"/>
                </a:lnTo>
                <a:lnTo>
                  <a:pt x="14" y="26"/>
                </a:lnTo>
                <a:lnTo>
                  <a:pt x="13" y="25"/>
                </a:lnTo>
                <a:lnTo>
                  <a:pt x="10" y="25"/>
                </a:lnTo>
                <a:lnTo>
                  <a:pt x="9" y="24"/>
                </a:lnTo>
                <a:lnTo>
                  <a:pt x="9" y="21"/>
                </a:lnTo>
                <a:lnTo>
                  <a:pt x="7" y="17"/>
                </a:lnTo>
                <a:lnTo>
                  <a:pt x="3" y="16"/>
                </a:lnTo>
                <a:lnTo>
                  <a:pt x="0" y="17"/>
                </a:lnTo>
                <a:lnTo>
                  <a:pt x="0" y="14"/>
                </a:lnTo>
                <a:lnTo>
                  <a:pt x="2" y="12"/>
                </a:lnTo>
                <a:lnTo>
                  <a:pt x="4" y="10"/>
                </a:lnTo>
                <a:lnTo>
                  <a:pt x="5" y="9"/>
                </a:lnTo>
                <a:lnTo>
                  <a:pt x="7" y="7"/>
                </a:lnTo>
                <a:lnTo>
                  <a:pt x="8" y="6"/>
                </a:lnTo>
                <a:lnTo>
                  <a:pt x="11" y="5"/>
                </a:lnTo>
                <a:lnTo>
                  <a:pt x="12" y="4"/>
                </a:lnTo>
                <a:lnTo>
                  <a:pt x="14" y="3"/>
                </a:lnTo>
                <a:lnTo>
                  <a:pt x="15" y="2"/>
                </a:lnTo>
                <a:lnTo>
                  <a:pt x="18" y="1"/>
                </a:lnTo>
                <a:lnTo>
                  <a:pt x="20" y="1"/>
                </a:lnTo>
                <a:lnTo>
                  <a:pt x="23" y="0"/>
                </a:lnTo>
                <a:lnTo>
                  <a:pt x="24" y="0"/>
                </a:lnTo>
                <a:lnTo>
                  <a:pt x="26" y="1"/>
                </a:lnTo>
                <a:lnTo>
                  <a:pt x="28" y="3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0" name="84050">
            <a:extLst xmlns:a="http://schemas.openxmlformats.org/drawingml/2006/main">
              <a:ext uri="{FF2B5EF4-FFF2-40B4-BE49-F238E27FC236}">
                <a16:creationId xmlns:a16="http://schemas.microsoft.com/office/drawing/2014/main" id="{0CB49C56-97D7-4F64-9501-52542C1EDBC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64011" y="2706574"/>
            <a:ext cx="228491" cy="430804"/>
          </a:xfrm>
          <a:custGeom xmlns:a="http://schemas.openxmlformats.org/drawingml/2006/main">
            <a:avLst/>
            <a:gdLst/>
            <a:ahLst/>
            <a:cxnLst>
              <a:cxn ang="0">
                <a:pos x="26" y="16"/>
              </a:cxn>
              <a:cxn ang="0">
                <a:pos x="24" y="17"/>
              </a:cxn>
              <a:cxn ang="0">
                <a:pos x="23" y="19"/>
              </a:cxn>
              <a:cxn ang="0">
                <a:pos x="22" y="21"/>
              </a:cxn>
              <a:cxn ang="0">
                <a:pos x="22" y="24"/>
              </a:cxn>
              <a:cxn ang="0">
                <a:pos x="26" y="26"/>
              </a:cxn>
              <a:cxn ang="0">
                <a:pos x="28" y="28"/>
              </a:cxn>
              <a:cxn ang="0">
                <a:pos x="27" y="30"/>
              </a:cxn>
              <a:cxn ang="0">
                <a:pos x="26" y="33"/>
              </a:cxn>
              <a:cxn ang="0">
                <a:pos x="26" y="36"/>
              </a:cxn>
              <a:cxn ang="0">
                <a:pos x="25" y="38"/>
              </a:cxn>
              <a:cxn ang="0">
                <a:pos x="25" y="41"/>
              </a:cxn>
              <a:cxn ang="0">
                <a:pos x="24" y="43"/>
              </a:cxn>
              <a:cxn ang="0">
                <a:pos x="22" y="44"/>
              </a:cxn>
              <a:cxn ang="0">
                <a:pos x="21" y="46"/>
              </a:cxn>
              <a:cxn ang="0">
                <a:pos x="20" y="44"/>
              </a:cxn>
              <a:cxn ang="0">
                <a:pos x="18" y="42"/>
              </a:cxn>
              <a:cxn ang="0">
                <a:pos x="16" y="40"/>
              </a:cxn>
              <a:cxn ang="0">
                <a:pos x="13" y="39"/>
              </a:cxn>
              <a:cxn ang="0">
                <a:pos x="11" y="39"/>
              </a:cxn>
              <a:cxn ang="0">
                <a:pos x="9" y="38"/>
              </a:cxn>
              <a:cxn ang="0">
                <a:pos x="8" y="36"/>
              </a:cxn>
              <a:cxn ang="0">
                <a:pos x="7" y="34"/>
              </a:cxn>
              <a:cxn ang="0">
                <a:pos x="4" y="32"/>
              </a:cxn>
              <a:cxn ang="0">
                <a:pos x="2" y="30"/>
              </a:cxn>
              <a:cxn ang="0">
                <a:pos x="0" y="28"/>
              </a:cxn>
              <a:cxn ang="0">
                <a:pos x="1" y="26"/>
              </a:cxn>
              <a:cxn ang="0">
                <a:pos x="3" y="23"/>
              </a:cxn>
              <a:cxn ang="0">
                <a:pos x="5" y="21"/>
              </a:cxn>
              <a:cxn ang="0">
                <a:pos x="7" y="20"/>
              </a:cxn>
              <a:cxn ang="0">
                <a:pos x="9" y="19"/>
              </a:cxn>
              <a:cxn ang="0">
                <a:pos x="12" y="19"/>
              </a:cxn>
              <a:cxn ang="0">
                <a:pos x="10" y="15"/>
              </a:cxn>
              <a:cxn ang="0">
                <a:pos x="9" y="12"/>
              </a:cxn>
              <a:cxn ang="0">
                <a:pos x="10" y="10"/>
              </a:cxn>
              <a:cxn ang="0">
                <a:pos x="9" y="7"/>
              </a:cxn>
              <a:cxn ang="0">
                <a:pos x="10" y="6"/>
              </a:cxn>
              <a:cxn ang="0">
                <a:pos x="11" y="4"/>
              </a:cxn>
              <a:cxn ang="0">
                <a:pos x="13" y="2"/>
              </a:cxn>
              <a:cxn ang="0">
                <a:pos x="15" y="2"/>
              </a:cxn>
              <a:cxn ang="0">
                <a:pos x="15" y="0"/>
              </a:cxn>
              <a:cxn ang="0">
                <a:pos x="17" y="1"/>
              </a:cxn>
              <a:cxn ang="0">
                <a:pos x="19" y="3"/>
              </a:cxn>
              <a:cxn ang="0">
                <a:pos x="20" y="1"/>
              </a:cxn>
              <a:cxn ang="0">
                <a:pos x="22" y="0"/>
              </a:cxn>
              <a:cxn ang="0">
                <a:pos x="24" y="2"/>
              </a:cxn>
              <a:cxn ang="0">
                <a:pos x="26" y="4"/>
              </a:cxn>
              <a:cxn ang="0">
                <a:pos x="26" y="7"/>
              </a:cxn>
              <a:cxn ang="0">
                <a:pos x="26" y="10"/>
              </a:cxn>
              <a:cxn ang="0">
                <a:pos x="25" y="13"/>
              </a:cxn>
              <a:cxn ang="0">
                <a:pos x="24" y="15"/>
              </a:cxn>
              <a:cxn ang="0">
                <a:pos x="26" y="16"/>
              </a:cxn>
            </a:cxnLst>
            <a:rect l="0" t="0" r="r" b="b"/>
            <a:pathLst>
              <a:path w="28" h="46">
                <a:moveTo>
                  <a:pt x="26" y="16"/>
                </a:moveTo>
                <a:lnTo>
                  <a:pt x="24" y="17"/>
                </a:lnTo>
                <a:lnTo>
                  <a:pt x="23" y="19"/>
                </a:lnTo>
                <a:lnTo>
                  <a:pt x="22" y="21"/>
                </a:lnTo>
                <a:lnTo>
                  <a:pt x="22" y="24"/>
                </a:lnTo>
                <a:lnTo>
                  <a:pt x="26" y="26"/>
                </a:lnTo>
                <a:lnTo>
                  <a:pt x="28" y="28"/>
                </a:lnTo>
                <a:lnTo>
                  <a:pt x="27" y="30"/>
                </a:lnTo>
                <a:lnTo>
                  <a:pt x="26" y="33"/>
                </a:lnTo>
                <a:lnTo>
                  <a:pt x="26" y="36"/>
                </a:lnTo>
                <a:lnTo>
                  <a:pt x="25" y="38"/>
                </a:lnTo>
                <a:lnTo>
                  <a:pt x="25" y="41"/>
                </a:lnTo>
                <a:lnTo>
                  <a:pt x="24" y="43"/>
                </a:lnTo>
                <a:lnTo>
                  <a:pt x="22" y="44"/>
                </a:lnTo>
                <a:lnTo>
                  <a:pt x="21" y="46"/>
                </a:lnTo>
                <a:lnTo>
                  <a:pt x="20" y="44"/>
                </a:lnTo>
                <a:lnTo>
                  <a:pt x="18" y="42"/>
                </a:lnTo>
                <a:lnTo>
                  <a:pt x="16" y="40"/>
                </a:lnTo>
                <a:lnTo>
                  <a:pt x="13" y="39"/>
                </a:lnTo>
                <a:lnTo>
                  <a:pt x="11" y="39"/>
                </a:lnTo>
                <a:lnTo>
                  <a:pt x="9" y="38"/>
                </a:lnTo>
                <a:lnTo>
                  <a:pt x="8" y="36"/>
                </a:lnTo>
                <a:lnTo>
                  <a:pt x="7" y="34"/>
                </a:lnTo>
                <a:lnTo>
                  <a:pt x="4" y="32"/>
                </a:lnTo>
                <a:lnTo>
                  <a:pt x="2" y="30"/>
                </a:lnTo>
                <a:lnTo>
                  <a:pt x="0" y="28"/>
                </a:lnTo>
                <a:lnTo>
                  <a:pt x="1" y="26"/>
                </a:lnTo>
                <a:lnTo>
                  <a:pt x="3" y="23"/>
                </a:lnTo>
                <a:lnTo>
                  <a:pt x="5" y="21"/>
                </a:lnTo>
                <a:lnTo>
                  <a:pt x="7" y="20"/>
                </a:lnTo>
                <a:lnTo>
                  <a:pt x="9" y="19"/>
                </a:lnTo>
                <a:lnTo>
                  <a:pt x="12" y="19"/>
                </a:lnTo>
                <a:lnTo>
                  <a:pt x="10" y="15"/>
                </a:lnTo>
                <a:lnTo>
                  <a:pt x="9" y="12"/>
                </a:lnTo>
                <a:lnTo>
                  <a:pt x="10" y="10"/>
                </a:lnTo>
                <a:lnTo>
                  <a:pt x="9" y="7"/>
                </a:lnTo>
                <a:lnTo>
                  <a:pt x="10" y="6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0"/>
                </a:lnTo>
                <a:lnTo>
                  <a:pt x="17" y="1"/>
                </a:lnTo>
                <a:lnTo>
                  <a:pt x="19" y="3"/>
                </a:lnTo>
                <a:lnTo>
                  <a:pt x="20" y="1"/>
                </a:lnTo>
                <a:lnTo>
                  <a:pt x="22" y="0"/>
                </a:lnTo>
                <a:lnTo>
                  <a:pt x="24" y="2"/>
                </a:lnTo>
                <a:lnTo>
                  <a:pt x="26" y="4"/>
                </a:lnTo>
                <a:lnTo>
                  <a:pt x="26" y="7"/>
                </a:lnTo>
                <a:lnTo>
                  <a:pt x="26" y="10"/>
                </a:lnTo>
                <a:lnTo>
                  <a:pt x="25" y="13"/>
                </a:lnTo>
                <a:lnTo>
                  <a:pt x="24" y="15"/>
                </a:lnTo>
                <a:lnTo>
                  <a:pt x="26" y="16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1" name="84043">
            <a:extLst xmlns:a="http://schemas.openxmlformats.org/drawingml/2006/main">
              <a:ext uri="{FF2B5EF4-FFF2-40B4-BE49-F238E27FC236}">
                <a16:creationId xmlns:a16="http://schemas.microsoft.com/office/drawing/2014/main" id="{A4371AEF-EECE-4DC2-A286-3D349A12CA2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3870" y="2921976"/>
            <a:ext cx="310094" cy="318420"/>
          </a:xfrm>
          <a:custGeom xmlns:a="http://schemas.openxmlformats.org/drawingml/2006/main">
            <a:avLst/>
            <a:gdLst/>
            <a:ahLst/>
            <a:cxnLst>
              <a:cxn ang="0">
                <a:pos x="33" y="2"/>
              </a:cxn>
              <a:cxn ang="0">
                <a:pos x="35" y="5"/>
              </a:cxn>
              <a:cxn ang="0">
                <a:pos x="37" y="6"/>
              </a:cxn>
              <a:cxn ang="0">
                <a:pos x="38" y="7"/>
              </a:cxn>
              <a:cxn ang="0">
                <a:pos x="37" y="10"/>
              </a:cxn>
              <a:cxn ang="0">
                <a:pos x="35" y="12"/>
              </a:cxn>
              <a:cxn ang="0">
                <a:pos x="34" y="13"/>
              </a:cxn>
              <a:cxn ang="0">
                <a:pos x="35" y="16"/>
              </a:cxn>
              <a:cxn ang="0">
                <a:pos x="36" y="17"/>
              </a:cxn>
              <a:cxn ang="0">
                <a:pos x="37" y="19"/>
              </a:cxn>
              <a:cxn ang="0">
                <a:pos x="36" y="21"/>
              </a:cxn>
              <a:cxn ang="0">
                <a:pos x="35" y="24"/>
              </a:cxn>
              <a:cxn ang="0">
                <a:pos x="32" y="24"/>
              </a:cxn>
              <a:cxn ang="0">
                <a:pos x="29" y="25"/>
              </a:cxn>
              <a:cxn ang="0">
                <a:pos x="26" y="25"/>
              </a:cxn>
              <a:cxn ang="0">
                <a:pos x="24" y="27"/>
              </a:cxn>
              <a:cxn ang="0">
                <a:pos x="22" y="29"/>
              </a:cxn>
              <a:cxn ang="0">
                <a:pos x="20" y="31"/>
              </a:cxn>
              <a:cxn ang="0">
                <a:pos x="18" y="33"/>
              </a:cxn>
              <a:cxn ang="0">
                <a:pos x="14" y="34"/>
              </a:cxn>
              <a:cxn ang="0">
                <a:pos x="14" y="31"/>
              </a:cxn>
              <a:cxn ang="0">
                <a:pos x="13" y="28"/>
              </a:cxn>
              <a:cxn ang="0">
                <a:pos x="12" y="26"/>
              </a:cxn>
              <a:cxn ang="0">
                <a:pos x="10" y="24"/>
              </a:cxn>
              <a:cxn ang="0">
                <a:pos x="9" y="22"/>
              </a:cxn>
              <a:cxn ang="0">
                <a:pos x="8" y="19"/>
              </a:cxn>
              <a:cxn ang="0">
                <a:pos x="7" y="18"/>
              </a:cxn>
              <a:cxn ang="0">
                <a:pos x="6" y="15"/>
              </a:cxn>
              <a:cxn ang="0">
                <a:pos x="6" y="13"/>
              </a:cxn>
              <a:cxn ang="0">
                <a:pos x="3" y="12"/>
              </a:cxn>
              <a:cxn ang="0">
                <a:pos x="1" y="9"/>
              </a:cxn>
              <a:cxn ang="0">
                <a:pos x="0" y="6"/>
              </a:cxn>
              <a:cxn ang="0">
                <a:pos x="2" y="5"/>
              </a:cxn>
              <a:cxn ang="0">
                <a:pos x="4" y="5"/>
              </a:cxn>
              <a:cxn ang="0">
                <a:pos x="6" y="7"/>
              </a:cxn>
              <a:cxn ang="0">
                <a:pos x="8" y="8"/>
              </a:cxn>
              <a:cxn ang="0">
                <a:pos x="10" y="8"/>
              </a:cxn>
              <a:cxn ang="0">
                <a:pos x="13" y="6"/>
              </a:cxn>
              <a:cxn ang="0">
                <a:pos x="15" y="4"/>
              </a:cxn>
              <a:cxn ang="0">
                <a:pos x="18" y="4"/>
              </a:cxn>
              <a:cxn ang="0">
                <a:pos x="19" y="3"/>
              </a:cxn>
              <a:cxn ang="0">
                <a:pos x="21" y="1"/>
              </a:cxn>
              <a:cxn ang="0">
                <a:pos x="24" y="2"/>
              </a:cxn>
              <a:cxn ang="0">
                <a:pos x="26" y="2"/>
              </a:cxn>
              <a:cxn ang="0">
                <a:pos x="29" y="0"/>
              </a:cxn>
              <a:cxn ang="0">
                <a:pos x="31" y="0"/>
              </a:cxn>
              <a:cxn ang="0">
                <a:pos x="33" y="2"/>
              </a:cxn>
            </a:cxnLst>
            <a:rect l="0" t="0" r="r" b="b"/>
            <a:pathLst>
              <a:path w="38" h="34">
                <a:moveTo>
                  <a:pt x="33" y="2"/>
                </a:moveTo>
                <a:lnTo>
                  <a:pt x="35" y="5"/>
                </a:lnTo>
                <a:lnTo>
                  <a:pt x="37" y="6"/>
                </a:lnTo>
                <a:lnTo>
                  <a:pt x="38" y="7"/>
                </a:lnTo>
                <a:lnTo>
                  <a:pt x="37" y="10"/>
                </a:lnTo>
                <a:lnTo>
                  <a:pt x="35" y="12"/>
                </a:lnTo>
                <a:lnTo>
                  <a:pt x="34" y="13"/>
                </a:lnTo>
                <a:lnTo>
                  <a:pt x="35" y="16"/>
                </a:lnTo>
                <a:lnTo>
                  <a:pt x="36" y="17"/>
                </a:lnTo>
                <a:lnTo>
                  <a:pt x="37" y="19"/>
                </a:lnTo>
                <a:lnTo>
                  <a:pt x="36" y="21"/>
                </a:lnTo>
                <a:lnTo>
                  <a:pt x="35" y="24"/>
                </a:lnTo>
                <a:lnTo>
                  <a:pt x="32" y="24"/>
                </a:lnTo>
                <a:lnTo>
                  <a:pt x="29" y="25"/>
                </a:lnTo>
                <a:lnTo>
                  <a:pt x="26" y="25"/>
                </a:lnTo>
                <a:lnTo>
                  <a:pt x="24" y="27"/>
                </a:lnTo>
                <a:lnTo>
                  <a:pt x="22" y="29"/>
                </a:lnTo>
                <a:lnTo>
                  <a:pt x="20" y="31"/>
                </a:lnTo>
                <a:lnTo>
                  <a:pt x="18" y="33"/>
                </a:lnTo>
                <a:lnTo>
                  <a:pt x="14" y="34"/>
                </a:lnTo>
                <a:lnTo>
                  <a:pt x="14" y="31"/>
                </a:lnTo>
                <a:lnTo>
                  <a:pt x="13" y="28"/>
                </a:lnTo>
                <a:lnTo>
                  <a:pt x="12" y="26"/>
                </a:lnTo>
                <a:lnTo>
                  <a:pt x="10" y="24"/>
                </a:lnTo>
                <a:lnTo>
                  <a:pt x="9" y="22"/>
                </a:lnTo>
                <a:lnTo>
                  <a:pt x="8" y="19"/>
                </a:lnTo>
                <a:lnTo>
                  <a:pt x="7" y="18"/>
                </a:lnTo>
                <a:lnTo>
                  <a:pt x="6" y="15"/>
                </a:lnTo>
                <a:lnTo>
                  <a:pt x="6" y="13"/>
                </a:lnTo>
                <a:lnTo>
                  <a:pt x="3" y="12"/>
                </a:lnTo>
                <a:lnTo>
                  <a:pt x="1" y="9"/>
                </a:lnTo>
                <a:lnTo>
                  <a:pt x="0" y="6"/>
                </a:lnTo>
                <a:lnTo>
                  <a:pt x="2" y="5"/>
                </a:lnTo>
                <a:lnTo>
                  <a:pt x="4" y="5"/>
                </a:lnTo>
                <a:lnTo>
                  <a:pt x="6" y="7"/>
                </a:lnTo>
                <a:lnTo>
                  <a:pt x="8" y="8"/>
                </a:lnTo>
                <a:lnTo>
                  <a:pt x="10" y="8"/>
                </a:lnTo>
                <a:lnTo>
                  <a:pt x="13" y="6"/>
                </a:lnTo>
                <a:lnTo>
                  <a:pt x="15" y="4"/>
                </a:lnTo>
                <a:lnTo>
                  <a:pt x="18" y="4"/>
                </a:lnTo>
                <a:lnTo>
                  <a:pt x="19" y="3"/>
                </a:lnTo>
                <a:lnTo>
                  <a:pt x="21" y="1"/>
                </a:lnTo>
                <a:lnTo>
                  <a:pt x="24" y="2"/>
                </a:lnTo>
                <a:lnTo>
                  <a:pt x="26" y="2"/>
                </a:lnTo>
                <a:lnTo>
                  <a:pt x="29" y="0"/>
                </a:lnTo>
                <a:lnTo>
                  <a:pt x="31" y="0"/>
                </a:lnTo>
                <a:lnTo>
                  <a:pt x="33" y="2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2" name="84035">
            <a:extLst xmlns:a="http://schemas.openxmlformats.org/drawingml/2006/main">
              <a:ext uri="{FF2B5EF4-FFF2-40B4-BE49-F238E27FC236}">
                <a16:creationId xmlns:a16="http://schemas.microsoft.com/office/drawing/2014/main" id="{5E47E258-B3EA-4224-B67E-304902ADA84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78256" y="2556729"/>
            <a:ext cx="301934" cy="355882"/>
          </a:xfrm>
          <a:custGeom xmlns:a="http://schemas.openxmlformats.org/drawingml/2006/main">
            <a:avLst/>
            <a:gdLst/>
            <a:ahLst/>
            <a:cxnLst>
              <a:cxn ang="0">
                <a:pos x="19" y="3"/>
              </a:cxn>
              <a:cxn ang="0">
                <a:pos x="22" y="2"/>
              </a:cxn>
              <a:cxn ang="0">
                <a:pos x="26" y="3"/>
              </a:cxn>
              <a:cxn ang="0">
                <a:pos x="28" y="7"/>
              </a:cxn>
              <a:cxn ang="0">
                <a:pos x="28" y="10"/>
              </a:cxn>
              <a:cxn ang="0">
                <a:pos x="29" y="11"/>
              </a:cxn>
              <a:cxn ang="0">
                <a:pos x="32" y="11"/>
              </a:cxn>
              <a:cxn ang="0">
                <a:pos x="33" y="12"/>
              </a:cxn>
              <a:cxn ang="0">
                <a:pos x="34" y="15"/>
              </a:cxn>
              <a:cxn ang="0">
                <a:pos x="36" y="18"/>
              </a:cxn>
              <a:cxn ang="0">
                <a:pos x="36" y="20"/>
              </a:cxn>
              <a:cxn ang="0">
                <a:pos x="37" y="21"/>
              </a:cxn>
              <a:cxn ang="0">
                <a:pos x="36" y="24"/>
              </a:cxn>
              <a:cxn ang="0">
                <a:pos x="36" y="26"/>
              </a:cxn>
              <a:cxn ang="0">
                <a:pos x="36" y="28"/>
              </a:cxn>
              <a:cxn ang="0">
                <a:pos x="36" y="30"/>
              </a:cxn>
              <a:cxn ang="0">
                <a:pos x="36" y="32"/>
              </a:cxn>
              <a:cxn ang="0">
                <a:pos x="36" y="35"/>
              </a:cxn>
              <a:cxn ang="0">
                <a:pos x="34" y="37"/>
              </a:cxn>
              <a:cxn ang="0">
                <a:pos x="32" y="37"/>
              </a:cxn>
              <a:cxn ang="0">
                <a:pos x="30" y="38"/>
              </a:cxn>
              <a:cxn ang="0">
                <a:pos x="27" y="38"/>
              </a:cxn>
              <a:cxn ang="0">
                <a:pos x="24" y="38"/>
              </a:cxn>
              <a:cxn ang="0">
                <a:pos x="22" y="37"/>
              </a:cxn>
              <a:cxn ang="0">
                <a:pos x="20" y="36"/>
              </a:cxn>
              <a:cxn ang="0">
                <a:pos x="18" y="34"/>
              </a:cxn>
              <a:cxn ang="0">
                <a:pos x="16" y="33"/>
              </a:cxn>
              <a:cxn ang="0">
                <a:pos x="14" y="32"/>
              </a:cxn>
              <a:cxn ang="0">
                <a:pos x="12" y="32"/>
              </a:cxn>
              <a:cxn ang="0">
                <a:pos x="10" y="31"/>
              </a:cxn>
              <a:cxn ang="0">
                <a:pos x="11" y="29"/>
              </a:cxn>
              <a:cxn ang="0">
                <a:pos x="12" y="26"/>
              </a:cxn>
              <a:cxn ang="0">
                <a:pos x="12" y="23"/>
              </a:cxn>
              <a:cxn ang="0">
                <a:pos x="12" y="20"/>
              </a:cxn>
              <a:cxn ang="0">
                <a:pos x="10" y="18"/>
              </a:cxn>
              <a:cxn ang="0">
                <a:pos x="8" y="16"/>
              </a:cxn>
              <a:cxn ang="0">
                <a:pos x="6" y="17"/>
              </a:cxn>
              <a:cxn ang="0">
                <a:pos x="5" y="19"/>
              </a:cxn>
              <a:cxn ang="0">
                <a:pos x="3" y="17"/>
              </a:cxn>
              <a:cxn ang="0">
                <a:pos x="1" y="16"/>
              </a:cxn>
              <a:cxn ang="0">
                <a:pos x="1" y="13"/>
              </a:cxn>
              <a:cxn ang="0">
                <a:pos x="0" y="11"/>
              </a:cxn>
              <a:cxn ang="0">
                <a:pos x="1" y="8"/>
              </a:cxn>
              <a:cxn ang="0">
                <a:pos x="4" y="6"/>
              </a:cxn>
              <a:cxn ang="0">
                <a:pos x="3" y="4"/>
              </a:cxn>
              <a:cxn ang="0">
                <a:pos x="1" y="2"/>
              </a:cxn>
              <a:cxn ang="0">
                <a:pos x="3" y="0"/>
              </a:cxn>
              <a:cxn ang="0">
                <a:pos x="5" y="0"/>
              </a:cxn>
              <a:cxn ang="0">
                <a:pos x="9" y="0"/>
              </a:cxn>
              <a:cxn ang="0">
                <a:pos x="10" y="2"/>
              </a:cxn>
              <a:cxn ang="0">
                <a:pos x="13" y="2"/>
              </a:cxn>
              <a:cxn ang="0">
                <a:pos x="15" y="3"/>
              </a:cxn>
              <a:cxn ang="0">
                <a:pos x="17" y="4"/>
              </a:cxn>
              <a:cxn ang="0">
                <a:pos x="19" y="3"/>
              </a:cxn>
            </a:cxnLst>
            <a:rect l="0" t="0" r="r" b="b"/>
            <a:pathLst>
              <a:path w="37" h="38">
                <a:moveTo>
                  <a:pt x="19" y="3"/>
                </a:moveTo>
                <a:lnTo>
                  <a:pt x="22" y="2"/>
                </a:lnTo>
                <a:lnTo>
                  <a:pt x="26" y="3"/>
                </a:lnTo>
                <a:lnTo>
                  <a:pt x="28" y="7"/>
                </a:lnTo>
                <a:lnTo>
                  <a:pt x="28" y="10"/>
                </a:lnTo>
                <a:lnTo>
                  <a:pt x="29" y="11"/>
                </a:lnTo>
                <a:lnTo>
                  <a:pt x="32" y="11"/>
                </a:lnTo>
                <a:lnTo>
                  <a:pt x="33" y="12"/>
                </a:lnTo>
                <a:lnTo>
                  <a:pt x="34" y="15"/>
                </a:lnTo>
                <a:lnTo>
                  <a:pt x="36" y="18"/>
                </a:lnTo>
                <a:lnTo>
                  <a:pt x="36" y="20"/>
                </a:lnTo>
                <a:lnTo>
                  <a:pt x="37" y="21"/>
                </a:lnTo>
                <a:lnTo>
                  <a:pt x="36" y="24"/>
                </a:lnTo>
                <a:lnTo>
                  <a:pt x="36" y="26"/>
                </a:lnTo>
                <a:lnTo>
                  <a:pt x="36" y="28"/>
                </a:lnTo>
                <a:lnTo>
                  <a:pt x="36" y="30"/>
                </a:lnTo>
                <a:lnTo>
                  <a:pt x="36" y="32"/>
                </a:lnTo>
                <a:lnTo>
                  <a:pt x="36" y="35"/>
                </a:lnTo>
                <a:lnTo>
                  <a:pt x="34" y="37"/>
                </a:lnTo>
                <a:lnTo>
                  <a:pt x="32" y="37"/>
                </a:lnTo>
                <a:lnTo>
                  <a:pt x="30" y="38"/>
                </a:lnTo>
                <a:lnTo>
                  <a:pt x="27" y="38"/>
                </a:lnTo>
                <a:lnTo>
                  <a:pt x="24" y="38"/>
                </a:lnTo>
                <a:lnTo>
                  <a:pt x="22" y="37"/>
                </a:lnTo>
                <a:lnTo>
                  <a:pt x="20" y="36"/>
                </a:lnTo>
                <a:lnTo>
                  <a:pt x="18" y="34"/>
                </a:lnTo>
                <a:lnTo>
                  <a:pt x="16" y="33"/>
                </a:lnTo>
                <a:lnTo>
                  <a:pt x="14" y="32"/>
                </a:lnTo>
                <a:lnTo>
                  <a:pt x="12" y="32"/>
                </a:lnTo>
                <a:lnTo>
                  <a:pt x="10" y="31"/>
                </a:lnTo>
                <a:lnTo>
                  <a:pt x="11" y="29"/>
                </a:lnTo>
                <a:lnTo>
                  <a:pt x="12" y="26"/>
                </a:lnTo>
                <a:lnTo>
                  <a:pt x="12" y="23"/>
                </a:lnTo>
                <a:lnTo>
                  <a:pt x="12" y="20"/>
                </a:lnTo>
                <a:lnTo>
                  <a:pt x="10" y="18"/>
                </a:lnTo>
                <a:lnTo>
                  <a:pt x="8" y="16"/>
                </a:lnTo>
                <a:lnTo>
                  <a:pt x="6" y="17"/>
                </a:lnTo>
                <a:lnTo>
                  <a:pt x="5" y="19"/>
                </a:lnTo>
                <a:lnTo>
                  <a:pt x="3" y="17"/>
                </a:lnTo>
                <a:lnTo>
                  <a:pt x="1" y="16"/>
                </a:lnTo>
                <a:lnTo>
                  <a:pt x="1" y="13"/>
                </a:lnTo>
                <a:lnTo>
                  <a:pt x="0" y="11"/>
                </a:lnTo>
                <a:lnTo>
                  <a:pt x="1" y="8"/>
                </a:lnTo>
                <a:lnTo>
                  <a:pt x="4" y="6"/>
                </a:lnTo>
                <a:lnTo>
                  <a:pt x="3" y="4"/>
                </a:lnTo>
                <a:lnTo>
                  <a:pt x="1" y="2"/>
                </a:lnTo>
                <a:lnTo>
                  <a:pt x="3" y="0"/>
                </a:lnTo>
                <a:lnTo>
                  <a:pt x="5" y="0"/>
                </a:lnTo>
                <a:lnTo>
                  <a:pt x="9" y="0"/>
                </a:lnTo>
                <a:lnTo>
                  <a:pt x="10" y="2"/>
                </a:lnTo>
                <a:lnTo>
                  <a:pt x="13" y="2"/>
                </a:lnTo>
                <a:lnTo>
                  <a:pt x="15" y="3"/>
                </a:lnTo>
                <a:lnTo>
                  <a:pt x="17" y="4"/>
                </a:lnTo>
                <a:lnTo>
                  <a:pt x="19" y="3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67" name="84033">
            <a:extLst xmlns:a="http://schemas.openxmlformats.org/drawingml/2006/main">
              <a:ext uri="{FF2B5EF4-FFF2-40B4-BE49-F238E27FC236}">
                <a16:creationId xmlns:a16="http://schemas.microsoft.com/office/drawing/2014/main" id="{DBA27780-7045-449A-B7DD-950D191BD4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10756" y="2940707"/>
            <a:ext cx="424340" cy="430804"/>
          </a:xfrm>
          <a:custGeom xmlns:a="http://schemas.openxmlformats.org/drawingml/2006/main">
            <a:avLst/>
            <a:gdLst/>
            <a:ahLst/>
            <a:cxnLst>
              <a:cxn ang="0">
                <a:pos x="39" y="16"/>
              </a:cxn>
              <a:cxn ang="0">
                <a:pos x="41" y="18"/>
              </a:cxn>
              <a:cxn ang="0">
                <a:pos x="44" y="18"/>
              </a:cxn>
              <a:cxn ang="0">
                <a:pos x="47" y="18"/>
              </a:cxn>
              <a:cxn ang="0">
                <a:pos x="48" y="19"/>
              </a:cxn>
              <a:cxn ang="0">
                <a:pos x="51" y="19"/>
              </a:cxn>
              <a:cxn ang="0">
                <a:pos x="52" y="23"/>
              </a:cxn>
              <a:cxn ang="0">
                <a:pos x="52" y="25"/>
              </a:cxn>
              <a:cxn ang="0">
                <a:pos x="51" y="27"/>
              </a:cxn>
              <a:cxn ang="0">
                <a:pos x="50" y="29"/>
              </a:cxn>
              <a:cxn ang="0">
                <a:pos x="49" y="31"/>
              </a:cxn>
              <a:cxn ang="0">
                <a:pos x="46" y="31"/>
              </a:cxn>
              <a:cxn ang="0">
                <a:pos x="43" y="33"/>
              </a:cxn>
              <a:cxn ang="0">
                <a:pos x="41" y="35"/>
              </a:cxn>
              <a:cxn ang="0">
                <a:pos x="38" y="33"/>
              </a:cxn>
              <a:cxn ang="0">
                <a:pos x="35" y="33"/>
              </a:cxn>
              <a:cxn ang="0">
                <a:pos x="33" y="35"/>
              </a:cxn>
              <a:cxn ang="0">
                <a:pos x="31" y="34"/>
              </a:cxn>
              <a:cxn ang="0">
                <a:pos x="28" y="34"/>
              </a:cxn>
              <a:cxn ang="0">
                <a:pos x="27" y="37"/>
              </a:cxn>
              <a:cxn ang="0">
                <a:pos x="25" y="39"/>
              </a:cxn>
              <a:cxn ang="0">
                <a:pos x="24" y="42"/>
              </a:cxn>
              <a:cxn ang="0">
                <a:pos x="20" y="43"/>
              </a:cxn>
              <a:cxn ang="0">
                <a:pos x="17" y="44"/>
              </a:cxn>
              <a:cxn ang="0">
                <a:pos x="16" y="46"/>
              </a:cxn>
              <a:cxn ang="0">
                <a:pos x="14" y="44"/>
              </a:cxn>
              <a:cxn ang="0">
                <a:pos x="12" y="42"/>
              </a:cxn>
              <a:cxn ang="0">
                <a:pos x="11" y="40"/>
              </a:cxn>
              <a:cxn ang="0">
                <a:pos x="9" y="38"/>
              </a:cxn>
              <a:cxn ang="0">
                <a:pos x="7" y="35"/>
              </a:cxn>
              <a:cxn ang="0">
                <a:pos x="6" y="33"/>
              </a:cxn>
              <a:cxn ang="0">
                <a:pos x="3" y="32"/>
              </a:cxn>
              <a:cxn ang="0">
                <a:pos x="0" y="31"/>
              </a:cxn>
              <a:cxn ang="0">
                <a:pos x="2" y="29"/>
              </a:cxn>
              <a:cxn ang="0">
                <a:pos x="4" y="27"/>
              </a:cxn>
              <a:cxn ang="0">
                <a:pos x="6" y="25"/>
              </a:cxn>
              <a:cxn ang="0">
                <a:pos x="8" y="23"/>
              </a:cxn>
              <a:cxn ang="0">
                <a:pos x="11" y="23"/>
              </a:cxn>
              <a:cxn ang="0">
                <a:pos x="14" y="22"/>
              </a:cxn>
              <a:cxn ang="0">
                <a:pos x="17" y="22"/>
              </a:cxn>
              <a:cxn ang="0">
                <a:pos x="18" y="19"/>
              </a:cxn>
              <a:cxn ang="0">
                <a:pos x="19" y="17"/>
              </a:cxn>
              <a:cxn ang="0">
                <a:pos x="18" y="15"/>
              </a:cxn>
              <a:cxn ang="0">
                <a:pos x="17" y="14"/>
              </a:cxn>
              <a:cxn ang="0">
                <a:pos x="16" y="11"/>
              </a:cxn>
              <a:cxn ang="0">
                <a:pos x="17" y="10"/>
              </a:cxn>
              <a:cxn ang="0">
                <a:pos x="19" y="8"/>
              </a:cxn>
              <a:cxn ang="0">
                <a:pos x="22" y="8"/>
              </a:cxn>
              <a:cxn ang="0">
                <a:pos x="25" y="7"/>
              </a:cxn>
              <a:cxn ang="0">
                <a:pos x="28" y="7"/>
              </a:cxn>
              <a:cxn ang="0">
                <a:pos x="30" y="6"/>
              </a:cxn>
              <a:cxn ang="0">
                <a:pos x="32" y="4"/>
              </a:cxn>
              <a:cxn ang="0">
                <a:pos x="35" y="2"/>
              </a:cxn>
              <a:cxn ang="0">
                <a:pos x="38" y="1"/>
              </a:cxn>
              <a:cxn ang="0">
                <a:pos x="40" y="0"/>
              </a:cxn>
              <a:cxn ang="0">
                <a:pos x="42" y="0"/>
              </a:cxn>
              <a:cxn ang="0">
                <a:pos x="41" y="3"/>
              </a:cxn>
              <a:cxn ang="0">
                <a:pos x="39" y="6"/>
              </a:cxn>
              <a:cxn ang="0">
                <a:pos x="39" y="9"/>
              </a:cxn>
              <a:cxn ang="0">
                <a:pos x="40" y="12"/>
              </a:cxn>
              <a:cxn ang="0">
                <a:pos x="39" y="16"/>
              </a:cxn>
            </a:cxnLst>
            <a:rect l="0" t="0" r="r" b="b"/>
            <a:pathLst>
              <a:path w="52" h="46">
                <a:moveTo>
                  <a:pt x="39" y="16"/>
                </a:moveTo>
                <a:lnTo>
                  <a:pt x="41" y="18"/>
                </a:lnTo>
                <a:lnTo>
                  <a:pt x="44" y="18"/>
                </a:lnTo>
                <a:lnTo>
                  <a:pt x="47" y="18"/>
                </a:lnTo>
                <a:lnTo>
                  <a:pt x="48" y="19"/>
                </a:lnTo>
                <a:lnTo>
                  <a:pt x="51" y="19"/>
                </a:lnTo>
                <a:lnTo>
                  <a:pt x="52" y="23"/>
                </a:lnTo>
                <a:lnTo>
                  <a:pt x="52" y="25"/>
                </a:lnTo>
                <a:lnTo>
                  <a:pt x="51" y="27"/>
                </a:lnTo>
                <a:lnTo>
                  <a:pt x="50" y="29"/>
                </a:lnTo>
                <a:lnTo>
                  <a:pt x="49" y="31"/>
                </a:lnTo>
                <a:lnTo>
                  <a:pt x="46" y="31"/>
                </a:lnTo>
                <a:lnTo>
                  <a:pt x="43" y="33"/>
                </a:lnTo>
                <a:lnTo>
                  <a:pt x="41" y="35"/>
                </a:lnTo>
                <a:lnTo>
                  <a:pt x="38" y="33"/>
                </a:lnTo>
                <a:lnTo>
                  <a:pt x="35" y="33"/>
                </a:lnTo>
                <a:lnTo>
                  <a:pt x="33" y="35"/>
                </a:lnTo>
                <a:lnTo>
                  <a:pt x="31" y="34"/>
                </a:lnTo>
                <a:lnTo>
                  <a:pt x="28" y="34"/>
                </a:lnTo>
                <a:lnTo>
                  <a:pt x="27" y="37"/>
                </a:lnTo>
                <a:lnTo>
                  <a:pt x="25" y="39"/>
                </a:lnTo>
                <a:lnTo>
                  <a:pt x="24" y="42"/>
                </a:lnTo>
                <a:lnTo>
                  <a:pt x="20" y="43"/>
                </a:lnTo>
                <a:lnTo>
                  <a:pt x="17" y="44"/>
                </a:lnTo>
                <a:lnTo>
                  <a:pt x="16" y="46"/>
                </a:lnTo>
                <a:lnTo>
                  <a:pt x="14" y="44"/>
                </a:lnTo>
                <a:lnTo>
                  <a:pt x="12" y="42"/>
                </a:lnTo>
                <a:lnTo>
                  <a:pt x="11" y="40"/>
                </a:lnTo>
                <a:lnTo>
                  <a:pt x="9" y="38"/>
                </a:lnTo>
                <a:lnTo>
                  <a:pt x="7" y="35"/>
                </a:lnTo>
                <a:lnTo>
                  <a:pt x="6" y="33"/>
                </a:lnTo>
                <a:lnTo>
                  <a:pt x="3" y="32"/>
                </a:lnTo>
                <a:lnTo>
                  <a:pt x="0" y="31"/>
                </a:lnTo>
                <a:lnTo>
                  <a:pt x="2" y="29"/>
                </a:lnTo>
                <a:lnTo>
                  <a:pt x="4" y="27"/>
                </a:lnTo>
                <a:lnTo>
                  <a:pt x="6" y="25"/>
                </a:lnTo>
                <a:lnTo>
                  <a:pt x="8" y="23"/>
                </a:lnTo>
                <a:lnTo>
                  <a:pt x="11" y="23"/>
                </a:lnTo>
                <a:lnTo>
                  <a:pt x="14" y="22"/>
                </a:lnTo>
                <a:lnTo>
                  <a:pt x="17" y="22"/>
                </a:lnTo>
                <a:lnTo>
                  <a:pt x="18" y="19"/>
                </a:lnTo>
                <a:lnTo>
                  <a:pt x="19" y="17"/>
                </a:lnTo>
                <a:lnTo>
                  <a:pt x="18" y="15"/>
                </a:lnTo>
                <a:lnTo>
                  <a:pt x="17" y="14"/>
                </a:lnTo>
                <a:lnTo>
                  <a:pt x="16" y="11"/>
                </a:lnTo>
                <a:lnTo>
                  <a:pt x="17" y="10"/>
                </a:lnTo>
                <a:lnTo>
                  <a:pt x="19" y="8"/>
                </a:lnTo>
                <a:lnTo>
                  <a:pt x="22" y="8"/>
                </a:lnTo>
                <a:lnTo>
                  <a:pt x="25" y="7"/>
                </a:lnTo>
                <a:lnTo>
                  <a:pt x="28" y="7"/>
                </a:lnTo>
                <a:lnTo>
                  <a:pt x="30" y="6"/>
                </a:lnTo>
                <a:lnTo>
                  <a:pt x="32" y="4"/>
                </a:lnTo>
                <a:lnTo>
                  <a:pt x="35" y="2"/>
                </a:lnTo>
                <a:lnTo>
                  <a:pt x="38" y="1"/>
                </a:lnTo>
                <a:lnTo>
                  <a:pt x="40" y="0"/>
                </a:lnTo>
                <a:lnTo>
                  <a:pt x="42" y="0"/>
                </a:lnTo>
                <a:lnTo>
                  <a:pt x="41" y="3"/>
                </a:lnTo>
                <a:lnTo>
                  <a:pt x="39" y="6"/>
                </a:lnTo>
                <a:lnTo>
                  <a:pt x="39" y="9"/>
                </a:lnTo>
                <a:lnTo>
                  <a:pt x="40" y="12"/>
                </a:lnTo>
                <a:lnTo>
                  <a:pt x="39" y="16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68" name="84029">
            <a:extLst xmlns:a="http://schemas.openxmlformats.org/drawingml/2006/main">
              <a:ext uri="{FF2B5EF4-FFF2-40B4-BE49-F238E27FC236}">
                <a16:creationId xmlns:a16="http://schemas.microsoft.com/office/drawing/2014/main" id="{66C311B8-CC71-429F-BD67-BE32B7F938F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25143" y="3118647"/>
            <a:ext cx="252972" cy="177941"/>
          </a:xfrm>
          <a:custGeom xmlns:a="http://schemas.openxmlformats.org/drawingml/2006/main">
            <a:avLst/>
            <a:gdLst/>
            <a:ahLst/>
            <a:cxnLst>
              <a:cxn ang="0">
                <a:pos x="21" y="1"/>
              </a:cxn>
              <a:cxn ang="0">
                <a:pos x="23" y="3"/>
              </a:cxn>
              <a:cxn ang="0">
                <a:pos x="26" y="1"/>
              </a:cxn>
              <a:cxn ang="0">
                <a:pos x="27" y="3"/>
              </a:cxn>
              <a:cxn ang="0">
                <a:pos x="29" y="5"/>
              </a:cxn>
              <a:cxn ang="0">
                <a:pos x="30" y="7"/>
              </a:cxn>
              <a:cxn ang="0">
                <a:pos x="31" y="10"/>
              </a:cxn>
              <a:cxn ang="0">
                <a:pos x="31" y="13"/>
              </a:cxn>
              <a:cxn ang="0">
                <a:pos x="28" y="15"/>
              </a:cxn>
              <a:cxn ang="0">
                <a:pos x="25" y="15"/>
              </a:cxn>
              <a:cxn ang="0">
                <a:pos x="23" y="15"/>
              </a:cxn>
              <a:cxn ang="0">
                <a:pos x="20" y="15"/>
              </a:cxn>
              <a:cxn ang="0">
                <a:pos x="16" y="14"/>
              </a:cxn>
              <a:cxn ang="0">
                <a:pos x="13" y="14"/>
              </a:cxn>
              <a:cxn ang="0">
                <a:pos x="12" y="16"/>
              </a:cxn>
              <a:cxn ang="0">
                <a:pos x="10" y="19"/>
              </a:cxn>
              <a:cxn ang="0">
                <a:pos x="7" y="18"/>
              </a:cxn>
              <a:cxn ang="0">
                <a:pos x="4" y="17"/>
              </a:cxn>
              <a:cxn ang="0">
                <a:pos x="2" y="17"/>
              </a:cxn>
              <a:cxn ang="0">
                <a:pos x="1" y="19"/>
              </a:cxn>
              <a:cxn ang="0">
                <a:pos x="0" y="16"/>
              </a:cxn>
              <a:cxn ang="0">
                <a:pos x="1" y="15"/>
              </a:cxn>
              <a:cxn ang="0">
                <a:pos x="1" y="13"/>
              </a:cxn>
              <a:cxn ang="0">
                <a:pos x="0" y="10"/>
              </a:cxn>
              <a:cxn ang="0">
                <a:pos x="0" y="8"/>
              </a:cxn>
              <a:cxn ang="0">
                <a:pos x="2" y="7"/>
              </a:cxn>
              <a:cxn ang="0">
                <a:pos x="4" y="6"/>
              </a:cxn>
              <a:cxn ang="0">
                <a:pos x="6" y="5"/>
              </a:cxn>
              <a:cxn ang="0">
                <a:pos x="8" y="5"/>
              </a:cxn>
              <a:cxn ang="0">
                <a:pos x="11" y="5"/>
              </a:cxn>
              <a:cxn ang="0">
                <a:pos x="12" y="4"/>
              </a:cxn>
              <a:cxn ang="0">
                <a:pos x="15" y="1"/>
              </a:cxn>
              <a:cxn ang="0">
                <a:pos x="18" y="0"/>
              </a:cxn>
              <a:cxn ang="0">
                <a:pos x="21" y="1"/>
              </a:cxn>
            </a:cxnLst>
            <a:rect l="0" t="0" r="r" b="b"/>
            <a:pathLst>
              <a:path w="31" h="19">
                <a:moveTo>
                  <a:pt x="21" y="1"/>
                </a:moveTo>
                <a:lnTo>
                  <a:pt x="23" y="3"/>
                </a:lnTo>
                <a:lnTo>
                  <a:pt x="26" y="1"/>
                </a:lnTo>
                <a:lnTo>
                  <a:pt x="27" y="3"/>
                </a:lnTo>
                <a:lnTo>
                  <a:pt x="29" y="5"/>
                </a:lnTo>
                <a:lnTo>
                  <a:pt x="30" y="7"/>
                </a:lnTo>
                <a:lnTo>
                  <a:pt x="31" y="10"/>
                </a:lnTo>
                <a:lnTo>
                  <a:pt x="31" y="13"/>
                </a:lnTo>
                <a:lnTo>
                  <a:pt x="28" y="15"/>
                </a:lnTo>
                <a:lnTo>
                  <a:pt x="25" y="15"/>
                </a:lnTo>
                <a:lnTo>
                  <a:pt x="23" y="15"/>
                </a:lnTo>
                <a:lnTo>
                  <a:pt x="20" y="15"/>
                </a:lnTo>
                <a:lnTo>
                  <a:pt x="16" y="14"/>
                </a:lnTo>
                <a:lnTo>
                  <a:pt x="13" y="14"/>
                </a:lnTo>
                <a:lnTo>
                  <a:pt x="12" y="16"/>
                </a:lnTo>
                <a:lnTo>
                  <a:pt x="10" y="19"/>
                </a:lnTo>
                <a:lnTo>
                  <a:pt x="7" y="18"/>
                </a:lnTo>
                <a:lnTo>
                  <a:pt x="4" y="17"/>
                </a:lnTo>
                <a:lnTo>
                  <a:pt x="2" y="17"/>
                </a:lnTo>
                <a:lnTo>
                  <a:pt x="1" y="19"/>
                </a:lnTo>
                <a:lnTo>
                  <a:pt x="0" y="16"/>
                </a:lnTo>
                <a:lnTo>
                  <a:pt x="1" y="15"/>
                </a:lnTo>
                <a:lnTo>
                  <a:pt x="1" y="13"/>
                </a:lnTo>
                <a:lnTo>
                  <a:pt x="0" y="10"/>
                </a:lnTo>
                <a:lnTo>
                  <a:pt x="0" y="8"/>
                </a:lnTo>
                <a:lnTo>
                  <a:pt x="2" y="7"/>
                </a:lnTo>
                <a:lnTo>
                  <a:pt x="4" y="6"/>
                </a:lnTo>
                <a:lnTo>
                  <a:pt x="6" y="5"/>
                </a:lnTo>
                <a:lnTo>
                  <a:pt x="8" y="5"/>
                </a:lnTo>
                <a:lnTo>
                  <a:pt x="11" y="5"/>
                </a:lnTo>
                <a:lnTo>
                  <a:pt x="12" y="4"/>
                </a:lnTo>
                <a:lnTo>
                  <a:pt x="15" y="1"/>
                </a:lnTo>
                <a:lnTo>
                  <a:pt x="18" y="0"/>
                </a:lnTo>
                <a:lnTo>
                  <a:pt x="21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69" name="84016">
            <a:extLst xmlns:a="http://schemas.openxmlformats.org/drawingml/2006/main">
              <a:ext uri="{FF2B5EF4-FFF2-40B4-BE49-F238E27FC236}">
                <a16:creationId xmlns:a16="http://schemas.microsoft.com/office/drawing/2014/main" id="{340B2023-E74B-4F4E-A9FB-3B2E8BFF453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6086" y="2566094"/>
            <a:ext cx="244811" cy="206037"/>
          </a:xfrm>
          <a:custGeom xmlns:a="http://schemas.openxmlformats.org/drawingml/2006/main">
            <a:avLst/>
            <a:gdLst/>
            <a:ahLst/>
            <a:cxnLst>
              <a:cxn ang="0">
                <a:pos x="6" y="1"/>
              </a:cxn>
              <a:cxn ang="0">
                <a:pos x="8" y="3"/>
              </a:cxn>
              <a:cxn ang="0">
                <a:pos x="10" y="4"/>
              </a:cxn>
              <a:cxn ang="0">
                <a:pos x="12" y="5"/>
              </a:cxn>
              <a:cxn ang="0">
                <a:pos x="14" y="6"/>
              </a:cxn>
              <a:cxn ang="0">
                <a:pos x="17" y="7"/>
              </a:cxn>
              <a:cxn ang="0">
                <a:pos x="19" y="5"/>
              </a:cxn>
              <a:cxn ang="0">
                <a:pos x="22" y="5"/>
              </a:cxn>
              <a:cxn ang="0">
                <a:pos x="24" y="4"/>
              </a:cxn>
              <a:cxn ang="0">
                <a:pos x="25" y="3"/>
              </a:cxn>
              <a:cxn ang="0">
                <a:pos x="27" y="1"/>
              </a:cxn>
              <a:cxn ang="0">
                <a:pos x="29" y="3"/>
              </a:cxn>
              <a:cxn ang="0">
                <a:pos x="30" y="5"/>
              </a:cxn>
              <a:cxn ang="0">
                <a:pos x="27" y="7"/>
              </a:cxn>
              <a:cxn ang="0">
                <a:pos x="26" y="10"/>
              </a:cxn>
              <a:cxn ang="0">
                <a:pos x="27" y="12"/>
              </a:cxn>
              <a:cxn ang="0">
                <a:pos x="27" y="15"/>
              </a:cxn>
              <a:cxn ang="0">
                <a:pos x="27" y="17"/>
              </a:cxn>
              <a:cxn ang="0">
                <a:pos x="25" y="17"/>
              </a:cxn>
              <a:cxn ang="0">
                <a:pos x="23" y="19"/>
              </a:cxn>
              <a:cxn ang="0">
                <a:pos x="22" y="21"/>
              </a:cxn>
              <a:cxn ang="0">
                <a:pos x="21" y="22"/>
              </a:cxn>
              <a:cxn ang="0">
                <a:pos x="17" y="21"/>
              </a:cxn>
              <a:cxn ang="0">
                <a:pos x="16" y="19"/>
              </a:cxn>
              <a:cxn ang="0">
                <a:pos x="15" y="17"/>
              </a:cxn>
              <a:cxn ang="0">
                <a:pos x="11" y="16"/>
              </a:cxn>
              <a:cxn ang="0">
                <a:pos x="9" y="18"/>
              </a:cxn>
              <a:cxn ang="0">
                <a:pos x="7" y="18"/>
              </a:cxn>
              <a:cxn ang="0">
                <a:pos x="5" y="18"/>
              </a:cxn>
              <a:cxn ang="0">
                <a:pos x="5" y="16"/>
              </a:cxn>
              <a:cxn ang="0">
                <a:pos x="5" y="13"/>
              </a:cxn>
              <a:cxn ang="0">
                <a:pos x="2" y="12"/>
              </a:cxn>
              <a:cxn ang="0">
                <a:pos x="2" y="11"/>
              </a:cxn>
              <a:cxn ang="0">
                <a:pos x="1" y="8"/>
              </a:cxn>
              <a:cxn ang="0">
                <a:pos x="0" y="4"/>
              </a:cxn>
              <a:cxn ang="0">
                <a:pos x="2" y="2"/>
              </a:cxn>
              <a:cxn ang="0">
                <a:pos x="2" y="0"/>
              </a:cxn>
              <a:cxn ang="0">
                <a:pos x="6" y="1"/>
              </a:cxn>
            </a:cxnLst>
            <a:rect l="0" t="0" r="r" b="b"/>
            <a:pathLst>
              <a:path w="30" h="22">
                <a:moveTo>
                  <a:pt x="6" y="1"/>
                </a:moveTo>
                <a:lnTo>
                  <a:pt x="8" y="3"/>
                </a:lnTo>
                <a:lnTo>
                  <a:pt x="10" y="4"/>
                </a:lnTo>
                <a:lnTo>
                  <a:pt x="12" y="5"/>
                </a:lnTo>
                <a:lnTo>
                  <a:pt x="14" y="6"/>
                </a:lnTo>
                <a:lnTo>
                  <a:pt x="17" y="7"/>
                </a:lnTo>
                <a:lnTo>
                  <a:pt x="19" y="5"/>
                </a:lnTo>
                <a:lnTo>
                  <a:pt x="22" y="5"/>
                </a:lnTo>
                <a:lnTo>
                  <a:pt x="24" y="4"/>
                </a:lnTo>
                <a:lnTo>
                  <a:pt x="25" y="3"/>
                </a:lnTo>
                <a:lnTo>
                  <a:pt x="27" y="1"/>
                </a:lnTo>
                <a:lnTo>
                  <a:pt x="29" y="3"/>
                </a:lnTo>
                <a:lnTo>
                  <a:pt x="30" y="5"/>
                </a:lnTo>
                <a:lnTo>
                  <a:pt x="27" y="7"/>
                </a:lnTo>
                <a:lnTo>
                  <a:pt x="26" y="10"/>
                </a:lnTo>
                <a:lnTo>
                  <a:pt x="27" y="12"/>
                </a:lnTo>
                <a:lnTo>
                  <a:pt x="27" y="15"/>
                </a:lnTo>
                <a:lnTo>
                  <a:pt x="27" y="17"/>
                </a:lnTo>
                <a:lnTo>
                  <a:pt x="25" y="17"/>
                </a:lnTo>
                <a:lnTo>
                  <a:pt x="23" y="19"/>
                </a:lnTo>
                <a:lnTo>
                  <a:pt x="22" y="21"/>
                </a:lnTo>
                <a:lnTo>
                  <a:pt x="21" y="22"/>
                </a:lnTo>
                <a:lnTo>
                  <a:pt x="17" y="21"/>
                </a:lnTo>
                <a:lnTo>
                  <a:pt x="16" y="19"/>
                </a:lnTo>
                <a:lnTo>
                  <a:pt x="15" y="17"/>
                </a:lnTo>
                <a:lnTo>
                  <a:pt x="11" y="16"/>
                </a:lnTo>
                <a:lnTo>
                  <a:pt x="9" y="18"/>
                </a:lnTo>
                <a:lnTo>
                  <a:pt x="7" y="18"/>
                </a:lnTo>
                <a:lnTo>
                  <a:pt x="5" y="18"/>
                </a:lnTo>
                <a:lnTo>
                  <a:pt x="5" y="16"/>
                </a:lnTo>
                <a:lnTo>
                  <a:pt x="5" y="13"/>
                </a:lnTo>
                <a:lnTo>
                  <a:pt x="2" y="12"/>
                </a:lnTo>
                <a:lnTo>
                  <a:pt x="2" y="11"/>
                </a:lnTo>
                <a:lnTo>
                  <a:pt x="1" y="8"/>
                </a:lnTo>
                <a:lnTo>
                  <a:pt x="0" y="4"/>
                </a:lnTo>
                <a:lnTo>
                  <a:pt x="2" y="2"/>
                </a:lnTo>
                <a:lnTo>
                  <a:pt x="2" y="0"/>
                </a:lnTo>
                <a:lnTo>
                  <a:pt x="6" y="1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0" name="84010">
            <a:extLst xmlns:a="http://schemas.openxmlformats.org/drawingml/2006/main">
              <a:ext uri="{FF2B5EF4-FFF2-40B4-BE49-F238E27FC236}">
                <a16:creationId xmlns:a16="http://schemas.microsoft.com/office/drawing/2014/main" id="{5EE1463A-B394-4E75-891A-C660E90BB59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49765" y="2987534"/>
            <a:ext cx="318254" cy="440170"/>
          </a:xfrm>
          <a:custGeom xmlns:a="http://schemas.openxmlformats.org/drawingml/2006/main">
            <a:avLst/>
            <a:gdLst/>
            <a:ahLst/>
            <a:cxnLst>
              <a:cxn ang="0">
                <a:pos x="35" y="16"/>
              </a:cxn>
              <a:cxn ang="0">
                <a:pos x="35" y="19"/>
              </a:cxn>
              <a:cxn ang="0">
                <a:pos x="36" y="23"/>
              </a:cxn>
              <a:cxn ang="0">
                <a:pos x="37" y="25"/>
              </a:cxn>
              <a:cxn ang="0">
                <a:pos x="39" y="26"/>
              </a:cxn>
              <a:cxn ang="0">
                <a:pos x="39" y="29"/>
              </a:cxn>
              <a:cxn ang="0">
                <a:pos x="39" y="32"/>
              </a:cxn>
              <a:cxn ang="0">
                <a:pos x="37" y="33"/>
              </a:cxn>
              <a:cxn ang="0">
                <a:pos x="34" y="36"/>
              </a:cxn>
              <a:cxn ang="0">
                <a:pos x="34" y="38"/>
              </a:cxn>
              <a:cxn ang="0">
                <a:pos x="34" y="41"/>
              </a:cxn>
              <a:cxn ang="0">
                <a:pos x="34" y="43"/>
              </a:cxn>
              <a:cxn ang="0">
                <a:pos x="34" y="46"/>
              </a:cxn>
              <a:cxn ang="0">
                <a:pos x="32" y="47"/>
              </a:cxn>
              <a:cxn ang="0">
                <a:pos x="29" y="46"/>
              </a:cxn>
              <a:cxn ang="0">
                <a:pos x="28" y="43"/>
              </a:cxn>
              <a:cxn ang="0">
                <a:pos x="27" y="41"/>
              </a:cxn>
              <a:cxn ang="0">
                <a:pos x="26" y="38"/>
              </a:cxn>
              <a:cxn ang="0">
                <a:pos x="24" y="36"/>
              </a:cxn>
              <a:cxn ang="0">
                <a:pos x="22" y="33"/>
              </a:cxn>
              <a:cxn ang="0">
                <a:pos x="18" y="34"/>
              </a:cxn>
              <a:cxn ang="0">
                <a:pos x="17" y="32"/>
              </a:cxn>
              <a:cxn ang="0">
                <a:pos x="15" y="31"/>
              </a:cxn>
              <a:cxn ang="0">
                <a:pos x="12" y="30"/>
              </a:cxn>
              <a:cxn ang="0">
                <a:pos x="9" y="29"/>
              </a:cxn>
              <a:cxn ang="0">
                <a:pos x="7" y="27"/>
              </a:cxn>
              <a:cxn ang="0">
                <a:pos x="6" y="25"/>
              </a:cxn>
              <a:cxn ang="0">
                <a:pos x="5" y="23"/>
              </a:cxn>
              <a:cxn ang="0">
                <a:pos x="3" y="23"/>
              </a:cxn>
              <a:cxn ang="0">
                <a:pos x="1" y="22"/>
              </a:cxn>
              <a:cxn ang="0">
                <a:pos x="0" y="20"/>
              </a:cxn>
              <a:cxn ang="0">
                <a:pos x="2" y="17"/>
              </a:cxn>
              <a:cxn ang="0">
                <a:pos x="2" y="15"/>
              </a:cxn>
              <a:cxn ang="0">
                <a:pos x="2" y="13"/>
              </a:cxn>
              <a:cxn ang="0">
                <a:pos x="3" y="10"/>
              </a:cxn>
              <a:cxn ang="0">
                <a:pos x="3" y="9"/>
              </a:cxn>
              <a:cxn ang="0">
                <a:pos x="5" y="7"/>
              </a:cxn>
              <a:cxn ang="0">
                <a:pos x="8" y="6"/>
              </a:cxn>
              <a:cxn ang="0">
                <a:pos x="10" y="5"/>
              </a:cxn>
              <a:cxn ang="0">
                <a:pos x="10" y="3"/>
              </a:cxn>
              <a:cxn ang="0">
                <a:pos x="12" y="2"/>
              </a:cxn>
              <a:cxn ang="0">
                <a:pos x="14" y="1"/>
              </a:cxn>
              <a:cxn ang="0">
                <a:pos x="16" y="0"/>
              </a:cxn>
              <a:cxn ang="0">
                <a:pos x="18" y="2"/>
              </a:cxn>
              <a:cxn ang="0">
                <a:pos x="21" y="4"/>
              </a:cxn>
              <a:cxn ang="0">
                <a:pos x="22" y="6"/>
              </a:cxn>
              <a:cxn ang="0">
                <a:pos x="23" y="8"/>
              </a:cxn>
              <a:cxn ang="0">
                <a:pos x="25" y="9"/>
              </a:cxn>
              <a:cxn ang="0">
                <a:pos x="27" y="9"/>
              </a:cxn>
              <a:cxn ang="0">
                <a:pos x="30" y="10"/>
              </a:cxn>
              <a:cxn ang="0">
                <a:pos x="32" y="12"/>
              </a:cxn>
              <a:cxn ang="0">
                <a:pos x="34" y="14"/>
              </a:cxn>
              <a:cxn ang="0">
                <a:pos x="35" y="16"/>
              </a:cxn>
            </a:cxnLst>
            <a:rect l="0" t="0" r="r" b="b"/>
            <a:pathLst>
              <a:path w="39" h="47">
                <a:moveTo>
                  <a:pt x="35" y="16"/>
                </a:moveTo>
                <a:lnTo>
                  <a:pt x="35" y="19"/>
                </a:lnTo>
                <a:lnTo>
                  <a:pt x="36" y="23"/>
                </a:lnTo>
                <a:lnTo>
                  <a:pt x="37" y="25"/>
                </a:lnTo>
                <a:lnTo>
                  <a:pt x="39" y="26"/>
                </a:lnTo>
                <a:lnTo>
                  <a:pt x="39" y="29"/>
                </a:lnTo>
                <a:lnTo>
                  <a:pt x="39" y="32"/>
                </a:lnTo>
                <a:lnTo>
                  <a:pt x="37" y="33"/>
                </a:lnTo>
                <a:lnTo>
                  <a:pt x="34" y="36"/>
                </a:lnTo>
                <a:lnTo>
                  <a:pt x="34" y="38"/>
                </a:lnTo>
                <a:lnTo>
                  <a:pt x="34" y="41"/>
                </a:lnTo>
                <a:lnTo>
                  <a:pt x="34" y="43"/>
                </a:lnTo>
                <a:lnTo>
                  <a:pt x="34" y="46"/>
                </a:lnTo>
                <a:lnTo>
                  <a:pt x="32" y="47"/>
                </a:lnTo>
                <a:lnTo>
                  <a:pt x="29" y="46"/>
                </a:lnTo>
                <a:lnTo>
                  <a:pt x="28" y="43"/>
                </a:lnTo>
                <a:lnTo>
                  <a:pt x="27" y="41"/>
                </a:lnTo>
                <a:lnTo>
                  <a:pt x="26" y="38"/>
                </a:lnTo>
                <a:lnTo>
                  <a:pt x="24" y="36"/>
                </a:lnTo>
                <a:lnTo>
                  <a:pt x="22" y="33"/>
                </a:lnTo>
                <a:lnTo>
                  <a:pt x="18" y="34"/>
                </a:lnTo>
                <a:lnTo>
                  <a:pt x="17" y="32"/>
                </a:lnTo>
                <a:lnTo>
                  <a:pt x="15" y="31"/>
                </a:lnTo>
                <a:lnTo>
                  <a:pt x="12" y="30"/>
                </a:lnTo>
                <a:lnTo>
                  <a:pt x="9" y="29"/>
                </a:lnTo>
                <a:lnTo>
                  <a:pt x="7" y="27"/>
                </a:lnTo>
                <a:lnTo>
                  <a:pt x="6" y="25"/>
                </a:lnTo>
                <a:lnTo>
                  <a:pt x="5" y="23"/>
                </a:lnTo>
                <a:lnTo>
                  <a:pt x="3" y="23"/>
                </a:lnTo>
                <a:lnTo>
                  <a:pt x="1" y="22"/>
                </a:lnTo>
                <a:lnTo>
                  <a:pt x="0" y="20"/>
                </a:lnTo>
                <a:lnTo>
                  <a:pt x="2" y="17"/>
                </a:lnTo>
                <a:lnTo>
                  <a:pt x="2" y="15"/>
                </a:lnTo>
                <a:lnTo>
                  <a:pt x="2" y="13"/>
                </a:lnTo>
                <a:lnTo>
                  <a:pt x="3" y="10"/>
                </a:lnTo>
                <a:lnTo>
                  <a:pt x="3" y="9"/>
                </a:lnTo>
                <a:lnTo>
                  <a:pt x="5" y="7"/>
                </a:lnTo>
                <a:lnTo>
                  <a:pt x="8" y="6"/>
                </a:lnTo>
                <a:lnTo>
                  <a:pt x="10" y="5"/>
                </a:lnTo>
                <a:lnTo>
                  <a:pt x="10" y="3"/>
                </a:lnTo>
                <a:lnTo>
                  <a:pt x="12" y="2"/>
                </a:lnTo>
                <a:lnTo>
                  <a:pt x="14" y="1"/>
                </a:lnTo>
                <a:lnTo>
                  <a:pt x="16" y="0"/>
                </a:lnTo>
                <a:lnTo>
                  <a:pt x="18" y="2"/>
                </a:lnTo>
                <a:lnTo>
                  <a:pt x="21" y="4"/>
                </a:lnTo>
                <a:lnTo>
                  <a:pt x="22" y="6"/>
                </a:lnTo>
                <a:lnTo>
                  <a:pt x="23" y="8"/>
                </a:lnTo>
                <a:lnTo>
                  <a:pt x="25" y="9"/>
                </a:lnTo>
                <a:lnTo>
                  <a:pt x="27" y="9"/>
                </a:lnTo>
                <a:lnTo>
                  <a:pt x="30" y="10"/>
                </a:lnTo>
                <a:lnTo>
                  <a:pt x="32" y="12"/>
                </a:lnTo>
                <a:lnTo>
                  <a:pt x="34" y="14"/>
                </a:lnTo>
                <a:lnTo>
                  <a:pt x="35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1" name="84009">
            <a:extLst xmlns:a="http://schemas.openxmlformats.org/drawingml/2006/main">
              <a:ext uri="{FF2B5EF4-FFF2-40B4-BE49-F238E27FC236}">
                <a16:creationId xmlns:a16="http://schemas.microsoft.com/office/drawing/2014/main" id="{E6095469-90CB-4BD8-81A8-09905CA9D36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35379" y="2856418"/>
            <a:ext cx="301934" cy="412073"/>
          </a:xfrm>
          <a:custGeom xmlns:a="http://schemas.openxmlformats.org/drawingml/2006/main">
            <a:avLst/>
            <a:gdLst/>
            <a:ahLst/>
            <a:cxnLst>
              <a:cxn ang="0">
                <a:pos x="9" y="1"/>
              </a:cxn>
              <a:cxn ang="0">
                <a:pos x="11" y="2"/>
              </a:cxn>
              <a:cxn ang="0">
                <a:pos x="13" y="4"/>
              </a:cxn>
              <a:cxn ang="0">
                <a:pos x="15" y="5"/>
              </a:cxn>
              <a:cxn ang="0">
                <a:pos x="17" y="6"/>
              </a:cxn>
              <a:cxn ang="0">
                <a:pos x="20" y="6"/>
              </a:cxn>
              <a:cxn ang="0">
                <a:pos x="23" y="6"/>
              </a:cxn>
              <a:cxn ang="0">
                <a:pos x="24" y="10"/>
              </a:cxn>
              <a:cxn ang="0">
                <a:pos x="26" y="12"/>
              </a:cxn>
              <a:cxn ang="0">
                <a:pos x="28" y="13"/>
              </a:cxn>
              <a:cxn ang="0">
                <a:pos x="29" y="16"/>
              </a:cxn>
              <a:cxn ang="0">
                <a:pos x="31" y="19"/>
              </a:cxn>
              <a:cxn ang="0">
                <a:pos x="34" y="20"/>
              </a:cxn>
              <a:cxn ang="0">
                <a:pos x="34" y="22"/>
              </a:cxn>
              <a:cxn ang="0">
                <a:pos x="35" y="25"/>
              </a:cxn>
              <a:cxn ang="0">
                <a:pos x="36" y="26"/>
              </a:cxn>
              <a:cxn ang="0">
                <a:pos x="37" y="29"/>
              </a:cxn>
              <a:cxn ang="0">
                <a:pos x="34" y="31"/>
              </a:cxn>
              <a:cxn ang="0">
                <a:pos x="32" y="29"/>
              </a:cxn>
              <a:cxn ang="0">
                <a:pos x="29" y="28"/>
              </a:cxn>
              <a:cxn ang="0">
                <a:pos x="26" y="29"/>
              </a:cxn>
              <a:cxn ang="0">
                <a:pos x="23" y="32"/>
              </a:cxn>
              <a:cxn ang="0">
                <a:pos x="22" y="33"/>
              </a:cxn>
              <a:cxn ang="0">
                <a:pos x="19" y="33"/>
              </a:cxn>
              <a:cxn ang="0">
                <a:pos x="17" y="33"/>
              </a:cxn>
              <a:cxn ang="0">
                <a:pos x="15" y="34"/>
              </a:cxn>
              <a:cxn ang="0">
                <a:pos x="13" y="35"/>
              </a:cxn>
              <a:cxn ang="0">
                <a:pos x="11" y="36"/>
              </a:cxn>
              <a:cxn ang="0">
                <a:pos x="11" y="38"/>
              </a:cxn>
              <a:cxn ang="0">
                <a:pos x="12" y="41"/>
              </a:cxn>
              <a:cxn ang="0">
                <a:pos x="12" y="43"/>
              </a:cxn>
              <a:cxn ang="0">
                <a:pos x="11" y="44"/>
              </a:cxn>
              <a:cxn ang="0">
                <a:pos x="9" y="44"/>
              </a:cxn>
              <a:cxn ang="0">
                <a:pos x="7" y="44"/>
              </a:cxn>
              <a:cxn ang="0">
                <a:pos x="4" y="43"/>
              </a:cxn>
              <a:cxn ang="0">
                <a:pos x="4" y="40"/>
              </a:cxn>
              <a:cxn ang="0">
                <a:pos x="2" y="39"/>
              </a:cxn>
              <a:cxn ang="0">
                <a:pos x="1" y="37"/>
              </a:cxn>
              <a:cxn ang="0">
                <a:pos x="0" y="33"/>
              </a:cxn>
              <a:cxn ang="0">
                <a:pos x="0" y="30"/>
              </a:cxn>
              <a:cxn ang="0">
                <a:pos x="1" y="28"/>
              </a:cxn>
              <a:cxn ang="0">
                <a:pos x="3" y="27"/>
              </a:cxn>
              <a:cxn ang="0">
                <a:pos x="4" y="25"/>
              </a:cxn>
              <a:cxn ang="0">
                <a:pos x="4" y="22"/>
              </a:cxn>
              <a:cxn ang="0">
                <a:pos x="5" y="20"/>
              </a:cxn>
              <a:cxn ang="0">
                <a:pos x="5" y="17"/>
              </a:cxn>
              <a:cxn ang="0">
                <a:pos x="6" y="14"/>
              </a:cxn>
              <a:cxn ang="0">
                <a:pos x="7" y="12"/>
              </a:cxn>
              <a:cxn ang="0">
                <a:pos x="5" y="10"/>
              </a:cxn>
              <a:cxn ang="0">
                <a:pos x="1" y="8"/>
              </a:cxn>
              <a:cxn ang="0">
                <a:pos x="1" y="5"/>
              </a:cxn>
              <a:cxn ang="0">
                <a:pos x="2" y="3"/>
              </a:cxn>
              <a:cxn ang="0">
                <a:pos x="3" y="1"/>
              </a:cxn>
              <a:cxn ang="0">
                <a:pos x="5" y="0"/>
              </a:cxn>
              <a:cxn ang="0">
                <a:pos x="7" y="0"/>
              </a:cxn>
              <a:cxn ang="0">
                <a:pos x="9" y="1"/>
              </a:cxn>
            </a:cxnLst>
            <a:rect l="0" t="0" r="r" b="b"/>
            <a:pathLst>
              <a:path w="37" h="44">
                <a:moveTo>
                  <a:pt x="9" y="1"/>
                </a:moveTo>
                <a:lnTo>
                  <a:pt x="11" y="2"/>
                </a:lnTo>
                <a:lnTo>
                  <a:pt x="13" y="4"/>
                </a:lnTo>
                <a:lnTo>
                  <a:pt x="15" y="5"/>
                </a:lnTo>
                <a:lnTo>
                  <a:pt x="17" y="6"/>
                </a:lnTo>
                <a:lnTo>
                  <a:pt x="20" y="6"/>
                </a:lnTo>
                <a:lnTo>
                  <a:pt x="23" y="6"/>
                </a:lnTo>
                <a:lnTo>
                  <a:pt x="24" y="10"/>
                </a:lnTo>
                <a:lnTo>
                  <a:pt x="26" y="12"/>
                </a:lnTo>
                <a:lnTo>
                  <a:pt x="28" y="13"/>
                </a:lnTo>
                <a:lnTo>
                  <a:pt x="29" y="16"/>
                </a:lnTo>
                <a:lnTo>
                  <a:pt x="31" y="19"/>
                </a:lnTo>
                <a:lnTo>
                  <a:pt x="34" y="20"/>
                </a:lnTo>
                <a:lnTo>
                  <a:pt x="34" y="22"/>
                </a:lnTo>
                <a:lnTo>
                  <a:pt x="35" y="25"/>
                </a:lnTo>
                <a:lnTo>
                  <a:pt x="36" y="26"/>
                </a:lnTo>
                <a:lnTo>
                  <a:pt x="37" y="29"/>
                </a:lnTo>
                <a:lnTo>
                  <a:pt x="34" y="31"/>
                </a:lnTo>
                <a:lnTo>
                  <a:pt x="32" y="29"/>
                </a:lnTo>
                <a:lnTo>
                  <a:pt x="29" y="28"/>
                </a:lnTo>
                <a:lnTo>
                  <a:pt x="26" y="29"/>
                </a:lnTo>
                <a:lnTo>
                  <a:pt x="23" y="32"/>
                </a:lnTo>
                <a:lnTo>
                  <a:pt x="22" y="33"/>
                </a:lnTo>
                <a:lnTo>
                  <a:pt x="19" y="33"/>
                </a:lnTo>
                <a:lnTo>
                  <a:pt x="17" y="33"/>
                </a:lnTo>
                <a:lnTo>
                  <a:pt x="15" y="34"/>
                </a:lnTo>
                <a:lnTo>
                  <a:pt x="13" y="35"/>
                </a:lnTo>
                <a:lnTo>
                  <a:pt x="11" y="36"/>
                </a:lnTo>
                <a:lnTo>
                  <a:pt x="11" y="38"/>
                </a:lnTo>
                <a:lnTo>
                  <a:pt x="12" y="41"/>
                </a:lnTo>
                <a:lnTo>
                  <a:pt x="12" y="43"/>
                </a:lnTo>
                <a:lnTo>
                  <a:pt x="11" y="44"/>
                </a:lnTo>
                <a:lnTo>
                  <a:pt x="9" y="44"/>
                </a:lnTo>
                <a:lnTo>
                  <a:pt x="7" y="44"/>
                </a:lnTo>
                <a:lnTo>
                  <a:pt x="4" y="43"/>
                </a:lnTo>
                <a:lnTo>
                  <a:pt x="4" y="40"/>
                </a:lnTo>
                <a:lnTo>
                  <a:pt x="2" y="39"/>
                </a:lnTo>
                <a:lnTo>
                  <a:pt x="1" y="37"/>
                </a:lnTo>
                <a:lnTo>
                  <a:pt x="0" y="33"/>
                </a:lnTo>
                <a:lnTo>
                  <a:pt x="0" y="30"/>
                </a:lnTo>
                <a:lnTo>
                  <a:pt x="1" y="28"/>
                </a:lnTo>
                <a:lnTo>
                  <a:pt x="3" y="27"/>
                </a:lnTo>
                <a:lnTo>
                  <a:pt x="4" y="25"/>
                </a:lnTo>
                <a:lnTo>
                  <a:pt x="4" y="22"/>
                </a:lnTo>
                <a:lnTo>
                  <a:pt x="5" y="20"/>
                </a:lnTo>
                <a:lnTo>
                  <a:pt x="5" y="17"/>
                </a:lnTo>
                <a:lnTo>
                  <a:pt x="6" y="14"/>
                </a:lnTo>
                <a:lnTo>
                  <a:pt x="7" y="12"/>
                </a:lnTo>
                <a:lnTo>
                  <a:pt x="5" y="10"/>
                </a:lnTo>
                <a:lnTo>
                  <a:pt x="1" y="8"/>
                </a:lnTo>
                <a:lnTo>
                  <a:pt x="1" y="5"/>
                </a:lnTo>
                <a:lnTo>
                  <a:pt x="2" y="3"/>
                </a:lnTo>
                <a:lnTo>
                  <a:pt x="3" y="1"/>
                </a:lnTo>
                <a:lnTo>
                  <a:pt x="5" y="0"/>
                </a:lnTo>
                <a:lnTo>
                  <a:pt x="7" y="0"/>
                </a:lnTo>
                <a:lnTo>
                  <a:pt x="9" y="1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7" name="83055">
            <a:extLst xmlns:a="http://schemas.openxmlformats.org/drawingml/2006/main">
              <a:ext uri="{FF2B5EF4-FFF2-40B4-BE49-F238E27FC236}">
                <a16:creationId xmlns:a16="http://schemas.microsoft.com/office/drawing/2014/main" id="{5449CABB-A758-449E-ABF6-37C6FCAAD2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22926" y="1685756"/>
            <a:ext cx="261132" cy="402708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8" y="4"/>
              </a:cxn>
              <a:cxn ang="0">
                <a:pos x="21" y="4"/>
              </a:cxn>
              <a:cxn ang="0">
                <a:pos x="23" y="4"/>
              </a:cxn>
              <a:cxn ang="0">
                <a:pos x="26" y="4"/>
              </a:cxn>
              <a:cxn ang="0">
                <a:pos x="25" y="7"/>
              </a:cxn>
              <a:cxn ang="0">
                <a:pos x="25" y="9"/>
              </a:cxn>
              <a:cxn ang="0">
                <a:pos x="24" y="12"/>
              </a:cxn>
              <a:cxn ang="0">
                <a:pos x="24" y="14"/>
              </a:cxn>
              <a:cxn ang="0">
                <a:pos x="25" y="16"/>
              </a:cxn>
              <a:cxn ang="0">
                <a:pos x="27" y="19"/>
              </a:cxn>
              <a:cxn ang="0">
                <a:pos x="29" y="19"/>
              </a:cxn>
              <a:cxn ang="0">
                <a:pos x="32" y="20"/>
              </a:cxn>
              <a:cxn ang="0">
                <a:pos x="31" y="22"/>
              </a:cxn>
              <a:cxn ang="0">
                <a:pos x="29" y="25"/>
              </a:cxn>
              <a:cxn ang="0">
                <a:pos x="28" y="28"/>
              </a:cxn>
              <a:cxn ang="0">
                <a:pos x="26" y="30"/>
              </a:cxn>
              <a:cxn ang="0">
                <a:pos x="28" y="31"/>
              </a:cxn>
              <a:cxn ang="0">
                <a:pos x="28" y="34"/>
              </a:cxn>
              <a:cxn ang="0">
                <a:pos x="26" y="37"/>
              </a:cxn>
              <a:cxn ang="0">
                <a:pos x="26" y="39"/>
              </a:cxn>
              <a:cxn ang="0">
                <a:pos x="23" y="40"/>
              </a:cxn>
              <a:cxn ang="0">
                <a:pos x="21" y="41"/>
              </a:cxn>
              <a:cxn ang="0">
                <a:pos x="19" y="41"/>
              </a:cxn>
              <a:cxn ang="0">
                <a:pos x="16" y="41"/>
              </a:cxn>
              <a:cxn ang="0">
                <a:pos x="14" y="42"/>
              </a:cxn>
              <a:cxn ang="0">
                <a:pos x="10" y="42"/>
              </a:cxn>
              <a:cxn ang="0">
                <a:pos x="7" y="43"/>
              </a:cxn>
              <a:cxn ang="0">
                <a:pos x="5" y="40"/>
              </a:cxn>
              <a:cxn ang="0">
                <a:pos x="3" y="38"/>
              </a:cxn>
              <a:cxn ang="0">
                <a:pos x="2" y="37"/>
              </a:cxn>
              <a:cxn ang="0">
                <a:pos x="0" y="35"/>
              </a:cxn>
              <a:cxn ang="0">
                <a:pos x="1" y="32"/>
              </a:cxn>
              <a:cxn ang="0">
                <a:pos x="4" y="32"/>
              </a:cxn>
              <a:cxn ang="0">
                <a:pos x="5" y="31"/>
              </a:cxn>
              <a:cxn ang="0">
                <a:pos x="6" y="29"/>
              </a:cxn>
              <a:cxn ang="0">
                <a:pos x="7" y="25"/>
              </a:cxn>
              <a:cxn ang="0">
                <a:pos x="8" y="24"/>
              </a:cxn>
              <a:cxn ang="0">
                <a:pos x="8" y="21"/>
              </a:cxn>
              <a:cxn ang="0">
                <a:pos x="10" y="18"/>
              </a:cxn>
              <a:cxn ang="0">
                <a:pos x="12" y="17"/>
              </a:cxn>
              <a:cxn ang="0">
                <a:pos x="14" y="16"/>
              </a:cxn>
              <a:cxn ang="0">
                <a:pos x="14" y="13"/>
              </a:cxn>
              <a:cxn ang="0">
                <a:pos x="14" y="10"/>
              </a:cxn>
              <a:cxn ang="0">
                <a:pos x="12" y="10"/>
              </a:cxn>
              <a:cxn ang="0">
                <a:pos x="10" y="11"/>
              </a:cxn>
              <a:cxn ang="0">
                <a:pos x="8" y="9"/>
              </a:cxn>
              <a:cxn ang="0">
                <a:pos x="5" y="9"/>
              </a:cxn>
              <a:cxn ang="0">
                <a:pos x="3" y="9"/>
              </a:cxn>
              <a:cxn ang="0">
                <a:pos x="3" y="7"/>
              </a:cxn>
              <a:cxn ang="0">
                <a:pos x="6" y="5"/>
              </a:cxn>
              <a:cxn ang="0">
                <a:pos x="8" y="3"/>
              </a:cxn>
              <a:cxn ang="0">
                <a:pos x="9" y="1"/>
              </a:cxn>
              <a:cxn ang="0">
                <a:pos x="10" y="0"/>
              </a:cxn>
              <a:cxn ang="0">
                <a:pos x="12" y="1"/>
              </a:cxn>
              <a:cxn ang="0">
                <a:pos x="14" y="2"/>
              </a:cxn>
              <a:cxn ang="0">
                <a:pos x="17" y="2"/>
              </a:cxn>
            </a:cxnLst>
            <a:rect l="0" t="0" r="r" b="b"/>
            <a:pathLst>
              <a:path w="32" h="43">
                <a:moveTo>
                  <a:pt x="17" y="2"/>
                </a:moveTo>
                <a:lnTo>
                  <a:pt x="18" y="4"/>
                </a:lnTo>
                <a:lnTo>
                  <a:pt x="21" y="4"/>
                </a:lnTo>
                <a:lnTo>
                  <a:pt x="23" y="4"/>
                </a:lnTo>
                <a:lnTo>
                  <a:pt x="26" y="4"/>
                </a:lnTo>
                <a:lnTo>
                  <a:pt x="25" y="7"/>
                </a:lnTo>
                <a:lnTo>
                  <a:pt x="25" y="9"/>
                </a:lnTo>
                <a:lnTo>
                  <a:pt x="24" y="12"/>
                </a:lnTo>
                <a:lnTo>
                  <a:pt x="24" y="14"/>
                </a:lnTo>
                <a:lnTo>
                  <a:pt x="25" y="16"/>
                </a:lnTo>
                <a:lnTo>
                  <a:pt x="27" y="19"/>
                </a:lnTo>
                <a:lnTo>
                  <a:pt x="29" y="19"/>
                </a:lnTo>
                <a:lnTo>
                  <a:pt x="32" y="20"/>
                </a:lnTo>
                <a:lnTo>
                  <a:pt x="31" y="22"/>
                </a:lnTo>
                <a:lnTo>
                  <a:pt x="29" y="25"/>
                </a:lnTo>
                <a:lnTo>
                  <a:pt x="28" y="28"/>
                </a:lnTo>
                <a:lnTo>
                  <a:pt x="26" y="30"/>
                </a:lnTo>
                <a:lnTo>
                  <a:pt x="28" y="31"/>
                </a:lnTo>
                <a:lnTo>
                  <a:pt x="28" y="34"/>
                </a:lnTo>
                <a:lnTo>
                  <a:pt x="26" y="37"/>
                </a:lnTo>
                <a:lnTo>
                  <a:pt x="26" y="39"/>
                </a:lnTo>
                <a:lnTo>
                  <a:pt x="23" y="40"/>
                </a:lnTo>
                <a:lnTo>
                  <a:pt x="21" y="41"/>
                </a:lnTo>
                <a:lnTo>
                  <a:pt x="19" y="41"/>
                </a:lnTo>
                <a:lnTo>
                  <a:pt x="16" y="41"/>
                </a:lnTo>
                <a:lnTo>
                  <a:pt x="14" y="42"/>
                </a:lnTo>
                <a:lnTo>
                  <a:pt x="10" y="42"/>
                </a:lnTo>
                <a:lnTo>
                  <a:pt x="7" y="43"/>
                </a:lnTo>
                <a:lnTo>
                  <a:pt x="5" y="40"/>
                </a:lnTo>
                <a:lnTo>
                  <a:pt x="3" y="38"/>
                </a:lnTo>
                <a:lnTo>
                  <a:pt x="2" y="37"/>
                </a:lnTo>
                <a:lnTo>
                  <a:pt x="0" y="35"/>
                </a:lnTo>
                <a:lnTo>
                  <a:pt x="1" y="32"/>
                </a:lnTo>
                <a:lnTo>
                  <a:pt x="4" y="32"/>
                </a:lnTo>
                <a:lnTo>
                  <a:pt x="5" y="31"/>
                </a:lnTo>
                <a:lnTo>
                  <a:pt x="6" y="29"/>
                </a:lnTo>
                <a:lnTo>
                  <a:pt x="7" y="25"/>
                </a:lnTo>
                <a:lnTo>
                  <a:pt x="8" y="24"/>
                </a:lnTo>
                <a:lnTo>
                  <a:pt x="8" y="21"/>
                </a:lnTo>
                <a:lnTo>
                  <a:pt x="10" y="18"/>
                </a:lnTo>
                <a:lnTo>
                  <a:pt x="12" y="17"/>
                </a:lnTo>
                <a:lnTo>
                  <a:pt x="14" y="16"/>
                </a:lnTo>
                <a:lnTo>
                  <a:pt x="14" y="13"/>
                </a:lnTo>
                <a:lnTo>
                  <a:pt x="14" y="10"/>
                </a:lnTo>
                <a:lnTo>
                  <a:pt x="12" y="10"/>
                </a:lnTo>
                <a:lnTo>
                  <a:pt x="10" y="11"/>
                </a:lnTo>
                <a:lnTo>
                  <a:pt x="8" y="9"/>
                </a:lnTo>
                <a:lnTo>
                  <a:pt x="5" y="9"/>
                </a:lnTo>
                <a:lnTo>
                  <a:pt x="3" y="9"/>
                </a:lnTo>
                <a:lnTo>
                  <a:pt x="3" y="7"/>
                </a:lnTo>
                <a:lnTo>
                  <a:pt x="6" y="5"/>
                </a:lnTo>
                <a:lnTo>
                  <a:pt x="8" y="3"/>
                </a:lnTo>
                <a:lnTo>
                  <a:pt x="9" y="1"/>
                </a:lnTo>
                <a:lnTo>
                  <a:pt x="10" y="0"/>
                </a:lnTo>
                <a:lnTo>
                  <a:pt x="12" y="1"/>
                </a:lnTo>
                <a:lnTo>
                  <a:pt x="14" y="2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8" name="83049">
            <a:extLst xmlns:a="http://schemas.openxmlformats.org/drawingml/2006/main">
              <a:ext uri="{FF2B5EF4-FFF2-40B4-BE49-F238E27FC236}">
                <a16:creationId xmlns:a16="http://schemas.microsoft.com/office/drawing/2014/main" id="{BDFF65C8-9D8B-4083-B1BB-F4C69DE3585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61794" y="2266405"/>
            <a:ext cx="301934" cy="271594"/>
          </a:xfrm>
          <a:custGeom xmlns:a="http://schemas.openxmlformats.org/drawingml/2006/main">
            <a:avLst/>
            <a:gdLst/>
            <a:ahLst/>
            <a:cxnLst>
              <a:cxn ang="0">
                <a:pos x="37" y="15"/>
              </a:cxn>
              <a:cxn ang="0">
                <a:pos x="37" y="18"/>
              </a:cxn>
              <a:cxn ang="0">
                <a:pos x="34" y="19"/>
              </a:cxn>
              <a:cxn ang="0">
                <a:pos x="32" y="20"/>
              </a:cxn>
              <a:cxn ang="0">
                <a:pos x="30" y="21"/>
              </a:cxn>
              <a:cxn ang="0">
                <a:pos x="28" y="22"/>
              </a:cxn>
              <a:cxn ang="0">
                <a:pos x="27" y="24"/>
              </a:cxn>
              <a:cxn ang="0">
                <a:pos x="24" y="23"/>
              </a:cxn>
              <a:cxn ang="0">
                <a:pos x="23" y="22"/>
              </a:cxn>
              <a:cxn ang="0">
                <a:pos x="20" y="21"/>
              </a:cxn>
              <a:cxn ang="0">
                <a:pos x="17" y="22"/>
              </a:cxn>
              <a:cxn ang="0">
                <a:pos x="14" y="23"/>
              </a:cxn>
              <a:cxn ang="0">
                <a:pos x="12" y="24"/>
              </a:cxn>
              <a:cxn ang="0">
                <a:pos x="10" y="26"/>
              </a:cxn>
              <a:cxn ang="0">
                <a:pos x="9" y="28"/>
              </a:cxn>
              <a:cxn ang="0">
                <a:pos x="7" y="29"/>
              </a:cxn>
              <a:cxn ang="0">
                <a:pos x="5" y="29"/>
              </a:cxn>
              <a:cxn ang="0">
                <a:pos x="3" y="27"/>
              </a:cxn>
              <a:cxn ang="0">
                <a:pos x="3" y="25"/>
              </a:cxn>
              <a:cxn ang="0">
                <a:pos x="0" y="22"/>
              </a:cxn>
              <a:cxn ang="0">
                <a:pos x="0" y="20"/>
              </a:cxn>
              <a:cxn ang="0">
                <a:pos x="1" y="17"/>
              </a:cxn>
              <a:cxn ang="0">
                <a:pos x="2" y="15"/>
              </a:cxn>
              <a:cxn ang="0">
                <a:pos x="3" y="12"/>
              </a:cxn>
              <a:cxn ang="0">
                <a:pos x="5" y="11"/>
              </a:cxn>
              <a:cxn ang="0">
                <a:pos x="8" y="11"/>
              </a:cxn>
              <a:cxn ang="0">
                <a:pos x="10" y="10"/>
              </a:cxn>
              <a:cxn ang="0">
                <a:pos x="12" y="9"/>
              </a:cxn>
              <a:cxn ang="0">
                <a:pos x="11" y="5"/>
              </a:cxn>
              <a:cxn ang="0">
                <a:pos x="11" y="1"/>
              </a:cxn>
              <a:cxn ang="0">
                <a:pos x="13" y="0"/>
              </a:cxn>
              <a:cxn ang="0">
                <a:pos x="15" y="3"/>
              </a:cxn>
              <a:cxn ang="0">
                <a:pos x="16" y="4"/>
              </a:cxn>
              <a:cxn ang="0">
                <a:pos x="18" y="5"/>
              </a:cxn>
              <a:cxn ang="0">
                <a:pos x="20" y="4"/>
              </a:cxn>
              <a:cxn ang="0">
                <a:pos x="23" y="4"/>
              </a:cxn>
              <a:cxn ang="0">
                <a:pos x="25" y="6"/>
              </a:cxn>
              <a:cxn ang="0">
                <a:pos x="26" y="8"/>
              </a:cxn>
              <a:cxn ang="0">
                <a:pos x="28" y="6"/>
              </a:cxn>
              <a:cxn ang="0">
                <a:pos x="30" y="4"/>
              </a:cxn>
              <a:cxn ang="0">
                <a:pos x="32" y="5"/>
              </a:cxn>
              <a:cxn ang="0">
                <a:pos x="33" y="7"/>
              </a:cxn>
              <a:cxn ang="0">
                <a:pos x="35" y="9"/>
              </a:cxn>
              <a:cxn ang="0">
                <a:pos x="36" y="12"/>
              </a:cxn>
              <a:cxn ang="0">
                <a:pos x="37" y="15"/>
              </a:cxn>
            </a:cxnLst>
            <a:rect l="0" t="0" r="r" b="b"/>
            <a:pathLst>
              <a:path w="37" h="29">
                <a:moveTo>
                  <a:pt x="37" y="15"/>
                </a:moveTo>
                <a:lnTo>
                  <a:pt x="37" y="18"/>
                </a:lnTo>
                <a:lnTo>
                  <a:pt x="34" y="19"/>
                </a:lnTo>
                <a:lnTo>
                  <a:pt x="32" y="20"/>
                </a:lnTo>
                <a:lnTo>
                  <a:pt x="30" y="21"/>
                </a:lnTo>
                <a:lnTo>
                  <a:pt x="28" y="22"/>
                </a:lnTo>
                <a:lnTo>
                  <a:pt x="27" y="24"/>
                </a:lnTo>
                <a:lnTo>
                  <a:pt x="24" y="23"/>
                </a:lnTo>
                <a:lnTo>
                  <a:pt x="23" y="22"/>
                </a:lnTo>
                <a:lnTo>
                  <a:pt x="20" y="21"/>
                </a:lnTo>
                <a:lnTo>
                  <a:pt x="17" y="22"/>
                </a:lnTo>
                <a:lnTo>
                  <a:pt x="14" y="23"/>
                </a:lnTo>
                <a:lnTo>
                  <a:pt x="12" y="24"/>
                </a:lnTo>
                <a:lnTo>
                  <a:pt x="10" y="26"/>
                </a:lnTo>
                <a:lnTo>
                  <a:pt x="9" y="28"/>
                </a:lnTo>
                <a:lnTo>
                  <a:pt x="7" y="29"/>
                </a:lnTo>
                <a:lnTo>
                  <a:pt x="5" y="29"/>
                </a:lnTo>
                <a:lnTo>
                  <a:pt x="3" y="27"/>
                </a:lnTo>
                <a:lnTo>
                  <a:pt x="3" y="25"/>
                </a:lnTo>
                <a:lnTo>
                  <a:pt x="0" y="22"/>
                </a:lnTo>
                <a:lnTo>
                  <a:pt x="0" y="20"/>
                </a:lnTo>
                <a:lnTo>
                  <a:pt x="1" y="17"/>
                </a:lnTo>
                <a:lnTo>
                  <a:pt x="2" y="15"/>
                </a:lnTo>
                <a:lnTo>
                  <a:pt x="3" y="12"/>
                </a:lnTo>
                <a:lnTo>
                  <a:pt x="5" y="11"/>
                </a:lnTo>
                <a:lnTo>
                  <a:pt x="8" y="11"/>
                </a:lnTo>
                <a:lnTo>
                  <a:pt x="10" y="10"/>
                </a:lnTo>
                <a:lnTo>
                  <a:pt x="12" y="9"/>
                </a:lnTo>
                <a:lnTo>
                  <a:pt x="11" y="5"/>
                </a:lnTo>
                <a:lnTo>
                  <a:pt x="11" y="1"/>
                </a:lnTo>
                <a:lnTo>
                  <a:pt x="13" y="0"/>
                </a:lnTo>
                <a:lnTo>
                  <a:pt x="15" y="3"/>
                </a:lnTo>
                <a:lnTo>
                  <a:pt x="16" y="4"/>
                </a:lnTo>
                <a:lnTo>
                  <a:pt x="18" y="5"/>
                </a:lnTo>
                <a:lnTo>
                  <a:pt x="20" y="4"/>
                </a:lnTo>
                <a:lnTo>
                  <a:pt x="23" y="4"/>
                </a:lnTo>
                <a:lnTo>
                  <a:pt x="25" y="6"/>
                </a:lnTo>
                <a:lnTo>
                  <a:pt x="26" y="8"/>
                </a:lnTo>
                <a:lnTo>
                  <a:pt x="28" y="6"/>
                </a:lnTo>
                <a:lnTo>
                  <a:pt x="30" y="4"/>
                </a:lnTo>
                <a:lnTo>
                  <a:pt x="32" y="5"/>
                </a:lnTo>
                <a:lnTo>
                  <a:pt x="33" y="7"/>
                </a:lnTo>
                <a:lnTo>
                  <a:pt x="35" y="9"/>
                </a:lnTo>
                <a:lnTo>
                  <a:pt x="36" y="12"/>
                </a:lnTo>
                <a:lnTo>
                  <a:pt x="37" y="1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9" name="83044">
            <a:extLst xmlns:a="http://schemas.openxmlformats.org/drawingml/2006/main">
              <a:ext uri="{FF2B5EF4-FFF2-40B4-BE49-F238E27FC236}">
                <a16:creationId xmlns:a16="http://schemas.microsoft.com/office/drawing/2014/main" id="{E0831D7D-A9F6-4116-AC5B-14D519BDC15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35237" y="1976080"/>
            <a:ext cx="244811" cy="262228"/>
          </a:xfrm>
          <a:custGeom xmlns:a="http://schemas.openxmlformats.org/drawingml/2006/main">
            <a:avLst/>
            <a:gdLst/>
            <a:ahLst/>
            <a:cxnLst>
              <a:cxn ang="0">
                <a:pos x="23" y="4"/>
              </a:cxn>
              <a:cxn ang="0">
                <a:pos x="25" y="6"/>
              </a:cxn>
              <a:cxn ang="0">
                <a:pos x="26" y="7"/>
              </a:cxn>
              <a:cxn ang="0">
                <a:pos x="28" y="9"/>
              </a:cxn>
              <a:cxn ang="0">
                <a:pos x="30" y="12"/>
              </a:cxn>
              <a:cxn ang="0">
                <a:pos x="28" y="14"/>
              </a:cxn>
              <a:cxn ang="0">
                <a:pos x="27" y="16"/>
              </a:cxn>
              <a:cxn ang="0">
                <a:pos x="25" y="17"/>
              </a:cxn>
              <a:cxn ang="0">
                <a:pos x="23" y="15"/>
              </a:cxn>
              <a:cxn ang="0">
                <a:pos x="21" y="15"/>
              </a:cxn>
              <a:cxn ang="0">
                <a:pos x="20" y="16"/>
              </a:cxn>
              <a:cxn ang="0">
                <a:pos x="18" y="18"/>
              </a:cxn>
              <a:cxn ang="0">
                <a:pos x="17" y="21"/>
              </a:cxn>
              <a:cxn ang="0">
                <a:pos x="14" y="22"/>
              </a:cxn>
              <a:cxn ang="0">
                <a:pos x="13" y="22"/>
              </a:cxn>
              <a:cxn ang="0">
                <a:pos x="10" y="23"/>
              </a:cxn>
              <a:cxn ang="0">
                <a:pos x="8" y="25"/>
              </a:cxn>
              <a:cxn ang="0">
                <a:pos x="7" y="27"/>
              </a:cxn>
              <a:cxn ang="0">
                <a:pos x="6" y="28"/>
              </a:cxn>
              <a:cxn ang="0">
                <a:pos x="5" y="25"/>
              </a:cxn>
              <a:cxn ang="0">
                <a:pos x="4" y="22"/>
              </a:cxn>
              <a:cxn ang="0">
                <a:pos x="3" y="19"/>
              </a:cxn>
              <a:cxn ang="0">
                <a:pos x="1" y="17"/>
              </a:cxn>
              <a:cxn ang="0">
                <a:pos x="0" y="14"/>
              </a:cxn>
              <a:cxn ang="0">
                <a:pos x="1" y="11"/>
              </a:cxn>
              <a:cxn ang="0">
                <a:pos x="2" y="9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10" y="3"/>
              </a:cxn>
              <a:cxn ang="0">
                <a:pos x="10" y="1"/>
              </a:cxn>
              <a:cxn ang="0">
                <a:pos x="13" y="0"/>
              </a:cxn>
              <a:cxn ang="0">
                <a:pos x="15" y="1"/>
              </a:cxn>
              <a:cxn ang="0">
                <a:pos x="17" y="1"/>
              </a:cxn>
              <a:cxn ang="0">
                <a:pos x="19" y="3"/>
              </a:cxn>
              <a:cxn ang="0">
                <a:pos x="21" y="4"/>
              </a:cxn>
              <a:cxn ang="0">
                <a:pos x="23" y="4"/>
              </a:cxn>
            </a:cxnLst>
            <a:rect l="0" t="0" r="r" b="b"/>
            <a:pathLst>
              <a:path w="30" h="28">
                <a:moveTo>
                  <a:pt x="23" y="4"/>
                </a:moveTo>
                <a:lnTo>
                  <a:pt x="25" y="6"/>
                </a:lnTo>
                <a:lnTo>
                  <a:pt x="26" y="7"/>
                </a:lnTo>
                <a:lnTo>
                  <a:pt x="28" y="9"/>
                </a:lnTo>
                <a:lnTo>
                  <a:pt x="30" y="12"/>
                </a:lnTo>
                <a:lnTo>
                  <a:pt x="28" y="14"/>
                </a:lnTo>
                <a:lnTo>
                  <a:pt x="27" y="16"/>
                </a:lnTo>
                <a:lnTo>
                  <a:pt x="25" y="17"/>
                </a:lnTo>
                <a:lnTo>
                  <a:pt x="23" y="15"/>
                </a:lnTo>
                <a:lnTo>
                  <a:pt x="21" y="15"/>
                </a:lnTo>
                <a:lnTo>
                  <a:pt x="20" y="16"/>
                </a:lnTo>
                <a:lnTo>
                  <a:pt x="18" y="18"/>
                </a:lnTo>
                <a:lnTo>
                  <a:pt x="17" y="21"/>
                </a:lnTo>
                <a:lnTo>
                  <a:pt x="14" y="22"/>
                </a:lnTo>
                <a:lnTo>
                  <a:pt x="13" y="22"/>
                </a:lnTo>
                <a:lnTo>
                  <a:pt x="10" y="23"/>
                </a:lnTo>
                <a:lnTo>
                  <a:pt x="8" y="25"/>
                </a:lnTo>
                <a:lnTo>
                  <a:pt x="7" y="27"/>
                </a:lnTo>
                <a:lnTo>
                  <a:pt x="6" y="28"/>
                </a:lnTo>
                <a:lnTo>
                  <a:pt x="5" y="25"/>
                </a:lnTo>
                <a:lnTo>
                  <a:pt x="4" y="22"/>
                </a:lnTo>
                <a:lnTo>
                  <a:pt x="3" y="19"/>
                </a:lnTo>
                <a:lnTo>
                  <a:pt x="1" y="17"/>
                </a:lnTo>
                <a:lnTo>
                  <a:pt x="0" y="14"/>
                </a:lnTo>
                <a:lnTo>
                  <a:pt x="1" y="11"/>
                </a:lnTo>
                <a:lnTo>
                  <a:pt x="2" y="9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10" y="3"/>
                </a:lnTo>
                <a:lnTo>
                  <a:pt x="10" y="1"/>
                </a:lnTo>
                <a:lnTo>
                  <a:pt x="13" y="0"/>
                </a:lnTo>
                <a:lnTo>
                  <a:pt x="15" y="1"/>
                </a:lnTo>
                <a:lnTo>
                  <a:pt x="17" y="1"/>
                </a:lnTo>
                <a:lnTo>
                  <a:pt x="19" y="3"/>
                </a:lnTo>
                <a:lnTo>
                  <a:pt x="21" y="4"/>
                </a:lnTo>
                <a:lnTo>
                  <a:pt x="23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0" name="83040">
            <a:extLst xmlns:a="http://schemas.openxmlformats.org/drawingml/2006/main">
              <a:ext uri="{FF2B5EF4-FFF2-40B4-BE49-F238E27FC236}">
                <a16:creationId xmlns:a16="http://schemas.microsoft.com/office/drawing/2014/main" id="{647CB6F7-B017-4AC7-BA2B-67F5E3AC00F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49624" y="2154020"/>
            <a:ext cx="318254" cy="299690"/>
          </a:xfrm>
          <a:custGeom xmlns:a="http://schemas.openxmlformats.org/drawingml/2006/main">
            <a:avLst/>
            <a:gdLst/>
            <a:ahLst/>
            <a:cxnLst>
              <a:cxn ang="0">
                <a:pos x="39" y="12"/>
              </a:cxn>
              <a:cxn ang="0">
                <a:pos x="37" y="13"/>
              </a:cxn>
              <a:cxn ang="0">
                <a:pos x="37" y="17"/>
              </a:cxn>
              <a:cxn ang="0">
                <a:pos x="38" y="21"/>
              </a:cxn>
              <a:cxn ang="0">
                <a:pos x="36" y="22"/>
              </a:cxn>
              <a:cxn ang="0">
                <a:pos x="34" y="23"/>
              </a:cxn>
              <a:cxn ang="0">
                <a:pos x="31" y="23"/>
              </a:cxn>
              <a:cxn ang="0">
                <a:pos x="29" y="24"/>
              </a:cxn>
              <a:cxn ang="0">
                <a:pos x="28" y="27"/>
              </a:cxn>
              <a:cxn ang="0">
                <a:pos x="27" y="29"/>
              </a:cxn>
              <a:cxn ang="0">
                <a:pos x="26" y="32"/>
              </a:cxn>
              <a:cxn ang="0">
                <a:pos x="24" y="30"/>
              </a:cxn>
              <a:cxn ang="0">
                <a:pos x="22" y="29"/>
              </a:cxn>
              <a:cxn ang="0">
                <a:pos x="21" y="29"/>
              </a:cxn>
              <a:cxn ang="0">
                <a:pos x="18" y="30"/>
              </a:cxn>
              <a:cxn ang="0">
                <a:pos x="16" y="30"/>
              </a:cxn>
              <a:cxn ang="0">
                <a:pos x="13" y="31"/>
              </a:cxn>
              <a:cxn ang="0">
                <a:pos x="11" y="30"/>
              </a:cxn>
              <a:cxn ang="0">
                <a:pos x="9" y="28"/>
              </a:cxn>
              <a:cxn ang="0">
                <a:pos x="7" y="27"/>
              </a:cxn>
              <a:cxn ang="0">
                <a:pos x="5" y="26"/>
              </a:cxn>
              <a:cxn ang="0">
                <a:pos x="3" y="25"/>
              </a:cxn>
              <a:cxn ang="0">
                <a:pos x="4" y="22"/>
              </a:cxn>
              <a:cxn ang="0">
                <a:pos x="1" y="20"/>
              </a:cxn>
              <a:cxn ang="0">
                <a:pos x="0" y="18"/>
              </a:cxn>
              <a:cxn ang="0">
                <a:pos x="2" y="16"/>
              </a:cxn>
              <a:cxn ang="0">
                <a:pos x="5" y="15"/>
              </a:cxn>
              <a:cxn ang="0">
                <a:pos x="7" y="14"/>
              </a:cxn>
              <a:cxn ang="0">
                <a:pos x="6" y="12"/>
              </a:cxn>
              <a:cxn ang="0">
                <a:pos x="9" y="11"/>
              </a:cxn>
              <a:cxn ang="0">
                <a:pos x="12" y="10"/>
              </a:cxn>
              <a:cxn ang="0">
                <a:pos x="14" y="7"/>
              </a:cxn>
              <a:cxn ang="0">
                <a:pos x="16" y="6"/>
              </a:cxn>
              <a:cxn ang="0">
                <a:pos x="17" y="3"/>
              </a:cxn>
              <a:cxn ang="0">
                <a:pos x="19" y="2"/>
              </a:cxn>
              <a:cxn ang="0">
                <a:pos x="20" y="0"/>
              </a:cxn>
              <a:cxn ang="0">
                <a:pos x="22" y="0"/>
              </a:cxn>
              <a:cxn ang="0">
                <a:pos x="25" y="2"/>
              </a:cxn>
              <a:cxn ang="0">
                <a:pos x="26" y="3"/>
              </a:cxn>
              <a:cxn ang="0">
                <a:pos x="26" y="6"/>
              </a:cxn>
              <a:cxn ang="0">
                <a:pos x="26" y="8"/>
              </a:cxn>
              <a:cxn ang="0">
                <a:pos x="29" y="7"/>
              </a:cxn>
              <a:cxn ang="0">
                <a:pos x="30" y="6"/>
              </a:cxn>
              <a:cxn ang="0">
                <a:pos x="33" y="6"/>
              </a:cxn>
              <a:cxn ang="0">
                <a:pos x="34" y="7"/>
              </a:cxn>
              <a:cxn ang="0">
                <a:pos x="36" y="10"/>
              </a:cxn>
              <a:cxn ang="0">
                <a:pos x="39" y="12"/>
              </a:cxn>
            </a:cxnLst>
            <a:rect l="0" t="0" r="r" b="b"/>
            <a:pathLst>
              <a:path w="39" h="32">
                <a:moveTo>
                  <a:pt x="39" y="12"/>
                </a:moveTo>
                <a:lnTo>
                  <a:pt x="37" y="13"/>
                </a:lnTo>
                <a:lnTo>
                  <a:pt x="37" y="17"/>
                </a:lnTo>
                <a:lnTo>
                  <a:pt x="38" y="21"/>
                </a:lnTo>
                <a:lnTo>
                  <a:pt x="36" y="22"/>
                </a:lnTo>
                <a:lnTo>
                  <a:pt x="34" y="23"/>
                </a:lnTo>
                <a:lnTo>
                  <a:pt x="31" y="23"/>
                </a:lnTo>
                <a:lnTo>
                  <a:pt x="29" y="24"/>
                </a:lnTo>
                <a:lnTo>
                  <a:pt x="28" y="27"/>
                </a:lnTo>
                <a:lnTo>
                  <a:pt x="27" y="29"/>
                </a:lnTo>
                <a:lnTo>
                  <a:pt x="26" y="32"/>
                </a:lnTo>
                <a:lnTo>
                  <a:pt x="24" y="30"/>
                </a:lnTo>
                <a:lnTo>
                  <a:pt x="22" y="29"/>
                </a:lnTo>
                <a:lnTo>
                  <a:pt x="21" y="29"/>
                </a:lnTo>
                <a:lnTo>
                  <a:pt x="18" y="30"/>
                </a:lnTo>
                <a:lnTo>
                  <a:pt x="16" y="30"/>
                </a:lnTo>
                <a:lnTo>
                  <a:pt x="13" y="31"/>
                </a:lnTo>
                <a:lnTo>
                  <a:pt x="11" y="30"/>
                </a:lnTo>
                <a:lnTo>
                  <a:pt x="9" y="28"/>
                </a:lnTo>
                <a:lnTo>
                  <a:pt x="7" y="27"/>
                </a:lnTo>
                <a:lnTo>
                  <a:pt x="5" y="26"/>
                </a:lnTo>
                <a:lnTo>
                  <a:pt x="3" y="25"/>
                </a:lnTo>
                <a:lnTo>
                  <a:pt x="4" y="22"/>
                </a:lnTo>
                <a:lnTo>
                  <a:pt x="1" y="20"/>
                </a:lnTo>
                <a:lnTo>
                  <a:pt x="0" y="18"/>
                </a:lnTo>
                <a:lnTo>
                  <a:pt x="2" y="16"/>
                </a:lnTo>
                <a:lnTo>
                  <a:pt x="5" y="15"/>
                </a:lnTo>
                <a:lnTo>
                  <a:pt x="7" y="14"/>
                </a:lnTo>
                <a:lnTo>
                  <a:pt x="6" y="12"/>
                </a:lnTo>
                <a:lnTo>
                  <a:pt x="9" y="11"/>
                </a:lnTo>
                <a:lnTo>
                  <a:pt x="12" y="10"/>
                </a:lnTo>
                <a:lnTo>
                  <a:pt x="14" y="7"/>
                </a:lnTo>
                <a:lnTo>
                  <a:pt x="16" y="6"/>
                </a:lnTo>
                <a:lnTo>
                  <a:pt x="17" y="3"/>
                </a:lnTo>
                <a:lnTo>
                  <a:pt x="19" y="2"/>
                </a:lnTo>
                <a:lnTo>
                  <a:pt x="20" y="0"/>
                </a:lnTo>
                <a:lnTo>
                  <a:pt x="22" y="0"/>
                </a:lnTo>
                <a:lnTo>
                  <a:pt x="25" y="2"/>
                </a:lnTo>
                <a:lnTo>
                  <a:pt x="26" y="3"/>
                </a:lnTo>
                <a:lnTo>
                  <a:pt x="26" y="6"/>
                </a:lnTo>
                <a:lnTo>
                  <a:pt x="26" y="8"/>
                </a:lnTo>
                <a:lnTo>
                  <a:pt x="29" y="7"/>
                </a:lnTo>
                <a:lnTo>
                  <a:pt x="30" y="6"/>
                </a:lnTo>
                <a:lnTo>
                  <a:pt x="33" y="6"/>
                </a:lnTo>
                <a:lnTo>
                  <a:pt x="34" y="7"/>
                </a:lnTo>
                <a:lnTo>
                  <a:pt x="36" y="10"/>
                </a:lnTo>
                <a:lnTo>
                  <a:pt x="39" y="12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1" name="83034">
            <a:extLst xmlns:a="http://schemas.openxmlformats.org/drawingml/2006/main">
              <a:ext uri="{FF2B5EF4-FFF2-40B4-BE49-F238E27FC236}">
                <a16:creationId xmlns:a16="http://schemas.microsoft.com/office/drawing/2014/main" id="{64AAFD9C-E751-4C28-B560-D7F88167C6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92501" y="1938619"/>
            <a:ext cx="391698" cy="327785"/>
          </a:xfrm>
          <a:custGeom xmlns:a="http://schemas.openxmlformats.org/drawingml/2006/main">
            <a:avLst/>
            <a:gdLst/>
            <a:ahLst/>
            <a:cxnLst>
              <a:cxn ang="0">
                <a:pos x="32" y="6"/>
              </a:cxn>
              <a:cxn ang="0">
                <a:pos x="32" y="9"/>
              </a:cxn>
              <a:cxn ang="0">
                <a:pos x="30" y="11"/>
              </a:cxn>
              <a:cxn ang="0">
                <a:pos x="33" y="11"/>
              </a:cxn>
              <a:cxn ang="0">
                <a:pos x="35" y="12"/>
              </a:cxn>
              <a:cxn ang="0">
                <a:pos x="37" y="13"/>
              </a:cxn>
              <a:cxn ang="0">
                <a:pos x="40" y="15"/>
              </a:cxn>
              <a:cxn ang="0">
                <a:pos x="40" y="17"/>
              </a:cxn>
              <a:cxn ang="0">
                <a:pos x="42" y="18"/>
              </a:cxn>
              <a:cxn ang="0">
                <a:pos x="43" y="21"/>
              </a:cxn>
              <a:cxn ang="0">
                <a:pos x="45" y="23"/>
              </a:cxn>
              <a:cxn ang="0">
                <a:pos x="46" y="26"/>
              </a:cxn>
              <a:cxn ang="0">
                <a:pos x="47" y="29"/>
              </a:cxn>
              <a:cxn ang="0">
                <a:pos x="48" y="32"/>
              </a:cxn>
              <a:cxn ang="0">
                <a:pos x="46" y="35"/>
              </a:cxn>
              <a:cxn ang="0">
                <a:pos x="43" y="33"/>
              </a:cxn>
              <a:cxn ang="0">
                <a:pos x="41" y="30"/>
              </a:cxn>
              <a:cxn ang="0">
                <a:pos x="40" y="29"/>
              </a:cxn>
              <a:cxn ang="0">
                <a:pos x="37" y="29"/>
              </a:cxn>
              <a:cxn ang="0">
                <a:pos x="36" y="30"/>
              </a:cxn>
              <a:cxn ang="0">
                <a:pos x="33" y="31"/>
              </a:cxn>
              <a:cxn ang="0">
                <a:pos x="33" y="29"/>
              </a:cxn>
              <a:cxn ang="0">
                <a:pos x="33" y="26"/>
              </a:cxn>
              <a:cxn ang="0">
                <a:pos x="32" y="25"/>
              </a:cxn>
              <a:cxn ang="0">
                <a:pos x="29" y="23"/>
              </a:cxn>
              <a:cxn ang="0">
                <a:pos x="27" y="23"/>
              </a:cxn>
              <a:cxn ang="0">
                <a:pos x="26" y="25"/>
              </a:cxn>
              <a:cxn ang="0">
                <a:pos x="24" y="26"/>
              </a:cxn>
              <a:cxn ang="0">
                <a:pos x="23" y="29"/>
              </a:cxn>
              <a:cxn ang="0">
                <a:pos x="21" y="30"/>
              </a:cxn>
              <a:cxn ang="0">
                <a:pos x="19" y="33"/>
              </a:cxn>
              <a:cxn ang="0">
                <a:pos x="16" y="34"/>
              </a:cxn>
              <a:cxn ang="0">
                <a:pos x="13" y="35"/>
              </a:cxn>
              <a:cxn ang="0">
                <a:pos x="11" y="33"/>
              </a:cxn>
              <a:cxn ang="0">
                <a:pos x="10" y="31"/>
              </a:cxn>
              <a:cxn ang="0">
                <a:pos x="8" y="29"/>
              </a:cxn>
              <a:cxn ang="0">
                <a:pos x="7" y="27"/>
              </a:cxn>
              <a:cxn ang="0">
                <a:pos x="7" y="24"/>
              </a:cxn>
              <a:cxn ang="0">
                <a:pos x="6" y="22"/>
              </a:cxn>
              <a:cxn ang="0">
                <a:pos x="5" y="20"/>
              </a:cxn>
              <a:cxn ang="0">
                <a:pos x="3" y="19"/>
              </a:cxn>
              <a:cxn ang="0">
                <a:pos x="0" y="17"/>
              </a:cxn>
              <a:cxn ang="0">
                <a:pos x="2" y="16"/>
              </a:cxn>
              <a:cxn ang="0">
                <a:pos x="5" y="16"/>
              </a:cxn>
              <a:cxn ang="0">
                <a:pos x="7" y="15"/>
              </a:cxn>
              <a:cxn ang="0">
                <a:pos x="9" y="15"/>
              </a:cxn>
              <a:cxn ang="0">
                <a:pos x="9" y="11"/>
              </a:cxn>
              <a:cxn ang="0">
                <a:pos x="11" y="11"/>
              </a:cxn>
              <a:cxn ang="0">
                <a:pos x="13" y="9"/>
              </a:cxn>
              <a:cxn ang="0">
                <a:pos x="16" y="11"/>
              </a:cxn>
              <a:cxn ang="0">
                <a:pos x="18" y="10"/>
              </a:cxn>
              <a:cxn ang="0">
                <a:pos x="20" y="8"/>
              </a:cxn>
              <a:cxn ang="0">
                <a:pos x="22" y="7"/>
              </a:cxn>
              <a:cxn ang="0">
                <a:pos x="24" y="4"/>
              </a:cxn>
              <a:cxn ang="0">
                <a:pos x="26" y="2"/>
              </a:cxn>
              <a:cxn ang="0">
                <a:pos x="28" y="1"/>
              </a:cxn>
              <a:cxn ang="0">
                <a:pos x="30" y="0"/>
              </a:cxn>
              <a:cxn ang="0">
                <a:pos x="29" y="3"/>
              </a:cxn>
              <a:cxn ang="0">
                <a:pos x="31" y="5"/>
              </a:cxn>
              <a:cxn ang="0">
                <a:pos x="32" y="6"/>
              </a:cxn>
            </a:cxnLst>
            <a:rect l="0" t="0" r="r" b="b"/>
            <a:pathLst>
              <a:path w="48" h="35">
                <a:moveTo>
                  <a:pt x="32" y="6"/>
                </a:moveTo>
                <a:lnTo>
                  <a:pt x="32" y="9"/>
                </a:lnTo>
                <a:lnTo>
                  <a:pt x="30" y="11"/>
                </a:lnTo>
                <a:lnTo>
                  <a:pt x="33" y="11"/>
                </a:lnTo>
                <a:lnTo>
                  <a:pt x="35" y="12"/>
                </a:lnTo>
                <a:lnTo>
                  <a:pt x="37" y="13"/>
                </a:lnTo>
                <a:lnTo>
                  <a:pt x="40" y="15"/>
                </a:lnTo>
                <a:lnTo>
                  <a:pt x="40" y="17"/>
                </a:lnTo>
                <a:lnTo>
                  <a:pt x="42" y="18"/>
                </a:lnTo>
                <a:lnTo>
                  <a:pt x="43" y="21"/>
                </a:lnTo>
                <a:lnTo>
                  <a:pt x="45" y="23"/>
                </a:lnTo>
                <a:lnTo>
                  <a:pt x="46" y="26"/>
                </a:lnTo>
                <a:lnTo>
                  <a:pt x="47" y="29"/>
                </a:lnTo>
                <a:lnTo>
                  <a:pt x="48" y="32"/>
                </a:lnTo>
                <a:lnTo>
                  <a:pt x="46" y="35"/>
                </a:lnTo>
                <a:lnTo>
                  <a:pt x="43" y="33"/>
                </a:lnTo>
                <a:lnTo>
                  <a:pt x="41" y="30"/>
                </a:lnTo>
                <a:lnTo>
                  <a:pt x="40" y="29"/>
                </a:lnTo>
                <a:lnTo>
                  <a:pt x="37" y="29"/>
                </a:lnTo>
                <a:lnTo>
                  <a:pt x="36" y="30"/>
                </a:lnTo>
                <a:lnTo>
                  <a:pt x="33" y="31"/>
                </a:lnTo>
                <a:lnTo>
                  <a:pt x="33" y="29"/>
                </a:lnTo>
                <a:lnTo>
                  <a:pt x="33" y="26"/>
                </a:lnTo>
                <a:lnTo>
                  <a:pt x="32" y="25"/>
                </a:lnTo>
                <a:lnTo>
                  <a:pt x="29" y="23"/>
                </a:lnTo>
                <a:lnTo>
                  <a:pt x="27" y="23"/>
                </a:lnTo>
                <a:lnTo>
                  <a:pt x="26" y="25"/>
                </a:lnTo>
                <a:lnTo>
                  <a:pt x="24" y="26"/>
                </a:lnTo>
                <a:lnTo>
                  <a:pt x="23" y="29"/>
                </a:lnTo>
                <a:lnTo>
                  <a:pt x="21" y="30"/>
                </a:lnTo>
                <a:lnTo>
                  <a:pt x="19" y="33"/>
                </a:lnTo>
                <a:lnTo>
                  <a:pt x="16" y="34"/>
                </a:lnTo>
                <a:lnTo>
                  <a:pt x="13" y="35"/>
                </a:lnTo>
                <a:lnTo>
                  <a:pt x="11" y="33"/>
                </a:lnTo>
                <a:lnTo>
                  <a:pt x="10" y="31"/>
                </a:lnTo>
                <a:lnTo>
                  <a:pt x="8" y="29"/>
                </a:lnTo>
                <a:lnTo>
                  <a:pt x="7" y="27"/>
                </a:lnTo>
                <a:lnTo>
                  <a:pt x="7" y="24"/>
                </a:lnTo>
                <a:lnTo>
                  <a:pt x="6" y="22"/>
                </a:lnTo>
                <a:lnTo>
                  <a:pt x="5" y="20"/>
                </a:lnTo>
                <a:lnTo>
                  <a:pt x="3" y="19"/>
                </a:lnTo>
                <a:lnTo>
                  <a:pt x="0" y="17"/>
                </a:lnTo>
                <a:lnTo>
                  <a:pt x="2" y="16"/>
                </a:lnTo>
                <a:lnTo>
                  <a:pt x="5" y="16"/>
                </a:lnTo>
                <a:lnTo>
                  <a:pt x="7" y="15"/>
                </a:lnTo>
                <a:lnTo>
                  <a:pt x="9" y="15"/>
                </a:lnTo>
                <a:lnTo>
                  <a:pt x="9" y="11"/>
                </a:lnTo>
                <a:lnTo>
                  <a:pt x="11" y="11"/>
                </a:lnTo>
                <a:lnTo>
                  <a:pt x="13" y="9"/>
                </a:lnTo>
                <a:lnTo>
                  <a:pt x="16" y="11"/>
                </a:lnTo>
                <a:lnTo>
                  <a:pt x="18" y="10"/>
                </a:lnTo>
                <a:lnTo>
                  <a:pt x="20" y="8"/>
                </a:lnTo>
                <a:lnTo>
                  <a:pt x="22" y="7"/>
                </a:lnTo>
                <a:lnTo>
                  <a:pt x="24" y="4"/>
                </a:lnTo>
                <a:lnTo>
                  <a:pt x="26" y="2"/>
                </a:lnTo>
                <a:lnTo>
                  <a:pt x="28" y="1"/>
                </a:lnTo>
                <a:lnTo>
                  <a:pt x="30" y="0"/>
                </a:lnTo>
                <a:lnTo>
                  <a:pt x="29" y="3"/>
                </a:lnTo>
                <a:lnTo>
                  <a:pt x="31" y="5"/>
                </a:lnTo>
                <a:lnTo>
                  <a:pt x="32" y="6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2" name="83031">
            <a:extLst xmlns:a="http://schemas.openxmlformats.org/drawingml/2006/main">
              <a:ext uri="{FF2B5EF4-FFF2-40B4-BE49-F238E27FC236}">
                <a16:creationId xmlns:a16="http://schemas.microsoft.com/office/drawing/2014/main" id="{3B82E0D9-ACD7-4C4A-9E96-017532CE2EB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67878" y="2051002"/>
            <a:ext cx="408019" cy="374612"/>
          </a:xfrm>
          <a:custGeom xmlns:a="http://schemas.openxmlformats.org/drawingml/2006/main">
            <a:avLst/>
            <a:gdLst/>
            <a:ahLst/>
            <a:cxnLst>
              <a:cxn ang="0">
                <a:pos x="45" y="2"/>
              </a:cxn>
              <a:cxn ang="0">
                <a:pos x="46" y="4"/>
              </a:cxn>
              <a:cxn ang="0">
                <a:pos x="48" y="6"/>
              </a:cxn>
              <a:cxn ang="0">
                <a:pos x="48" y="8"/>
              </a:cxn>
              <a:cxn ang="0">
                <a:pos x="50" y="10"/>
              </a:cxn>
              <a:cxn ang="0">
                <a:pos x="48" y="12"/>
              </a:cxn>
              <a:cxn ang="0">
                <a:pos x="45" y="12"/>
              </a:cxn>
              <a:cxn ang="0">
                <a:pos x="45" y="9"/>
              </a:cxn>
              <a:cxn ang="0">
                <a:pos x="43" y="9"/>
              </a:cxn>
              <a:cxn ang="0">
                <a:pos x="41" y="12"/>
              </a:cxn>
              <a:cxn ang="0">
                <a:pos x="40" y="14"/>
              </a:cxn>
              <a:cxn ang="0">
                <a:pos x="38" y="16"/>
              </a:cxn>
              <a:cxn ang="0">
                <a:pos x="36" y="17"/>
              </a:cxn>
              <a:cxn ang="0">
                <a:pos x="35" y="18"/>
              </a:cxn>
              <a:cxn ang="0">
                <a:pos x="35" y="20"/>
              </a:cxn>
              <a:cxn ang="0">
                <a:pos x="35" y="23"/>
              </a:cxn>
              <a:cxn ang="0">
                <a:pos x="38" y="24"/>
              </a:cxn>
              <a:cxn ang="0">
                <a:pos x="38" y="26"/>
              </a:cxn>
              <a:cxn ang="0">
                <a:pos x="38" y="30"/>
              </a:cxn>
              <a:cxn ang="0">
                <a:pos x="39" y="33"/>
              </a:cxn>
              <a:cxn ang="0">
                <a:pos x="35" y="34"/>
              </a:cxn>
              <a:cxn ang="0">
                <a:pos x="34" y="36"/>
              </a:cxn>
              <a:cxn ang="0">
                <a:pos x="32" y="37"/>
              </a:cxn>
              <a:cxn ang="0">
                <a:pos x="29" y="39"/>
              </a:cxn>
              <a:cxn ang="0">
                <a:pos x="26" y="40"/>
              </a:cxn>
              <a:cxn ang="0">
                <a:pos x="24" y="38"/>
              </a:cxn>
              <a:cxn ang="0">
                <a:pos x="23" y="35"/>
              </a:cxn>
              <a:cxn ang="0">
                <a:pos x="22" y="32"/>
              </a:cxn>
              <a:cxn ang="0">
                <a:pos x="20" y="30"/>
              </a:cxn>
              <a:cxn ang="0">
                <a:pos x="19" y="28"/>
              </a:cxn>
              <a:cxn ang="0">
                <a:pos x="17" y="27"/>
              </a:cxn>
              <a:cxn ang="0">
                <a:pos x="15" y="29"/>
              </a:cxn>
              <a:cxn ang="0">
                <a:pos x="13" y="31"/>
              </a:cxn>
              <a:cxn ang="0">
                <a:pos x="12" y="29"/>
              </a:cxn>
              <a:cxn ang="0">
                <a:pos x="10" y="27"/>
              </a:cxn>
              <a:cxn ang="0">
                <a:pos x="7" y="27"/>
              </a:cxn>
              <a:cxn ang="0">
                <a:pos x="5" y="28"/>
              </a:cxn>
              <a:cxn ang="0">
                <a:pos x="3" y="27"/>
              </a:cxn>
              <a:cxn ang="0">
                <a:pos x="2" y="26"/>
              </a:cxn>
              <a:cxn ang="0">
                <a:pos x="0" y="23"/>
              </a:cxn>
              <a:cxn ang="0">
                <a:pos x="2" y="20"/>
              </a:cxn>
              <a:cxn ang="0">
                <a:pos x="3" y="19"/>
              </a:cxn>
              <a:cxn ang="0">
                <a:pos x="4" y="17"/>
              </a:cxn>
              <a:cxn ang="0">
                <a:pos x="6" y="15"/>
              </a:cxn>
              <a:cxn ang="0">
                <a:pos x="9" y="14"/>
              </a:cxn>
              <a:cxn ang="0">
                <a:pos x="10" y="14"/>
              </a:cxn>
              <a:cxn ang="0">
                <a:pos x="13" y="13"/>
              </a:cxn>
              <a:cxn ang="0">
                <a:pos x="14" y="10"/>
              </a:cxn>
              <a:cxn ang="0">
                <a:pos x="16" y="8"/>
              </a:cxn>
              <a:cxn ang="0">
                <a:pos x="17" y="7"/>
              </a:cxn>
              <a:cxn ang="0">
                <a:pos x="19" y="7"/>
              </a:cxn>
              <a:cxn ang="0">
                <a:pos x="21" y="9"/>
              </a:cxn>
              <a:cxn ang="0">
                <a:pos x="23" y="8"/>
              </a:cxn>
              <a:cxn ang="0">
                <a:pos x="24" y="6"/>
              </a:cxn>
              <a:cxn ang="0">
                <a:pos x="26" y="4"/>
              </a:cxn>
              <a:cxn ang="0">
                <a:pos x="29" y="3"/>
              </a:cxn>
              <a:cxn ang="0">
                <a:pos x="33" y="3"/>
              </a:cxn>
              <a:cxn ang="0">
                <a:pos x="35" y="2"/>
              </a:cxn>
              <a:cxn ang="0">
                <a:pos x="38" y="2"/>
              </a:cxn>
              <a:cxn ang="0">
                <a:pos x="40" y="2"/>
              </a:cxn>
              <a:cxn ang="0">
                <a:pos x="42" y="1"/>
              </a:cxn>
              <a:cxn ang="0">
                <a:pos x="45" y="0"/>
              </a:cxn>
              <a:cxn ang="0">
                <a:pos x="45" y="2"/>
              </a:cxn>
            </a:cxnLst>
            <a:rect l="0" t="0" r="r" b="b"/>
            <a:pathLst>
              <a:path w="50" h="40">
                <a:moveTo>
                  <a:pt x="45" y="2"/>
                </a:moveTo>
                <a:lnTo>
                  <a:pt x="46" y="4"/>
                </a:lnTo>
                <a:lnTo>
                  <a:pt x="48" y="6"/>
                </a:lnTo>
                <a:lnTo>
                  <a:pt x="48" y="8"/>
                </a:lnTo>
                <a:lnTo>
                  <a:pt x="50" y="10"/>
                </a:lnTo>
                <a:lnTo>
                  <a:pt x="48" y="12"/>
                </a:lnTo>
                <a:lnTo>
                  <a:pt x="45" y="12"/>
                </a:lnTo>
                <a:lnTo>
                  <a:pt x="45" y="9"/>
                </a:lnTo>
                <a:lnTo>
                  <a:pt x="43" y="9"/>
                </a:lnTo>
                <a:lnTo>
                  <a:pt x="41" y="12"/>
                </a:lnTo>
                <a:lnTo>
                  <a:pt x="40" y="14"/>
                </a:lnTo>
                <a:lnTo>
                  <a:pt x="38" y="16"/>
                </a:lnTo>
                <a:lnTo>
                  <a:pt x="36" y="17"/>
                </a:lnTo>
                <a:lnTo>
                  <a:pt x="35" y="18"/>
                </a:lnTo>
                <a:lnTo>
                  <a:pt x="35" y="20"/>
                </a:lnTo>
                <a:lnTo>
                  <a:pt x="35" y="23"/>
                </a:lnTo>
                <a:lnTo>
                  <a:pt x="38" y="24"/>
                </a:lnTo>
                <a:lnTo>
                  <a:pt x="38" y="26"/>
                </a:lnTo>
                <a:lnTo>
                  <a:pt x="38" y="30"/>
                </a:lnTo>
                <a:lnTo>
                  <a:pt x="39" y="33"/>
                </a:lnTo>
                <a:lnTo>
                  <a:pt x="35" y="34"/>
                </a:lnTo>
                <a:lnTo>
                  <a:pt x="34" y="36"/>
                </a:lnTo>
                <a:lnTo>
                  <a:pt x="32" y="37"/>
                </a:lnTo>
                <a:lnTo>
                  <a:pt x="29" y="39"/>
                </a:lnTo>
                <a:lnTo>
                  <a:pt x="26" y="40"/>
                </a:lnTo>
                <a:lnTo>
                  <a:pt x="24" y="38"/>
                </a:lnTo>
                <a:lnTo>
                  <a:pt x="23" y="35"/>
                </a:lnTo>
                <a:lnTo>
                  <a:pt x="22" y="32"/>
                </a:lnTo>
                <a:lnTo>
                  <a:pt x="20" y="30"/>
                </a:lnTo>
                <a:lnTo>
                  <a:pt x="19" y="28"/>
                </a:lnTo>
                <a:lnTo>
                  <a:pt x="17" y="27"/>
                </a:lnTo>
                <a:lnTo>
                  <a:pt x="15" y="29"/>
                </a:lnTo>
                <a:lnTo>
                  <a:pt x="13" y="31"/>
                </a:lnTo>
                <a:lnTo>
                  <a:pt x="12" y="29"/>
                </a:lnTo>
                <a:lnTo>
                  <a:pt x="10" y="27"/>
                </a:lnTo>
                <a:lnTo>
                  <a:pt x="7" y="27"/>
                </a:lnTo>
                <a:lnTo>
                  <a:pt x="5" y="28"/>
                </a:lnTo>
                <a:lnTo>
                  <a:pt x="3" y="27"/>
                </a:lnTo>
                <a:lnTo>
                  <a:pt x="2" y="26"/>
                </a:lnTo>
                <a:lnTo>
                  <a:pt x="0" y="23"/>
                </a:lnTo>
                <a:lnTo>
                  <a:pt x="2" y="20"/>
                </a:lnTo>
                <a:lnTo>
                  <a:pt x="3" y="19"/>
                </a:lnTo>
                <a:lnTo>
                  <a:pt x="4" y="17"/>
                </a:lnTo>
                <a:lnTo>
                  <a:pt x="6" y="15"/>
                </a:lnTo>
                <a:lnTo>
                  <a:pt x="9" y="14"/>
                </a:lnTo>
                <a:lnTo>
                  <a:pt x="10" y="14"/>
                </a:lnTo>
                <a:lnTo>
                  <a:pt x="13" y="13"/>
                </a:lnTo>
                <a:lnTo>
                  <a:pt x="14" y="10"/>
                </a:lnTo>
                <a:lnTo>
                  <a:pt x="16" y="8"/>
                </a:lnTo>
                <a:lnTo>
                  <a:pt x="17" y="7"/>
                </a:lnTo>
                <a:lnTo>
                  <a:pt x="19" y="7"/>
                </a:lnTo>
                <a:lnTo>
                  <a:pt x="21" y="9"/>
                </a:lnTo>
                <a:lnTo>
                  <a:pt x="23" y="8"/>
                </a:lnTo>
                <a:lnTo>
                  <a:pt x="24" y="6"/>
                </a:lnTo>
                <a:lnTo>
                  <a:pt x="26" y="4"/>
                </a:lnTo>
                <a:lnTo>
                  <a:pt x="29" y="3"/>
                </a:lnTo>
                <a:lnTo>
                  <a:pt x="33" y="3"/>
                </a:lnTo>
                <a:lnTo>
                  <a:pt x="35" y="2"/>
                </a:lnTo>
                <a:lnTo>
                  <a:pt x="38" y="2"/>
                </a:lnTo>
                <a:lnTo>
                  <a:pt x="40" y="2"/>
                </a:lnTo>
                <a:lnTo>
                  <a:pt x="42" y="1"/>
                </a:lnTo>
                <a:lnTo>
                  <a:pt x="45" y="0"/>
                </a:lnTo>
                <a:lnTo>
                  <a:pt x="45" y="2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3" name="83028">
            <a:extLst xmlns:a="http://schemas.openxmlformats.org/drawingml/2006/main">
              <a:ext uri="{FF2B5EF4-FFF2-40B4-BE49-F238E27FC236}">
                <a16:creationId xmlns:a16="http://schemas.microsoft.com/office/drawing/2014/main" id="{5A647189-9920-45BC-A875-E84B464F846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29152" y="1844965"/>
            <a:ext cx="187689" cy="262228"/>
          </a:xfrm>
          <a:custGeom xmlns:a="http://schemas.openxmlformats.org/drawingml/2006/main">
            <a:avLst/>
            <a:gdLst/>
            <a:ahLst/>
            <a:cxnLst>
              <a:cxn ang="0">
                <a:pos x="7" y="0"/>
              </a:cxn>
              <a:cxn ang="0">
                <a:pos x="8" y="2"/>
              </a:cxn>
              <a:cxn ang="0">
                <a:pos x="11" y="3"/>
              </a:cxn>
              <a:cxn ang="0">
                <a:pos x="13" y="3"/>
              </a:cxn>
              <a:cxn ang="0">
                <a:pos x="14" y="4"/>
              </a:cxn>
              <a:cxn ang="0">
                <a:pos x="15" y="6"/>
              </a:cxn>
              <a:cxn ang="0">
                <a:pos x="18" y="6"/>
              </a:cxn>
              <a:cxn ang="0">
                <a:pos x="20" y="8"/>
              </a:cxn>
              <a:cxn ang="0">
                <a:pos x="20" y="11"/>
              </a:cxn>
              <a:cxn ang="0">
                <a:pos x="22" y="13"/>
              </a:cxn>
              <a:cxn ang="0">
                <a:pos x="23" y="15"/>
              </a:cxn>
              <a:cxn ang="0">
                <a:pos x="23" y="17"/>
              </a:cxn>
              <a:cxn ang="0">
                <a:pos x="21" y="18"/>
              </a:cxn>
              <a:cxn ang="0">
                <a:pos x="19" y="20"/>
              </a:cxn>
              <a:cxn ang="0">
                <a:pos x="17" y="21"/>
              </a:cxn>
              <a:cxn ang="0">
                <a:pos x="15" y="23"/>
              </a:cxn>
              <a:cxn ang="0">
                <a:pos x="14" y="25"/>
              </a:cxn>
              <a:cxn ang="0">
                <a:pos x="13" y="28"/>
              </a:cxn>
              <a:cxn ang="0">
                <a:pos x="11" y="27"/>
              </a:cxn>
              <a:cxn ang="0">
                <a:pos x="11" y="25"/>
              </a:cxn>
              <a:cxn ang="0">
                <a:pos x="8" y="23"/>
              </a:cxn>
              <a:cxn ang="0">
                <a:pos x="6" y="22"/>
              </a:cxn>
              <a:cxn ang="0">
                <a:pos x="4" y="21"/>
              </a:cxn>
              <a:cxn ang="0">
                <a:pos x="1" y="21"/>
              </a:cxn>
              <a:cxn ang="0">
                <a:pos x="3" y="19"/>
              </a:cxn>
              <a:cxn ang="0">
                <a:pos x="3" y="16"/>
              </a:cxn>
              <a:cxn ang="0">
                <a:pos x="2" y="15"/>
              </a:cxn>
              <a:cxn ang="0">
                <a:pos x="0" y="13"/>
              </a:cxn>
              <a:cxn ang="0">
                <a:pos x="1" y="10"/>
              </a:cxn>
              <a:cxn ang="0">
                <a:pos x="4" y="8"/>
              </a:cxn>
              <a:cxn ang="0">
                <a:pos x="4" y="5"/>
              </a:cxn>
              <a:cxn ang="0">
                <a:pos x="3" y="2"/>
              </a:cxn>
              <a:cxn ang="0">
                <a:pos x="3" y="0"/>
              </a:cxn>
              <a:cxn ang="0">
                <a:pos x="7" y="0"/>
              </a:cxn>
            </a:cxnLst>
            <a:rect l="0" t="0" r="r" b="b"/>
            <a:pathLst>
              <a:path w="23" h="28">
                <a:moveTo>
                  <a:pt x="7" y="0"/>
                </a:moveTo>
                <a:lnTo>
                  <a:pt x="8" y="2"/>
                </a:lnTo>
                <a:lnTo>
                  <a:pt x="11" y="3"/>
                </a:lnTo>
                <a:lnTo>
                  <a:pt x="13" y="3"/>
                </a:lnTo>
                <a:lnTo>
                  <a:pt x="14" y="4"/>
                </a:lnTo>
                <a:lnTo>
                  <a:pt x="15" y="6"/>
                </a:lnTo>
                <a:lnTo>
                  <a:pt x="18" y="6"/>
                </a:lnTo>
                <a:lnTo>
                  <a:pt x="20" y="8"/>
                </a:lnTo>
                <a:lnTo>
                  <a:pt x="20" y="11"/>
                </a:lnTo>
                <a:lnTo>
                  <a:pt x="22" y="13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20"/>
                </a:lnTo>
                <a:lnTo>
                  <a:pt x="17" y="21"/>
                </a:lnTo>
                <a:lnTo>
                  <a:pt x="15" y="23"/>
                </a:lnTo>
                <a:lnTo>
                  <a:pt x="14" y="25"/>
                </a:lnTo>
                <a:lnTo>
                  <a:pt x="13" y="28"/>
                </a:lnTo>
                <a:lnTo>
                  <a:pt x="11" y="27"/>
                </a:lnTo>
                <a:lnTo>
                  <a:pt x="11" y="25"/>
                </a:lnTo>
                <a:lnTo>
                  <a:pt x="8" y="23"/>
                </a:lnTo>
                <a:lnTo>
                  <a:pt x="6" y="22"/>
                </a:lnTo>
                <a:lnTo>
                  <a:pt x="4" y="21"/>
                </a:lnTo>
                <a:lnTo>
                  <a:pt x="1" y="21"/>
                </a:lnTo>
                <a:lnTo>
                  <a:pt x="3" y="19"/>
                </a:lnTo>
                <a:lnTo>
                  <a:pt x="3" y="16"/>
                </a:lnTo>
                <a:lnTo>
                  <a:pt x="2" y="15"/>
                </a:lnTo>
                <a:lnTo>
                  <a:pt x="0" y="13"/>
                </a:lnTo>
                <a:lnTo>
                  <a:pt x="1" y="10"/>
                </a:lnTo>
                <a:lnTo>
                  <a:pt x="4" y="8"/>
                </a:lnTo>
                <a:lnTo>
                  <a:pt x="4" y="5"/>
                </a:lnTo>
                <a:lnTo>
                  <a:pt x="3" y="2"/>
                </a:lnTo>
                <a:lnTo>
                  <a:pt x="3" y="0"/>
                </a:lnTo>
                <a:lnTo>
                  <a:pt x="7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4" name="83013">
            <a:extLst xmlns:a="http://schemas.openxmlformats.org/drawingml/2006/main">
              <a:ext uri="{FF2B5EF4-FFF2-40B4-BE49-F238E27FC236}">
                <a16:creationId xmlns:a16="http://schemas.microsoft.com/office/drawing/2014/main" id="{FFCA24D8-EFC2-4A0F-BD13-66725EB7B60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35237" y="1770044"/>
            <a:ext cx="301934" cy="243498"/>
          </a:xfrm>
          <a:custGeom xmlns:a="http://schemas.openxmlformats.org/drawingml/2006/main">
            <a:avLst/>
            <a:gdLst/>
            <a:ahLst/>
            <a:cxnLst>
              <a:cxn ang="0">
                <a:pos x="23" y="26"/>
              </a:cxn>
              <a:cxn ang="0">
                <a:pos x="21" y="26"/>
              </a:cxn>
              <a:cxn ang="0">
                <a:pos x="19" y="25"/>
              </a:cxn>
              <a:cxn ang="0">
                <a:pos x="17" y="23"/>
              </a:cxn>
              <a:cxn ang="0">
                <a:pos x="15" y="23"/>
              </a:cxn>
              <a:cxn ang="0">
                <a:pos x="13" y="22"/>
              </a:cxn>
              <a:cxn ang="0">
                <a:pos x="10" y="23"/>
              </a:cxn>
              <a:cxn ang="0">
                <a:pos x="9" y="21"/>
              </a:cxn>
              <a:cxn ang="0">
                <a:pos x="7" y="19"/>
              </a:cxn>
              <a:cxn ang="0">
                <a:pos x="7" y="16"/>
              </a:cxn>
              <a:cxn ang="0">
                <a:pos x="5" y="14"/>
              </a:cxn>
              <a:cxn ang="0">
                <a:pos x="2" y="14"/>
              </a:cxn>
              <a:cxn ang="0">
                <a:pos x="1" y="12"/>
              </a:cxn>
              <a:cxn ang="0">
                <a:pos x="0" y="11"/>
              </a:cxn>
              <a:cxn ang="0">
                <a:pos x="3" y="9"/>
              </a:cxn>
              <a:cxn ang="0">
                <a:pos x="4" y="7"/>
              </a:cxn>
              <a:cxn ang="0">
                <a:pos x="5" y="5"/>
              </a:cxn>
              <a:cxn ang="0">
                <a:pos x="7" y="6"/>
              </a:cxn>
              <a:cxn ang="0">
                <a:pos x="8" y="8"/>
              </a:cxn>
              <a:cxn ang="0">
                <a:pos x="9" y="10"/>
              </a:cxn>
              <a:cxn ang="0">
                <a:pos x="12" y="12"/>
              </a:cxn>
              <a:cxn ang="0">
                <a:pos x="14" y="10"/>
              </a:cxn>
              <a:cxn ang="0">
                <a:pos x="18" y="9"/>
              </a:cxn>
              <a:cxn ang="0">
                <a:pos x="19" y="7"/>
              </a:cxn>
              <a:cxn ang="0">
                <a:pos x="18" y="5"/>
              </a:cxn>
              <a:cxn ang="0">
                <a:pos x="20" y="3"/>
              </a:cxn>
              <a:cxn ang="0">
                <a:pos x="22" y="3"/>
              </a:cxn>
              <a:cxn ang="0">
                <a:pos x="24" y="2"/>
              </a:cxn>
              <a:cxn ang="0">
                <a:pos x="26" y="0"/>
              </a:cxn>
              <a:cxn ang="0">
                <a:pos x="28" y="0"/>
              </a:cxn>
              <a:cxn ang="0">
                <a:pos x="31" y="0"/>
              </a:cxn>
              <a:cxn ang="0">
                <a:pos x="33" y="2"/>
              </a:cxn>
              <a:cxn ang="0">
                <a:pos x="35" y="1"/>
              </a:cxn>
              <a:cxn ang="0">
                <a:pos x="37" y="1"/>
              </a:cxn>
              <a:cxn ang="0">
                <a:pos x="37" y="4"/>
              </a:cxn>
              <a:cxn ang="0">
                <a:pos x="37" y="7"/>
              </a:cxn>
              <a:cxn ang="0">
                <a:pos x="35" y="8"/>
              </a:cxn>
              <a:cxn ang="0">
                <a:pos x="33" y="9"/>
              </a:cxn>
              <a:cxn ang="0">
                <a:pos x="31" y="12"/>
              </a:cxn>
              <a:cxn ang="0">
                <a:pos x="31" y="15"/>
              </a:cxn>
              <a:cxn ang="0">
                <a:pos x="30" y="16"/>
              </a:cxn>
              <a:cxn ang="0">
                <a:pos x="29" y="20"/>
              </a:cxn>
              <a:cxn ang="0">
                <a:pos x="28" y="22"/>
              </a:cxn>
              <a:cxn ang="0">
                <a:pos x="27" y="23"/>
              </a:cxn>
              <a:cxn ang="0">
                <a:pos x="24" y="23"/>
              </a:cxn>
              <a:cxn ang="0">
                <a:pos x="23" y="26"/>
              </a:cxn>
            </a:cxnLst>
            <a:rect l="0" t="0" r="r" b="b"/>
            <a:pathLst>
              <a:path w="37" h="26">
                <a:moveTo>
                  <a:pt x="23" y="26"/>
                </a:moveTo>
                <a:lnTo>
                  <a:pt x="21" y="26"/>
                </a:lnTo>
                <a:lnTo>
                  <a:pt x="19" y="25"/>
                </a:lnTo>
                <a:lnTo>
                  <a:pt x="17" y="23"/>
                </a:lnTo>
                <a:lnTo>
                  <a:pt x="15" y="23"/>
                </a:lnTo>
                <a:lnTo>
                  <a:pt x="13" y="22"/>
                </a:lnTo>
                <a:lnTo>
                  <a:pt x="10" y="23"/>
                </a:lnTo>
                <a:lnTo>
                  <a:pt x="9" y="21"/>
                </a:lnTo>
                <a:lnTo>
                  <a:pt x="7" y="19"/>
                </a:lnTo>
                <a:lnTo>
                  <a:pt x="7" y="16"/>
                </a:lnTo>
                <a:lnTo>
                  <a:pt x="5" y="14"/>
                </a:lnTo>
                <a:lnTo>
                  <a:pt x="2" y="14"/>
                </a:lnTo>
                <a:lnTo>
                  <a:pt x="1" y="12"/>
                </a:lnTo>
                <a:lnTo>
                  <a:pt x="0" y="11"/>
                </a:lnTo>
                <a:lnTo>
                  <a:pt x="3" y="9"/>
                </a:lnTo>
                <a:lnTo>
                  <a:pt x="4" y="7"/>
                </a:lnTo>
                <a:lnTo>
                  <a:pt x="5" y="5"/>
                </a:lnTo>
                <a:lnTo>
                  <a:pt x="7" y="6"/>
                </a:lnTo>
                <a:lnTo>
                  <a:pt x="8" y="8"/>
                </a:lnTo>
                <a:lnTo>
                  <a:pt x="9" y="10"/>
                </a:lnTo>
                <a:lnTo>
                  <a:pt x="12" y="12"/>
                </a:lnTo>
                <a:lnTo>
                  <a:pt x="14" y="10"/>
                </a:lnTo>
                <a:lnTo>
                  <a:pt x="18" y="9"/>
                </a:lnTo>
                <a:lnTo>
                  <a:pt x="19" y="7"/>
                </a:lnTo>
                <a:lnTo>
                  <a:pt x="18" y="5"/>
                </a:lnTo>
                <a:lnTo>
                  <a:pt x="20" y="3"/>
                </a:lnTo>
                <a:lnTo>
                  <a:pt x="22" y="3"/>
                </a:lnTo>
                <a:lnTo>
                  <a:pt x="24" y="2"/>
                </a:lnTo>
                <a:lnTo>
                  <a:pt x="26" y="0"/>
                </a:lnTo>
                <a:lnTo>
                  <a:pt x="28" y="0"/>
                </a:lnTo>
                <a:lnTo>
                  <a:pt x="31" y="0"/>
                </a:lnTo>
                <a:lnTo>
                  <a:pt x="33" y="2"/>
                </a:lnTo>
                <a:lnTo>
                  <a:pt x="35" y="1"/>
                </a:lnTo>
                <a:lnTo>
                  <a:pt x="37" y="1"/>
                </a:lnTo>
                <a:lnTo>
                  <a:pt x="37" y="4"/>
                </a:lnTo>
                <a:lnTo>
                  <a:pt x="37" y="7"/>
                </a:lnTo>
                <a:lnTo>
                  <a:pt x="35" y="8"/>
                </a:lnTo>
                <a:lnTo>
                  <a:pt x="33" y="9"/>
                </a:lnTo>
                <a:lnTo>
                  <a:pt x="31" y="12"/>
                </a:lnTo>
                <a:lnTo>
                  <a:pt x="31" y="15"/>
                </a:lnTo>
                <a:lnTo>
                  <a:pt x="30" y="16"/>
                </a:lnTo>
                <a:lnTo>
                  <a:pt x="29" y="20"/>
                </a:lnTo>
                <a:lnTo>
                  <a:pt x="28" y="22"/>
                </a:lnTo>
                <a:lnTo>
                  <a:pt x="27" y="23"/>
                </a:lnTo>
                <a:lnTo>
                  <a:pt x="24" y="23"/>
                </a:lnTo>
                <a:lnTo>
                  <a:pt x="23" y="26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5" name="83012">
            <a:extLst xmlns:a="http://schemas.openxmlformats.org/drawingml/2006/main">
              <a:ext uri="{FF2B5EF4-FFF2-40B4-BE49-F238E27FC236}">
                <a16:creationId xmlns:a16="http://schemas.microsoft.com/office/drawing/2014/main" id="{2B2BFA6B-4812-4696-929F-7F87CA9ACCD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88351" y="1535910"/>
            <a:ext cx="416180" cy="346517"/>
          </a:xfrm>
          <a:custGeom xmlns:a="http://schemas.openxmlformats.org/drawingml/2006/main">
            <a:avLst/>
            <a:gdLst/>
            <a:ahLst/>
            <a:cxnLst>
              <a:cxn ang="0">
                <a:pos x="16" y="3"/>
              </a:cxn>
              <a:cxn ang="0">
                <a:pos x="19" y="4"/>
              </a:cxn>
              <a:cxn ang="0">
                <a:pos x="21" y="6"/>
              </a:cxn>
              <a:cxn ang="0">
                <a:pos x="24" y="5"/>
              </a:cxn>
              <a:cxn ang="0">
                <a:pos x="26" y="4"/>
              </a:cxn>
              <a:cxn ang="0">
                <a:pos x="29" y="2"/>
              </a:cxn>
              <a:cxn ang="0">
                <a:pos x="30" y="5"/>
              </a:cxn>
              <a:cxn ang="0">
                <a:pos x="32" y="7"/>
              </a:cxn>
              <a:cxn ang="0">
                <a:pos x="33" y="9"/>
              </a:cxn>
              <a:cxn ang="0">
                <a:pos x="35" y="11"/>
              </a:cxn>
              <a:cxn ang="0">
                <a:pos x="37" y="12"/>
              </a:cxn>
              <a:cxn ang="0">
                <a:pos x="40" y="10"/>
              </a:cxn>
              <a:cxn ang="0">
                <a:pos x="41" y="9"/>
              </a:cxn>
              <a:cxn ang="0">
                <a:pos x="44" y="9"/>
              </a:cxn>
              <a:cxn ang="0">
                <a:pos x="46" y="11"/>
              </a:cxn>
              <a:cxn ang="0">
                <a:pos x="48" y="13"/>
              </a:cxn>
              <a:cxn ang="0">
                <a:pos x="51" y="16"/>
              </a:cxn>
              <a:cxn ang="0">
                <a:pos x="50" y="17"/>
              </a:cxn>
              <a:cxn ang="0">
                <a:pos x="49" y="19"/>
              </a:cxn>
              <a:cxn ang="0">
                <a:pos x="47" y="21"/>
              </a:cxn>
              <a:cxn ang="0">
                <a:pos x="44" y="23"/>
              </a:cxn>
              <a:cxn ang="0">
                <a:pos x="44" y="25"/>
              </a:cxn>
              <a:cxn ang="0">
                <a:pos x="42" y="27"/>
              </a:cxn>
              <a:cxn ang="0">
                <a:pos x="40" y="28"/>
              </a:cxn>
              <a:cxn ang="0">
                <a:pos x="38" y="28"/>
              </a:cxn>
              <a:cxn ang="0">
                <a:pos x="36" y="30"/>
              </a:cxn>
              <a:cxn ang="0">
                <a:pos x="37" y="32"/>
              </a:cxn>
              <a:cxn ang="0">
                <a:pos x="36" y="34"/>
              </a:cxn>
              <a:cxn ang="0">
                <a:pos x="32" y="35"/>
              </a:cxn>
              <a:cxn ang="0">
                <a:pos x="30" y="37"/>
              </a:cxn>
              <a:cxn ang="0">
                <a:pos x="27" y="35"/>
              </a:cxn>
              <a:cxn ang="0">
                <a:pos x="26" y="33"/>
              </a:cxn>
              <a:cxn ang="0">
                <a:pos x="25" y="31"/>
              </a:cxn>
              <a:cxn ang="0">
                <a:pos x="23" y="30"/>
              </a:cxn>
              <a:cxn ang="0">
                <a:pos x="22" y="32"/>
              </a:cxn>
              <a:cxn ang="0">
                <a:pos x="21" y="34"/>
              </a:cxn>
              <a:cxn ang="0">
                <a:pos x="18" y="36"/>
              </a:cxn>
              <a:cxn ang="0">
                <a:pos x="16" y="36"/>
              </a:cxn>
              <a:cxn ang="0">
                <a:pos x="13" y="35"/>
              </a:cxn>
              <a:cxn ang="0">
                <a:pos x="12" y="33"/>
              </a:cxn>
              <a:cxn ang="0">
                <a:pos x="8" y="33"/>
              </a:cxn>
              <a:cxn ang="0">
                <a:pos x="6" y="33"/>
              </a:cxn>
              <a:cxn ang="0">
                <a:pos x="3" y="32"/>
              </a:cxn>
              <a:cxn ang="0">
                <a:pos x="1" y="35"/>
              </a:cxn>
              <a:cxn ang="0">
                <a:pos x="0" y="34"/>
              </a:cxn>
              <a:cxn ang="0">
                <a:pos x="0" y="32"/>
              </a:cxn>
              <a:cxn ang="0">
                <a:pos x="3" y="31"/>
              </a:cxn>
              <a:cxn ang="0">
                <a:pos x="6" y="29"/>
              </a:cxn>
              <a:cxn ang="0">
                <a:pos x="8" y="28"/>
              </a:cxn>
              <a:cxn ang="0">
                <a:pos x="8" y="25"/>
              </a:cxn>
              <a:cxn ang="0">
                <a:pos x="7" y="23"/>
              </a:cxn>
              <a:cxn ang="0">
                <a:pos x="9" y="20"/>
              </a:cxn>
              <a:cxn ang="0">
                <a:pos x="10" y="18"/>
              </a:cxn>
              <a:cxn ang="0">
                <a:pos x="9" y="16"/>
              </a:cxn>
              <a:cxn ang="0">
                <a:pos x="9" y="14"/>
              </a:cxn>
              <a:cxn ang="0">
                <a:pos x="12" y="11"/>
              </a:cxn>
              <a:cxn ang="0">
                <a:pos x="14" y="9"/>
              </a:cxn>
              <a:cxn ang="0">
                <a:pos x="14" y="6"/>
              </a:cxn>
              <a:cxn ang="0">
                <a:pos x="11" y="6"/>
              </a:cxn>
              <a:cxn ang="0">
                <a:pos x="11" y="2"/>
              </a:cxn>
              <a:cxn ang="0">
                <a:pos x="14" y="0"/>
              </a:cxn>
              <a:cxn ang="0">
                <a:pos x="16" y="3"/>
              </a:cxn>
            </a:cxnLst>
            <a:rect l="0" t="0" r="r" b="b"/>
            <a:pathLst>
              <a:path w="51" h="37">
                <a:moveTo>
                  <a:pt x="16" y="3"/>
                </a:moveTo>
                <a:lnTo>
                  <a:pt x="19" y="4"/>
                </a:lnTo>
                <a:lnTo>
                  <a:pt x="21" y="6"/>
                </a:lnTo>
                <a:lnTo>
                  <a:pt x="24" y="5"/>
                </a:lnTo>
                <a:lnTo>
                  <a:pt x="26" y="4"/>
                </a:lnTo>
                <a:lnTo>
                  <a:pt x="29" y="2"/>
                </a:lnTo>
                <a:lnTo>
                  <a:pt x="30" y="5"/>
                </a:lnTo>
                <a:lnTo>
                  <a:pt x="32" y="7"/>
                </a:lnTo>
                <a:lnTo>
                  <a:pt x="33" y="9"/>
                </a:lnTo>
                <a:lnTo>
                  <a:pt x="35" y="11"/>
                </a:lnTo>
                <a:lnTo>
                  <a:pt x="37" y="12"/>
                </a:lnTo>
                <a:lnTo>
                  <a:pt x="40" y="10"/>
                </a:lnTo>
                <a:lnTo>
                  <a:pt x="41" y="9"/>
                </a:lnTo>
                <a:lnTo>
                  <a:pt x="44" y="9"/>
                </a:lnTo>
                <a:lnTo>
                  <a:pt x="46" y="11"/>
                </a:lnTo>
                <a:lnTo>
                  <a:pt x="48" y="13"/>
                </a:lnTo>
                <a:lnTo>
                  <a:pt x="51" y="16"/>
                </a:lnTo>
                <a:lnTo>
                  <a:pt x="50" y="17"/>
                </a:lnTo>
                <a:lnTo>
                  <a:pt x="49" y="19"/>
                </a:lnTo>
                <a:lnTo>
                  <a:pt x="47" y="21"/>
                </a:lnTo>
                <a:lnTo>
                  <a:pt x="44" y="23"/>
                </a:lnTo>
                <a:lnTo>
                  <a:pt x="44" y="25"/>
                </a:lnTo>
                <a:lnTo>
                  <a:pt x="42" y="27"/>
                </a:lnTo>
                <a:lnTo>
                  <a:pt x="40" y="28"/>
                </a:lnTo>
                <a:lnTo>
                  <a:pt x="38" y="28"/>
                </a:lnTo>
                <a:lnTo>
                  <a:pt x="36" y="30"/>
                </a:lnTo>
                <a:lnTo>
                  <a:pt x="37" y="32"/>
                </a:lnTo>
                <a:lnTo>
                  <a:pt x="36" y="34"/>
                </a:lnTo>
                <a:lnTo>
                  <a:pt x="32" y="35"/>
                </a:lnTo>
                <a:lnTo>
                  <a:pt x="30" y="37"/>
                </a:lnTo>
                <a:lnTo>
                  <a:pt x="27" y="35"/>
                </a:lnTo>
                <a:lnTo>
                  <a:pt x="26" y="33"/>
                </a:lnTo>
                <a:lnTo>
                  <a:pt x="25" y="31"/>
                </a:lnTo>
                <a:lnTo>
                  <a:pt x="23" y="30"/>
                </a:lnTo>
                <a:lnTo>
                  <a:pt x="22" y="32"/>
                </a:lnTo>
                <a:lnTo>
                  <a:pt x="21" y="34"/>
                </a:lnTo>
                <a:lnTo>
                  <a:pt x="18" y="36"/>
                </a:lnTo>
                <a:lnTo>
                  <a:pt x="16" y="36"/>
                </a:lnTo>
                <a:lnTo>
                  <a:pt x="13" y="35"/>
                </a:lnTo>
                <a:lnTo>
                  <a:pt x="12" y="33"/>
                </a:lnTo>
                <a:lnTo>
                  <a:pt x="8" y="33"/>
                </a:lnTo>
                <a:lnTo>
                  <a:pt x="6" y="33"/>
                </a:lnTo>
                <a:lnTo>
                  <a:pt x="3" y="32"/>
                </a:lnTo>
                <a:lnTo>
                  <a:pt x="1" y="35"/>
                </a:lnTo>
                <a:lnTo>
                  <a:pt x="0" y="34"/>
                </a:lnTo>
                <a:lnTo>
                  <a:pt x="0" y="32"/>
                </a:lnTo>
                <a:lnTo>
                  <a:pt x="3" y="31"/>
                </a:lnTo>
                <a:lnTo>
                  <a:pt x="6" y="29"/>
                </a:lnTo>
                <a:lnTo>
                  <a:pt x="8" y="28"/>
                </a:lnTo>
                <a:lnTo>
                  <a:pt x="8" y="25"/>
                </a:lnTo>
                <a:lnTo>
                  <a:pt x="7" y="23"/>
                </a:lnTo>
                <a:lnTo>
                  <a:pt x="9" y="20"/>
                </a:lnTo>
                <a:lnTo>
                  <a:pt x="10" y="18"/>
                </a:lnTo>
                <a:lnTo>
                  <a:pt x="9" y="16"/>
                </a:lnTo>
                <a:lnTo>
                  <a:pt x="9" y="14"/>
                </a:lnTo>
                <a:lnTo>
                  <a:pt x="12" y="11"/>
                </a:lnTo>
                <a:lnTo>
                  <a:pt x="14" y="9"/>
                </a:lnTo>
                <a:lnTo>
                  <a:pt x="14" y="6"/>
                </a:lnTo>
                <a:lnTo>
                  <a:pt x="11" y="6"/>
                </a:lnTo>
                <a:lnTo>
                  <a:pt x="11" y="2"/>
                </a:lnTo>
                <a:lnTo>
                  <a:pt x="14" y="0"/>
                </a:lnTo>
                <a:lnTo>
                  <a:pt x="16" y="3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6" name="82038">
            <a:extLst xmlns:a="http://schemas.openxmlformats.org/drawingml/2006/main">
              <a:ext uri="{FF2B5EF4-FFF2-40B4-BE49-F238E27FC236}">
                <a16:creationId xmlns:a16="http://schemas.microsoft.com/office/drawing/2014/main" id="{852D741E-DC22-44F5-BC28-D72D216441D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02595" y="2463076"/>
            <a:ext cx="301934" cy="309055"/>
          </a:xfrm>
          <a:custGeom xmlns:a="http://schemas.openxmlformats.org/drawingml/2006/main">
            <a:avLst/>
            <a:gdLst/>
            <a:ahLst/>
            <a:cxnLst>
              <a:cxn ang="0">
                <a:pos x="22" y="3"/>
              </a:cxn>
              <a:cxn ang="0">
                <a:pos x="24" y="5"/>
              </a:cxn>
              <a:cxn ang="0">
                <a:pos x="27" y="5"/>
              </a:cxn>
              <a:cxn ang="0">
                <a:pos x="29" y="7"/>
              </a:cxn>
              <a:cxn ang="0">
                <a:pos x="30" y="10"/>
              </a:cxn>
              <a:cxn ang="0">
                <a:pos x="32" y="13"/>
              </a:cxn>
              <a:cxn ang="0">
                <a:pos x="35" y="14"/>
              </a:cxn>
              <a:cxn ang="0">
                <a:pos x="37" y="16"/>
              </a:cxn>
              <a:cxn ang="0">
                <a:pos x="37" y="18"/>
              </a:cxn>
              <a:cxn ang="0">
                <a:pos x="35" y="21"/>
              </a:cxn>
              <a:cxn ang="0">
                <a:pos x="33" y="24"/>
              </a:cxn>
              <a:cxn ang="0">
                <a:pos x="32" y="25"/>
              </a:cxn>
              <a:cxn ang="0">
                <a:pos x="31" y="27"/>
              </a:cxn>
              <a:cxn ang="0">
                <a:pos x="31" y="30"/>
              </a:cxn>
              <a:cxn ang="0">
                <a:pos x="29" y="32"/>
              </a:cxn>
              <a:cxn ang="0">
                <a:pos x="27" y="33"/>
              </a:cxn>
              <a:cxn ang="0">
                <a:pos x="27" y="32"/>
              </a:cxn>
              <a:cxn ang="0">
                <a:pos x="24" y="31"/>
              </a:cxn>
              <a:cxn ang="0">
                <a:pos x="21" y="31"/>
              </a:cxn>
              <a:cxn ang="0">
                <a:pos x="21" y="28"/>
              </a:cxn>
              <a:cxn ang="0">
                <a:pos x="19" y="26"/>
              </a:cxn>
              <a:cxn ang="0">
                <a:pos x="17" y="24"/>
              </a:cxn>
              <a:cxn ang="0">
                <a:pos x="14" y="22"/>
              </a:cxn>
              <a:cxn ang="0">
                <a:pos x="13" y="19"/>
              </a:cxn>
              <a:cxn ang="0">
                <a:pos x="14" y="17"/>
              </a:cxn>
              <a:cxn ang="0">
                <a:pos x="12" y="15"/>
              </a:cxn>
              <a:cxn ang="0">
                <a:pos x="9" y="15"/>
              </a:cxn>
              <a:cxn ang="0">
                <a:pos x="6" y="16"/>
              </a:cxn>
              <a:cxn ang="0">
                <a:pos x="2" y="14"/>
              </a:cxn>
              <a:cxn ang="0">
                <a:pos x="2" y="12"/>
              </a:cxn>
              <a:cxn ang="0">
                <a:pos x="1" y="10"/>
              </a:cxn>
              <a:cxn ang="0">
                <a:pos x="0" y="8"/>
              </a:cxn>
              <a:cxn ang="0">
                <a:pos x="2" y="8"/>
              </a:cxn>
              <a:cxn ang="0">
                <a:pos x="4" y="7"/>
              </a:cxn>
              <a:cxn ang="0">
                <a:pos x="5" y="5"/>
              </a:cxn>
              <a:cxn ang="0">
                <a:pos x="7" y="3"/>
              </a:cxn>
              <a:cxn ang="0">
                <a:pos x="9" y="2"/>
              </a:cxn>
              <a:cxn ang="0">
                <a:pos x="12" y="1"/>
              </a:cxn>
              <a:cxn ang="0">
                <a:pos x="15" y="0"/>
              </a:cxn>
              <a:cxn ang="0">
                <a:pos x="18" y="1"/>
              </a:cxn>
              <a:cxn ang="0">
                <a:pos x="19" y="2"/>
              </a:cxn>
              <a:cxn ang="0">
                <a:pos x="22" y="3"/>
              </a:cxn>
            </a:cxnLst>
            <a:rect l="0" t="0" r="r" b="b"/>
            <a:pathLst>
              <a:path w="37" h="33">
                <a:moveTo>
                  <a:pt x="22" y="3"/>
                </a:moveTo>
                <a:lnTo>
                  <a:pt x="24" y="5"/>
                </a:lnTo>
                <a:lnTo>
                  <a:pt x="27" y="5"/>
                </a:lnTo>
                <a:lnTo>
                  <a:pt x="29" y="7"/>
                </a:lnTo>
                <a:lnTo>
                  <a:pt x="30" y="10"/>
                </a:lnTo>
                <a:lnTo>
                  <a:pt x="32" y="13"/>
                </a:lnTo>
                <a:lnTo>
                  <a:pt x="35" y="14"/>
                </a:lnTo>
                <a:lnTo>
                  <a:pt x="37" y="16"/>
                </a:lnTo>
                <a:lnTo>
                  <a:pt x="37" y="18"/>
                </a:lnTo>
                <a:lnTo>
                  <a:pt x="35" y="21"/>
                </a:lnTo>
                <a:lnTo>
                  <a:pt x="33" y="24"/>
                </a:lnTo>
                <a:lnTo>
                  <a:pt x="32" y="25"/>
                </a:lnTo>
                <a:lnTo>
                  <a:pt x="31" y="27"/>
                </a:lnTo>
                <a:lnTo>
                  <a:pt x="31" y="30"/>
                </a:lnTo>
                <a:lnTo>
                  <a:pt x="29" y="32"/>
                </a:lnTo>
                <a:lnTo>
                  <a:pt x="27" y="33"/>
                </a:lnTo>
                <a:lnTo>
                  <a:pt x="27" y="32"/>
                </a:lnTo>
                <a:lnTo>
                  <a:pt x="24" y="31"/>
                </a:lnTo>
                <a:lnTo>
                  <a:pt x="21" y="31"/>
                </a:lnTo>
                <a:lnTo>
                  <a:pt x="21" y="28"/>
                </a:lnTo>
                <a:lnTo>
                  <a:pt x="19" y="26"/>
                </a:lnTo>
                <a:lnTo>
                  <a:pt x="17" y="24"/>
                </a:lnTo>
                <a:lnTo>
                  <a:pt x="14" y="22"/>
                </a:lnTo>
                <a:lnTo>
                  <a:pt x="13" y="19"/>
                </a:lnTo>
                <a:lnTo>
                  <a:pt x="14" y="17"/>
                </a:lnTo>
                <a:lnTo>
                  <a:pt x="12" y="15"/>
                </a:lnTo>
                <a:lnTo>
                  <a:pt x="9" y="15"/>
                </a:lnTo>
                <a:lnTo>
                  <a:pt x="6" y="16"/>
                </a:lnTo>
                <a:lnTo>
                  <a:pt x="2" y="14"/>
                </a:lnTo>
                <a:lnTo>
                  <a:pt x="2" y="12"/>
                </a:lnTo>
                <a:lnTo>
                  <a:pt x="1" y="10"/>
                </a:lnTo>
                <a:lnTo>
                  <a:pt x="0" y="8"/>
                </a:lnTo>
                <a:lnTo>
                  <a:pt x="2" y="8"/>
                </a:lnTo>
                <a:lnTo>
                  <a:pt x="4" y="7"/>
                </a:lnTo>
                <a:lnTo>
                  <a:pt x="5" y="5"/>
                </a:lnTo>
                <a:lnTo>
                  <a:pt x="7" y="3"/>
                </a:lnTo>
                <a:lnTo>
                  <a:pt x="9" y="2"/>
                </a:lnTo>
                <a:lnTo>
                  <a:pt x="12" y="1"/>
                </a:lnTo>
                <a:lnTo>
                  <a:pt x="15" y="0"/>
                </a:lnTo>
                <a:lnTo>
                  <a:pt x="18" y="1"/>
                </a:lnTo>
                <a:lnTo>
                  <a:pt x="19" y="2"/>
                </a:lnTo>
                <a:lnTo>
                  <a:pt x="22" y="3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7" name="82037">
            <a:extLst xmlns:a="http://schemas.openxmlformats.org/drawingml/2006/main">
              <a:ext uri="{FF2B5EF4-FFF2-40B4-BE49-F238E27FC236}">
                <a16:creationId xmlns:a16="http://schemas.microsoft.com/office/drawing/2014/main" id="{8DC22B43-4564-4C35-B1C3-DC960CB047A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49341" y="1957349"/>
            <a:ext cx="342736" cy="402708"/>
          </a:xfrm>
          <a:custGeom xmlns:a="http://schemas.openxmlformats.org/drawingml/2006/main">
            <a:avLst/>
            <a:gdLst/>
            <a:ahLst/>
            <a:cxnLst>
              <a:cxn ang="0">
                <a:pos x="38" y="7"/>
              </a:cxn>
              <a:cxn ang="0">
                <a:pos x="39" y="10"/>
              </a:cxn>
              <a:cxn ang="0">
                <a:pos x="40" y="13"/>
              </a:cxn>
              <a:cxn ang="0">
                <a:pos x="40" y="16"/>
              </a:cxn>
              <a:cxn ang="0">
                <a:pos x="42" y="16"/>
              </a:cxn>
              <a:cxn ang="0">
                <a:pos x="42" y="19"/>
              </a:cxn>
              <a:cxn ang="0">
                <a:pos x="42" y="22"/>
              </a:cxn>
              <a:cxn ang="0">
                <a:pos x="40" y="24"/>
              </a:cxn>
              <a:cxn ang="0">
                <a:pos x="38" y="25"/>
              </a:cxn>
              <a:cxn ang="0">
                <a:pos x="35" y="25"/>
              </a:cxn>
              <a:cxn ang="0">
                <a:pos x="32" y="26"/>
              </a:cxn>
              <a:cxn ang="0">
                <a:pos x="31" y="29"/>
              </a:cxn>
              <a:cxn ang="0">
                <a:pos x="31" y="32"/>
              </a:cxn>
              <a:cxn ang="0">
                <a:pos x="31" y="34"/>
              </a:cxn>
              <a:cxn ang="0">
                <a:pos x="30" y="35"/>
              </a:cxn>
              <a:cxn ang="0">
                <a:pos x="30" y="38"/>
              </a:cxn>
              <a:cxn ang="0">
                <a:pos x="28" y="38"/>
              </a:cxn>
              <a:cxn ang="0">
                <a:pos x="26" y="39"/>
              </a:cxn>
              <a:cxn ang="0">
                <a:pos x="23" y="41"/>
              </a:cxn>
              <a:cxn ang="0">
                <a:pos x="20" y="42"/>
              </a:cxn>
              <a:cxn ang="0">
                <a:pos x="17" y="43"/>
              </a:cxn>
              <a:cxn ang="0">
                <a:pos x="16" y="40"/>
              </a:cxn>
              <a:cxn ang="0">
                <a:pos x="14" y="38"/>
              </a:cxn>
              <a:cxn ang="0">
                <a:pos x="12" y="36"/>
              </a:cxn>
              <a:cxn ang="0">
                <a:pos x="10" y="35"/>
              </a:cxn>
              <a:cxn ang="0">
                <a:pos x="8" y="35"/>
              </a:cxn>
              <a:cxn ang="0">
                <a:pos x="8" y="31"/>
              </a:cxn>
              <a:cxn ang="0">
                <a:pos x="8" y="29"/>
              </a:cxn>
              <a:cxn ang="0">
                <a:pos x="6" y="27"/>
              </a:cxn>
              <a:cxn ang="0">
                <a:pos x="5" y="25"/>
              </a:cxn>
              <a:cxn ang="0">
                <a:pos x="3" y="22"/>
              </a:cxn>
              <a:cxn ang="0">
                <a:pos x="2" y="20"/>
              </a:cxn>
              <a:cxn ang="0">
                <a:pos x="0" y="18"/>
              </a:cxn>
              <a:cxn ang="0">
                <a:pos x="0" y="14"/>
              </a:cxn>
              <a:cxn ang="0">
                <a:pos x="2" y="13"/>
              </a:cxn>
              <a:cxn ang="0">
                <a:pos x="6" y="11"/>
              </a:cxn>
              <a:cxn ang="0">
                <a:pos x="8" y="9"/>
              </a:cxn>
              <a:cxn ang="0">
                <a:pos x="10" y="8"/>
              </a:cxn>
              <a:cxn ang="0">
                <a:pos x="12" y="8"/>
              </a:cxn>
              <a:cxn ang="0">
                <a:pos x="15" y="8"/>
              </a:cxn>
              <a:cxn ang="0">
                <a:pos x="18" y="7"/>
              </a:cxn>
              <a:cxn ang="0">
                <a:pos x="21" y="5"/>
              </a:cxn>
              <a:cxn ang="0">
                <a:pos x="22" y="3"/>
              </a:cxn>
              <a:cxn ang="0">
                <a:pos x="24" y="3"/>
              </a:cxn>
              <a:cxn ang="0">
                <a:pos x="28" y="1"/>
              </a:cxn>
              <a:cxn ang="0">
                <a:pos x="32" y="0"/>
              </a:cxn>
              <a:cxn ang="0">
                <a:pos x="32" y="3"/>
              </a:cxn>
              <a:cxn ang="0">
                <a:pos x="33" y="5"/>
              </a:cxn>
              <a:cxn ang="0">
                <a:pos x="31" y="7"/>
              </a:cxn>
              <a:cxn ang="0">
                <a:pos x="33" y="8"/>
              </a:cxn>
              <a:cxn ang="0">
                <a:pos x="38" y="7"/>
              </a:cxn>
            </a:cxnLst>
            <a:rect l="0" t="0" r="r" b="b"/>
            <a:pathLst>
              <a:path w="42" h="43">
                <a:moveTo>
                  <a:pt x="38" y="7"/>
                </a:moveTo>
                <a:lnTo>
                  <a:pt x="39" y="10"/>
                </a:lnTo>
                <a:lnTo>
                  <a:pt x="40" y="13"/>
                </a:lnTo>
                <a:lnTo>
                  <a:pt x="40" y="16"/>
                </a:lnTo>
                <a:lnTo>
                  <a:pt x="42" y="16"/>
                </a:lnTo>
                <a:lnTo>
                  <a:pt x="42" y="19"/>
                </a:lnTo>
                <a:lnTo>
                  <a:pt x="42" y="22"/>
                </a:lnTo>
                <a:lnTo>
                  <a:pt x="40" y="24"/>
                </a:lnTo>
                <a:lnTo>
                  <a:pt x="38" y="25"/>
                </a:lnTo>
                <a:lnTo>
                  <a:pt x="35" y="25"/>
                </a:lnTo>
                <a:lnTo>
                  <a:pt x="32" y="26"/>
                </a:lnTo>
                <a:lnTo>
                  <a:pt x="31" y="29"/>
                </a:lnTo>
                <a:lnTo>
                  <a:pt x="31" y="32"/>
                </a:lnTo>
                <a:lnTo>
                  <a:pt x="31" y="34"/>
                </a:lnTo>
                <a:lnTo>
                  <a:pt x="30" y="35"/>
                </a:lnTo>
                <a:lnTo>
                  <a:pt x="30" y="38"/>
                </a:lnTo>
                <a:lnTo>
                  <a:pt x="28" y="38"/>
                </a:lnTo>
                <a:lnTo>
                  <a:pt x="26" y="39"/>
                </a:lnTo>
                <a:lnTo>
                  <a:pt x="23" y="41"/>
                </a:lnTo>
                <a:lnTo>
                  <a:pt x="20" y="42"/>
                </a:lnTo>
                <a:lnTo>
                  <a:pt x="17" y="43"/>
                </a:lnTo>
                <a:lnTo>
                  <a:pt x="16" y="40"/>
                </a:lnTo>
                <a:lnTo>
                  <a:pt x="14" y="38"/>
                </a:lnTo>
                <a:lnTo>
                  <a:pt x="12" y="36"/>
                </a:lnTo>
                <a:lnTo>
                  <a:pt x="10" y="35"/>
                </a:lnTo>
                <a:lnTo>
                  <a:pt x="8" y="35"/>
                </a:lnTo>
                <a:lnTo>
                  <a:pt x="8" y="31"/>
                </a:lnTo>
                <a:lnTo>
                  <a:pt x="8" y="29"/>
                </a:lnTo>
                <a:lnTo>
                  <a:pt x="6" y="27"/>
                </a:lnTo>
                <a:lnTo>
                  <a:pt x="5" y="25"/>
                </a:lnTo>
                <a:lnTo>
                  <a:pt x="3" y="22"/>
                </a:lnTo>
                <a:lnTo>
                  <a:pt x="2" y="20"/>
                </a:lnTo>
                <a:lnTo>
                  <a:pt x="0" y="18"/>
                </a:lnTo>
                <a:lnTo>
                  <a:pt x="0" y="14"/>
                </a:lnTo>
                <a:lnTo>
                  <a:pt x="2" y="13"/>
                </a:lnTo>
                <a:lnTo>
                  <a:pt x="6" y="11"/>
                </a:lnTo>
                <a:lnTo>
                  <a:pt x="8" y="9"/>
                </a:lnTo>
                <a:lnTo>
                  <a:pt x="10" y="8"/>
                </a:lnTo>
                <a:lnTo>
                  <a:pt x="12" y="8"/>
                </a:lnTo>
                <a:lnTo>
                  <a:pt x="15" y="8"/>
                </a:lnTo>
                <a:lnTo>
                  <a:pt x="18" y="7"/>
                </a:lnTo>
                <a:lnTo>
                  <a:pt x="21" y="5"/>
                </a:lnTo>
                <a:lnTo>
                  <a:pt x="22" y="3"/>
                </a:lnTo>
                <a:lnTo>
                  <a:pt x="24" y="3"/>
                </a:lnTo>
                <a:lnTo>
                  <a:pt x="28" y="1"/>
                </a:lnTo>
                <a:lnTo>
                  <a:pt x="32" y="0"/>
                </a:lnTo>
                <a:lnTo>
                  <a:pt x="32" y="3"/>
                </a:lnTo>
                <a:lnTo>
                  <a:pt x="33" y="5"/>
                </a:lnTo>
                <a:lnTo>
                  <a:pt x="31" y="7"/>
                </a:lnTo>
                <a:lnTo>
                  <a:pt x="33" y="8"/>
                </a:lnTo>
                <a:lnTo>
                  <a:pt x="38" y="7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8" name="82036">
            <a:extLst xmlns:a="http://schemas.openxmlformats.org/drawingml/2006/main">
              <a:ext uri="{FF2B5EF4-FFF2-40B4-BE49-F238E27FC236}">
                <a16:creationId xmlns:a16="http://schemas.microsoft.com/office/drawing/2014/main" id="{8D752734-194D-4929-A727-385D2689D1D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33161" y="2631652"/>
            <a:ext cx="310094" cy="383979"/>
          </a:xfrm>
          <a:custGeom xmlns:a="http://schemas.openxmlformats.org/drawingml/2006/main">
            <a:avLst/>
            <a:gdLst/>
            <a:ahLst/>
            <a:cxnLst>
              <a:cxn ang="0">
                <a:pos x="25" y="1"/>
              </a:cxn>
              <a:cxn ang="0">
                <a:pos x="25" y="3"/>
              </a:cxn>
              <a:cxn ang="0">
                <a:pos x="27" y="5"/>
              </a:cxn>
              <a:cxn ang="0">
                <a:pos x="29" y="6"/>
              </a:cxn>
              <a:cxn ang="0">
                <a:pos x="31" y="7"/>
              </a:cxn>
              <a:cxn ang="0">
                <a:pos x="33" y="9"/>
              </a:cxn>
              <a:cxn ang="0">
                <a:pos x="34" y="12"/>
              </a:cxn>
              <a:cxn ang="0">
                <a:pos x="36" y="12"/>
              </a:cxn>
              <a:cxn ang="0">
                <a:pos x="37" y="14"/>
              </a:cxn>
              <a:cxn ang="0">
                <a:pos x="38" y="17"/>
              </a:cxn>
              <a:cxn ang="0">
                <a:pos x="37" y="20"/>
              </a:cxn>
              <a:cxn ang="0">
                <a:pos x="35" y="22"/>
              </a:cxn>
              <a:cxn ang="0">
                <a:pos x="34" y="25"/>
              </a:cxn>
              <a:cxn ang="0">
                <a:pos x="33" y="27"/>
              </a:cxn>
              <a:cxn ang="0">
                <a:pos x="31" y="29"/>
              </a:cxn>
              <a:cxn ang="0">
                <a:pos x="29" y="30"/>
              </a:cxn>
              <a:cxn ang="0">
                <a:pos x="27" y="33"/>
              </a:cxn>
              <a:cxn ang="0">
                <a:pos x="25" y="33"/>
              </a:cxn>
              <a:cxn ang="0">
                <a:pos x="23" y="34"/>
              </a:cxn>
              <a:cxn ang="0">
                <a:pos x="20" y="35"/>
              </a:cxn>
              <a:cxn ang="0">
                <a:pos x="17" y="37"/>
              </a:cxn>
              <a:cxn ang="0">
                <a:pos x="15" y="39"/>
              </a:cxn>
              <a:cxn ang="0">
                <a:pos x="13" y="40"/>
              </a:cxn>
              <a:cxn ang="0">
                <a:pos x="10" y="40"/>
              </a:cxn>
              <a:cxn ang="0">
                <a:pos x="7" y="41"/>
              </a:cxn>
              <a:cxn ang="0">
                <a:pos x="4" y="41"/>
              </a:cxn>
              <a:cxn ang="0">
                <a:pos x="5" y="38"/>
              </a:cxn>
              <a:cxn ang="0">
                <a:pos x="4" y="37"/>
              </a:cxn>
              <a:cxn ang="0">
                <a:pos x="2" y="36"/>
              </a:cxn>
              <a:cxn ang="0">
                <a:pos x="0" y="33"/>
              </a:cxn>
              <a:cxn ang="0">
                <a:pos x="1" y="29"/>
              </a:cxn>
              <a:cxn ang="0">
                <a:pos x="2" y="27"/>
              </a:cxn>
              <a:cxn ang="0">
                <a:pos x="3" y="25"/>
              </a:cxn>
              <a:cxn ang="0">
                <a:pos x="4" y="22"/>
              </a:cxn>
              <a:cxn ang="0">
                <a:pos x="6" y="19"/>
              </a:cxn>
              <a:cxn ang="0">
                <a:pos x="8" y="18"/>
              </a:cxn>
              <a:cxn ang="0">
                <a:pos x="9" y="17"/>
              </a:cxn>
              <a:cxn ang="0">
                <a:pos x="8" y="13"/>
              </a:cxn>
              <a:cxn ang="0">
                <a:pos x="11" y="14"/>
              </a:cxn>
              <a:cxn ang="0">
                <a:pos x="11" y="15"/>
              </a:cxn>
              <a:cxn ang="0">
                <a:pos x="13" y="14"/>
              </a:cxn>
              <a:cxn ang="0">
                <a:pos x="15" y="12"/>
              </a:cxn>
              <a:cxn ang="0">
                <a:pos x="15" y="9"/>
              </a:cxn>
              <a:cxn ang="0">
                <a:pos x="16" y="7"/>
              </a:cxn>
              <a:cxn ang="0">
                <a:pos x="17" y="6"/>
              </a:cxn>
              <a:cxn ang="0">
                <a:pos x="19" y="3"/>
              </a:cxn>
              <a:cxn ang="0">
                <a:pos x="21" y="0"/>
              </a:cxn>
              <a:cxn ang="0">
                <a:pos x="25" y="1"/>
              </a:cxn>
            </a:cxnLst>
            <a:rect l="0" t="0" r="r" b="b"/>
            <a:pathLst>
              <a:path w="38" h="41">
                <a:moveTo>
                  <a:pt x="25" y="1"/>
                </a:moveTo>
                <a:lnTo>
                  <a:pt x="25" y="3"/>
                </a:lnTo>
                <a:lnTo>
                  <a:pt x="27" y="5"/>
                </a:lnTo>
                <a:lnTo>
                  <a:pt x="29" y="6"/>
                </a:lnTo>
                <a:lnTo>
                  <a:pt x="31" y="7"/>
                </a:lnTo>
                <a:lnTo>
                  <a:pt x="33" y="9"/>
                </a:lnTo>
                <a:lnTo>
                  <a:pt x="34" y="12"/>
                </a:lnTo>
                <a:lnTo>
                  <a:pt x="36" y="12"/>
                </a:lnTo>
                <a:lnTo>
                  <a:pt x="37" y="14"/>
                </a:lnTo>
                <a:lnTo>
                  <a:pt x="38" y="17"/>
                </a:lnTo>
                <a:lnTo>
                  <a:pt x="37" y="20"/>
                </a:lnTo>
                <a:lnTo>
                  <a:pt x="35" y="22"/>
                </a:lnTo>
                <a:lnTo>
                  <a:pt x="34" y="25"/>
                </a:lnTo>
                <a:lnTo>
                  <a:pt x="33" y="27"/>
                </a:lnTo>
                <a:lnTo>
                  <a:pt x="31" y="29"/>
                </a:lnTo>
                <a:lnTo>
                  <a:pt x="29" y="30"/>
                </a:lnTo>
                <a:lnTo>
                  <a:pt x="27" y="33"/>
                </a:lnTo>
                <a:lnTo>
                  <a:pt x="25" y="33"/>
                </a:lnTo>
                <a:lnTo>
                  <a:pt x="23" y="34"/>
                </a:lnTo>
                <a:lnTo>
                  <a:pt x="20" y="35"/>
                </a:lnTo>
                <a:lnTo>
                  <a:pt x="17" y="37"/>
                </a:lnTo>
                <a:lnTo>
                  <a:pt x="15" y="39"/>
                </a:lnTo>
                <a:lnTo>
                  <a:pt x="13" y="40"/>
                </a:lnTo>
                <a:lnTo>
                  <a:pt x="10" y="40"/>
                </a:lnTo>
                <a:lnTo>
                  <a:pt x="7" y="41"/>
                </a:lnTo>
                <a:lnTo>
                  <a:pt x="4" y="41"/>
                </a:lnTo>
                <a:lnTo>
                  <a:pt x="5" y="38"/>
                </a:lnTo>
                <a:lnTo>
                  <a:pt x="4" y="37"/>
                </a:lnTo>
                <a:lnTo>
                  <a:pt x="2" y="36"/>
                </a:lnTo>
                <a:lnTo>
                  <a:pt x="0" y="33"/>
                </a:lnTo>
                <a:lnTo>
                  <a:pt x="1" y="29"/>
                </a:lnTo>
                <a:lnTo>
                  <a:pt x="2" y="27"/>
                </a:lnTo>
                <a:lnTo>
                  <a:pt x="3" y="25"/>
                </a:lnTo>
                <a:lnTo>
                  <a:pt x="4" y="22"/>
                </a:lnTo>
                <a:lnTo>
                  <a:pt x="6" y="19"/>
                </a:lnTo>
                <a:lnTo>
                  <a:pt x="8" y="18"/>
                </a:lnTo>
                <a:lnTo>
                  <a:pt x="9" y="17"/>
                </a:lnTo>
                <a:lnTo>
                  <a:pt x="8" y="13"/>
                </a:lnTo>
                <a:lnTo>
                  <a:pt x="11" y="14"/>
                </a:lnTo>
                <a:lnTo>
                  <a:pt x="11" y="15"/>
                </a:lnTo>
                <a:lnTo>
                  <a:pt x="13" y="14"/>
                </a:lnTo>
                <a:lnTo>
                  <a:pt x="15" y="12"/>
                </a:lnTo>
                <a:lnTo>
                  <a:pt x="15" y="9"/>
                </a:lnTo>
                <a:lnTo>
                  <a:pt x="16" y="7"/>
                </a:lnTo>
                <a:lnTo>
                  <a:pt x="17" y="6"/>
                </a:lnTo>
                <a:lnTo>
                  <a:pt x="19" y="3"/>
                </a:lnTo>
                <a:lnTo>
                  <a:pt x="21" y="0"/>
                </a:lnTo>
                <a:lnTo>
                  <a:pt x="25" y="1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9" name="82032">
            <a:extLst xmlns:a="http://schemas.openxmlformats.org/drawingml/2006/main">
              <a:ext uri="{FF2B5EF4-FFF2-40B4-BE49-F238E27FC236}">
                <a16:creationId xmlns:a16="http://schemas.microsoft.com/office/drawing/2014/main" id="{4D0D35D5-4F71-4E8F-9ABC-9983B50A34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35096" y="1751312"/>
            <a:ext cx="440661" cy="337151"/>
          </a:xfrm>
          <a:custGeom xmlns:a="http://schemas.openxmlformats.org/drawingml/2006/main">
            <a:avLst/>
            <a:gdLst/>
            <a:ahLst/>
            <a:cxnLst>
              <a:cxn ang="0">
                <a:pos x="48" y="7"/>
              </a:cxn>
              <a:cxn ang="0">
                <a:pos x="53" y="9"/>
              </a:cxn>
              <a:cxn ang="0">
                <a:pos x="54" y="15"/>
              </a:cxn>
              <a:cxn ang="0">
                <a:pos x="53" y="20"/>
              </a:cxn>
              <a:cxn ang="0">
                <a:pos x="54" y="25"/>
              </a:cxn>
              <a:cxn ang="0">
                <a:pos x="52" y="29"/>
              </a:cxn>
              <a:cxn ang="0">
                <a:pos x="45" y="29"/>
              </a:cxn>
              <a:cxn ang="0">
                <a:pos x="46" y="25"/>
              </a:cxn>
              <a:cxn ang="0">
                <a:pos x="42" y="23"/>
              </a:cxn>
              <a:cxn ang="0">
                <a:pos x="36" y="25"/>
              </a:cxn>
              <a:cxn ang="0">
                <a:pos x="32" y="29"/>
              </a:cxn>
              <a:cxn ang="0">
                <a:pos x="26" y="30"/>
              </a:cxn>
              <a:cxn ang="0">
                <a:pos x="22" y="31"/>
              </a:cxn>
              <a:cxn ang="0">
                <a:pos x="16" y="35"/>
              </a:cxn>
              <a:cxn ang="0">
                <a:pos x="11" y="34"/>
              </a:cxn>
              <a:cxn ang="0">
                <a:pos x="4" y="31"/>
              </a:cxn>
              <a:cxn ang="0">
                <a:pos x="0" y="32"/>
              </a:cxn>
              <a:cxn ang="0">
                <a:pos x="2" y="27"/>
              </a:cxn>
              <a:cxn ang="0">
                <a:pos x="4" y="24"/>
              </a:cxn>
              <a:cxn ang="0">
                <a:pos x="10" y="23"/>
              </a:cxn>
              <a:cxn ang="0">
                <a:pos x="14" y="23"/>
              </a:cxn>
              <a:cxn ang="0">
                <a:pos x="20" y="23"/>
              </a:cxn>
              <a:cxn ang="0">
                <a:pos x="26" y="22"/>
              </a:cxn>
              <a:cxn ang="0">
                <a:pos x="29" y="18"/>
              </a:cxn>
              <a:cxn ang="0">
                <a:pos x="24" y="17"/>
              </a:cxn>
              <a:cxn ang="0">
                <a:pos x="25" y="14"/>
              </a:cxn>
              <a:cxn ang="0">
                <a:pos x="27" y="8"/>
              </a:cxn>
              <a:cxn ang="0">
                <a:pos x="24" y="5"/>
              </a:cxn>
              <a:cxn ang="0">
                <a:pos x="26" y="0"/>
              </a:cxn>
              <a:cxn ang="0">
                <a:pos x="30" y="1"/>
              </a:cxn>
              <a:cxn ang="0">
                <a:pos x="36" y="3"/>
              </a:cxn>
              <a:cxn ang="0">
                <a:pos x="42" y="3"/>
              </a:cxn>
              <a:cxn ang="0">
                <a:pos x="46" y="4"/>
              </a:cxn>
            </a:cxnLst>
            <a:rect l="0" t="0" r="r" b="b"/>
            <a:pathLst>
              <a:path w="54" h="36">
                <a:moveTo>
                  <a:pt x="46" y="4"/>
                </a:moveTo>
                <a:lnTo>
                  <a:pt x="48" y="7"/>
                </a:lnTo>
                <a:lnTo>
                  <a:pt x="50" y="8"/>
                </a:lnTo>
                <a:lnTo>
                  <a:pt x="53" y="9"/>
                </a:lnTo>
                <a:lnTo>
                  <a:pt x="54" y="12"/>
                </a:lnTo>
                <a:lnTo>
                  <a:pt x="54" y="15"/>
                </a:lnTo>
                <a:lnTo>
                  <a:pt x="53" y="18"/>
                </a:lnTo>
                <a:lnTo>
                  <a:pt x="53" y="20"/>
                </a:lnTo>
                <a:lnTo>
                  <a:pt x="54" y="22"/>
                </a:lnTo>
                <a:lnTo>
                  <a:pt x="54" y="25"/>
                </a:lnTo>
                <a:lnTo>
                  <a:pt x="54" y="27"/>
                </a:lnTo>
                <a:lnTo>
                  <a:pt x="52" y="29"/>
                </a:lnTo>
                <a:lnTo>
                  <a:pt x="47" y="30"/>
                </a:lnTo>
                <a:lnTo>
                  <a:pt x="45" y="29"/>
                </a:lnTo>
                <a:lnTo>
                  <a:pt x="47" y="27"/>
                </a:lnTo>
                <a:lnTo>
                  <a:pt x="46" y="25"/>
                </a:lnTo>
                <a:lnTo>
                  <a:pt x="46" y="22"/>
                </a:lnTo>
                <a:lnTo>
                  <a:pt x="42" y="23"/>
                </a:lnTo>
                <a:lnTo>
                  <a:pt x="38" y="25"/>
                </a:lnTo>
                <a:lnTo>
                  <a:pt x="36" y="25"/>
                </a:lnTo>
                <a:lnTo>
                  <a:pt x="35" y="27"/>
                </a:lnTo>
                <a:lnTo>
                  <a:pt x="32" y="29"/>
                </a:lnTo>
                <a:lnTo>
                  <a:pt x="29" y="30"/>
                </a:lnTo>
                <a:lnTo>
                  <a:pt x="26" y="30"/>
                </a:lnTo>
                <a:lnTo>
                  <a:pt x="24" y="30"/>
                </a:lnTo>
                <a:lnTo>
                  <a:pt x="22" y="31"/>
                </a:lnTo>
                <a:lnTo>
                  <a:pt x="20" y="33"/>
                </a:lnTo>
                <a:lnTo>
                  <a:pt x="16" y="35"/>
                </a:lnTo>
                <a:lnTo>
                  <a:pt x="14" y="36"/>
                </a:lnTo>
                <a:lnTo>
                  <a:pt x="11" y="34"/>
                </a:lnTo>
                <a:lnTo>
                  <a:pt x="7" y="33"/>
                </a:lnTo>
                <a:lnTo>
                  <a:pt x="4" y="31"/>
                </a:lnTo>
                <a:lnTo>
                  <a:pt x="2" y="32"/>
                </a:lnTo>
                <a:lnTo>
                  <a:pt x="0" y="32"/>
                </a:lnTo>
                <a:lnTo>
                  <a:pt x="0" y="30"/>
                </a:lnTo>
                <a:lnTo>
                  <a:pt x="2" y="27"/>
                </a:lnTo>
                <a:lnTo>
                  <a:pt x="2" y="24"/>
                </a:lnTo>
                <a:lnTo>
                  <a:pt x="4" y="24"/>
                </a:lnTo>
                <a:lnTo>
                  <a:pt x="7" y="23"/>
                </a:lnTo>
                <a:lnTo>
                  <a:pt x="10" y="23"/>
                </a:lnTo>
                <a:lnTo>
                  <a:pt x="12" y="23"/>
                </a:lnTo>
                <a:lnTo>
                  <a:pt x="14" y="23"/>
                </a:lnTo>
                <a:lnTo>
                  <a:pt x="16" y="24"/>
                </a:lnTo>
                <a:lnTo>
                  <a:pt x="20" y="23"/>
                </a:lnTo>
                <a:lnTo>
                  <a:pt x="22" y="23"/>
                </a:lnTo>
                <a:lnTo>
                  <a:pt x="26" y="22"/>
                </a:lnTo>
                <a:lnTo>
                  <a:pt x="28" y="21"/>
                </a:lnTo>
                <a:lnTo>
                  <a:pt x="29" y="18"/>
                </a:lnTo>
                <a:lnTo>
                  <a:pt x="27" y="18"/>
                </a:lnTo>
                <a:lnTo>
                  <a:pt x="24" y="17"/>
                </a:lnTo>
                <a:lnTo>
                  <a:pt x="24" y="15"/>
                </a:lnTo>
                <a:lnTo>
                  <a:pt x="25" y="14"/>
                </a:lnTo>
                <a:lnTo>
                  <a:pt x="26" y="11"/>
                </a:lnTo>
                <a:lnTo>
                  <a:pt x="27" y="8"/>
                </a:lnTo>
                <a:lnTo>
                  <a:pt x="26" y="6"/>
                </a:lnTo>
                <a:lnTo>
                  <a:pt x="24" y="5"/>
                </a:lnTo>
                <a:lnTo>
                  <a:pt x="24" y="3"/>
                </a:lnTo>
                <a:lnTo>
                  <a:pt x="26" y="0"/>
                </a:lnTo>
                <a:lnTo>
                  <a:pt x="28" y="1"/>
                </a:lnTo>
                <a:lnTo>
                  <a:pt x="30" y="1"/>
                </a:lnTo>
                <a:lnTo>
                  <a:pt x="33" y="2"/>
                </a:lnTo>
                <a:lnTo>
                  <a:pt x="36" y="3"/>
                </a:lnTo>
                <a:lnTo>
                  <a:pt x="38" y="2"/>
                </a:lnTo>
                <a:lnTo>
                  <a:pt x="42" y="3"/>
                </a:lnTo>
                <a:lnTo>
                  <a:pt x="44" y="4"/>
                </a:lnTo>
                <a:lnTo>
                  <a:pt x="46" y="4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0" name="82014">
            <a:extLst xmlns:a="http://schemas.openxmlformats.org/drawingml/2006/main">
              <a:ext uri="{FF2B5EF4-FFF2-40B4-BE49-F238E27FC236}">
                <a16:creationId xmlns:a16="http://schemas.microsoft.com/office/drawing/2014/main" id="{25DC1901-FB47-4B33-A545-F26EEBF3A53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53492" y="2041636"/>
            <a:ext cx="350897" cy="449535"/>
          </a:xfrm>
          <a:custGeom xmlns:a="http://schemas.openxmlformats.org/drawingml/2006/main">
            <a:avLst/>
            <a:gdLst/>
            <a:ahLst/>
            <a:cxnLst>
              <a:cxn ang="0">
                <a:pos x="24" y="9"/>
              </a:cxn>
              <a:cxn ang="0">
                <a:pos x="27" y="13"/>
              </a:cxn>
              <a:cxn ang="0">
                <a:pos x="30" y="18"/>
              </a:cxn>
              <a:cxn ang="0">
                <a:pos x="32" y="22"/>
              </a:cxn>
              <a:cxn ang="0">
                <a:pos x="34" y="26"/>
              </a:cxn>
              <a:cxn ang="0">
                <a:pos x="38" y="29"/>
              </a:cxn>
              <a:cxn ang="0">
                <a:pos x="41" y="34"/>
              </a:cxn>
              <a:cxn ang="0">
                <a:pos x="42" y="40"/>
              </a:cxn>
              <a:cxn ang="0">
                <a:pos x="40" y="45"/>
              </a:cxn>
              <a:cxn ang="0">
                <a:pos x="36" y="48"/>
              </a:cxn>
              <a:cxn ang="0">
                <a:pos x="31" y="47"/>
              </a:cxn>
              <a:cxn ang="0">
                <a:pos x="30" y="41"/>
              </a:cxn>
              <a:cxn ang="0">
                <a:pos x="26" y="38"/>
              </a:cxn>
              <a:cxn ang="0">
                <a:pos x="23" y="34"/>
              </a:cxn>
              <a:cxn ang="0">
                <a:pos x="20" y="37"/>
              </a:cxn>
              <a:cxn ang="0">
                <a:pos x="18" y="41"/>
              </a:cxn>
              <a:cxn ang="0">
                <a:pos x="14" y="42"/>
              </a:cxn>
              <a:cxn ang="0">
                <a:pos x="9" y="39"/>
              </a:cxn>
              <a:cxn ang="0">
                <a:pos x="7" y="35"/>
              </a:cxn>
              <a:cxn ang="0">
                <a:pos x="3" y="31"/>
              </a:cxn>
              <a:cxn ang="0">
                <a:pos x="3" y="25"/>
              </a:cxn>
              <a:cxn ang="0">
                <a:pos x="0" y="21"/>
              </a:cxn>
              <a:cxn ang="0">
                <a:pos x="1" y="18"/>
              </a:cxn>
              <a:cxn ang="0">
                <a:pos x="5" y="15"/>
              </a:cxn>
              <a:cxn ang="0">
                <a:pos x="8" y="10"/>
              </a:cxn>
              <a:cxn ang="0">
                <a:pos x="10" y="13"/>
              </a:cxn>
              <a:cxn ang="0">
                <a:pos x="15" y="11"/>
              </a:cxn>
              <a:cxn ang="0">
                <a:pos x="13" y="7"/>
              </a:cxn>
              <a:cxn ang="0">
                <a:pos x="10" y="3"/>
              </a:cxn>
              <a:cxn ang="0">
                <a:pos x="12" y="1"/>
              </a:cxn>
              <a:cxn ang="0">
                <a:pos x="17" y="2"/>
              </a:cxn>
              <a:cxn ang="0">
                <a:pos x="24" y="5"/>
              </a:cxn>
            </a:cxnLst>
            <a:rect l="0" t="0" r="r" b="b"/>
            <a:pathLst>
              <a:path w="43" h="48">
                <a:moveTo>
                  <a:pt x="24" y="5"/>
                </a:moveTo>
                <a:lnTo>
                  <a:pt x="24" y="9"/>
                </a:lnTo>
                <a:lnTo>
                  <a:pt x="26" y="11"/>
                </a:lnTo>
                <a:lnTo>
                  <a:pt x="27" y="13"/>
                </a:lnTo>
                <a:lnTo>
                  <a:pt x="29" y="16"/>
                </a:lnTo>
                <a:lnTo>
                  <a:pt x="30" y="18"/>
                </a:lnTo>
                <a:lnTo>
                  <a:pt x="32" y="20"/>
                </a:lnTo>
                <a:lnTo>
                  <a:pt x="32" y="22"/>
                </a:lnTo>
                <a:lnTo>
                  <a:pt x="32" y="26"/>
                </a:lnTo>
                <a:lnTo>
                  <a:pt x="34" y="26"/>
                </a:lnTo>
                <a:lnTo>
                  <a:pt x="36" y="27"/>
                </a:lnTo>
                <a:lnTo>
                  <a:pt x="38" y="29"/>
                </a:lnTo>
                <a:lnTo>
                  <a:pt x="40" y="31"/>
                </a:lnTo>
                <a:lnTo>
                  <a:pt x="41" y="34"/>
                </a:lnTo>
                <a:lnTo>
                  <a:pt x="43" y="37"/>
                </a:lnTo>
                <a:lnTo>
                  <a:pt x="42" y="40"/>
                </a:lnTo>
                <a:lnTo>
                  <a:pt x="41" y="43"/>
                </a:lnTo>
                <a:lnTo>
                  <a:pt x="40" y="45"/>
                </a:lnTo>
                <a:lnTo>
                  <a:pt x="38" y="46"/>
                </a:lnTo>
                <a:lnTo>
                  <a:pt x="36" y="48"/>
                </a:lnTo>
                <a:lnTo>
                  <a:pt x="33" y="47"/>
                </a:lnTo>
                <a:lnTo>
                  <a:pt x="31" y="47"/>
                </a:lnTo>
                <a:lnTo>
                  <a:pt x="30" y="44"/>
                </a:lnTo>
                <a:lnTo>
                  <a:pt x="30" y="41"/>
                </a:lnTo>
                <a:lnTo>
                  <a:pt x="29" y="39"/>
                </a:lnTo>
                <a:lnTo>
                  <a:pt x="26" y="38"/>
                </a:lnTo>
                <a:lnTo>
                  <a:pt x="24" y="35"/>
                </a:lnTo>
                <a:lnTo>
                  <a:pt x="23" y="34"/>
                </a:lnTo>
                <a:lnTo>
                  <a:pt x="22" y="34"/>
                </a:lnTo>
                <a:lnTo>
                  <a:pt x="20" y="37"/>
                </a:lnTo>
                <a:lnTo>
                  <a:pt x="19" y="38"/>
                </a:lnTo>
                <a:lnTo>
                  <a:pt x="18" y="41"/>
                </a:lnTo>
                <a:lnTo>
                  <a:pt x="16" y="42"/>
                </a:lnTo>
                <a:lnTo>
                  <a:pt x="14" y="42"/>
                </a:lnTo>
                <a:lnTo>
                  <a:pt x="11" y="41"/>
                </a:lnTo>
                <a:lnTo>
                  <a:pt x="9" y="39"/>
                </a:lnTo>
                <a:lnTo>
                  <a:pt x="8" y="38"/>
                </a:lnTo>
                <a:lnTo>
                  <a:pt x="7" y="35"/>
                </a:lnTo>
                <a:lnTo>
                  <a:pt x="4" y="34"/>
                </a:lnTo>
                <a:lnTo>
                  <a:pt x="3" y="31"/>
                </a:lnTo>
                <a:lnTo>
                  <a:pt x="3" y="27"/>
                </a:lnTo>
                <a:lnTo>
                  <a:pt x="3" y="25"/>
                </a:lnTo>
                <a:lnTo>
                  <a:pt x="0" y="24"/>
                </a:lnTo>
                <a:lnTo>
                  <a:pt x="0" y="21"/>
                </a:lnTo>
                <a:lnTo>
                  <a:pt x="0" y="19"/>
                </a:lnTo>
                <a:lnTo>
                  <a:pt x="1" y="18"/>
                </a:lnTo>
                <a:lnTo>
                  <a:pt x="3" y="17"/>
                </a:lnTo>
                <a:lnTo>
                  <a:pt x="5" y="15"/>
                </a:lnTo>
                <a:lnTo>
                  <a:pt x="6" y="13"/>
                </a:lnTo>
                <a:lnTo>
                  <a:pt x="8" y="10"/>
                </a:lnTo>
                <a:lnTo>
                  <a:pt x="10" y="10"/>
                </a:lnTo>
                <a:lnTo>
                  <a:pt x="10" y="13"/>
                </a:lnTo>
                <a:lnTo>
                  <a:pt x="13" y="13"/>
                </a:lnTo>
                <a:lnTo>
                  <a:pt x="15" y="11"/>
                </a:lnTo>
                <a:lnTo>
                  <a:pt x="13" y="9"/>
                </a:lnTo>
                <a:lnTo>
                  <a:pt x="13" y="7"/>
                </a:lnTo>
                <a:lnTo>
                  <a:pt x="11" y="5"/>
                </a:lnTo>
                <a:lnTo>
                  <a:pt x="10" y="3"/>
                </a:lnTo>
                <a:lnTo>
                  <a:pt x="10" y="1"/>
                </a:lnTo>
                <a:lnTo>
                  <a:pt x="12" y="1"/>
                </a:lnTo>
                <a:lnTo>
                  <a:pt x="14" y="0"/>
                </a:lnTo>
                <a:lnTo>
                  <a:pt x="17" y="2"/>
                </a:lnTo>
                <a:lnTo>
                  <a:pt x="21" y="3"/>
                </a:lnTo>
                <a:lnTo>
                  <a:pt x="24" y="5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1" name="82009">
            <a:extLst xmlns:a="http://schemas.openxmlformats.org/drawingml/2006/main">
              <a:ext uri="{FF2B5EF4-FFF2-40B4-BE49-F238E27FC236}">
                <a16:creationId xmlns:a16="http://schemas.microsoft.com/office/drawing/2014/main" id="{7FCD081C-3300-4F03-A0A0-8EAA0F9027B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9010" y="2818956"/>
            <a:ext cx="220330" cy="299690"/>
          </a:xfrm>
          <a:custGeom xmlns:a="http://schemas.openxmlformats.org/drawingml/2006/main">
            <a:avLst/>
            <a:gdLst/>
            <a:ahLst/>
            <a:cxnLst>
              <a:cxn ang="0">
                <a:pos x="20" y="9"/>
              </a:cxn>
              <a:cxn ang="0">
                <a:pos x="19" y="11"/>
              </a:cxn>
              <a:cxn ang="0">
                <a:pos x="22" y="14"/>
              </a:cxn>
              <a:cxn ang="0">
                <a:pos x="24" y="15"/>
              </a:cxn>
              <a:cxn ang="0">
                <a:pos x="27" y="17"/>
              </a:cxn>
              <a:cxn ang="0">
                <a:pos x="26" y="19"/>
              </a:cxn>
              <a:cxn ang="0">
                <a:pos x="22" y="20"/>
              </a:cxn>
              <a:cxn ang="0">
                <a:pos x="22" y="23"/>
              </a:cxn>
              <a:cxn ang="0">
                <a:pos x="21" y="24"/>
              </a:cxn>
              <a:cxn ang="0">
                <a:pos x="19" y="24"/>
              </a:cxn>
              <a:cxn ang="0">
                <a:pos x="15" y="24"/>
              </a:cxn>
              <a:cxn ang="0">
                <a:pos x="15" y="27"/>
              </a:cxn>
              <a:cxn ang="0">
                <a:pos x="14" y="29"/>
              </a:cxn>
              <a:cxn ang="0">
                <a:pos x="12" y="32"/>
              </a:cxn>
              <a:cxn ang="0">
                <a:pos x="9" y="32"/>
              </a:cxn>
              <a:cxn ang="0">
                <a:pos x="8" y="31"/>
              </a:cxn>
              <a:cxn ang="0">
                <a:pos x="5" y="31"/>
              </a:cxn>
              <a:cxn ang="0">
                <a:pos x="2" y="31"/>
              </a:cxn>
              <a:cxn ang="0">
                <a:pos x="0" y="29"/>
              </a:cxn>
              <a:cxn ang="0">
                <a:pos x="1" y="25"/>
              </a:cxn>
              <a:cxn ang="0">
                <a:pos x="0" y="22"/>
              </a:cxn>
              <a:cxn ang="0">
                <a:pos x="0" y="19"/>
              </a:cxn>
              <a:cxn ang="0">
                <a:pos x="2" y="16"/>
              </a:cxn>
              <a:cxn ang="0">
                <a:pos x="3" y="13"/>
              </a:cxn>
              <a:cxn ang="0">
                <a:pos x="5" y="10"/>
              </a:cxn>
              <a:cxn ang="0">
                <a:pos x="7" y="9"/>
              </a:cxn>
              <a:cxn ang="0">
                <a:pos x="9" y="7"/>
              </a:cxn>
              <a:cxn ang="0">
                <a:pos x="10" y="5"/>
              </a:cxn>
              <a:cxn ang="0">
                <a:pos x="11" y="2"/>
              </a:cxn>
              <a:cxn ang="0">
                <a:pos x="13" y="0"/>
              </a:cxn>
              <a:cxn ang="0">
                <a:pos x="16" y="0"/>
              </a:cxn>
              <a:cxn ang="0">
                <a:pos x="16" y="3"/>
              </a:cxn>
              <a:cxn ang="0">
                <a:pos x="16" y="6"/>
              </a:cxn>
              <a:cxn ang="0">
                <a:pos x="19" y="8"/>
              </a:cxn>
              <a:cxn ang="0">
                <a:pos x="20" y="9"/>
              </a:cxn>
            </a:cxnLst>
            <a:rect l="0" t="0" r="r" b="b"/>
            <a:pathLst>
              <a:path w="27" h="32">
                <a:moveTo>
                  <a:pt x="20" y="9"/>
                </a:moveTo>
                <a:lnTo>
                  <a:pt x="19" y="11"/>
                </a:lnTo>
                <a:lnTo>
                  <a:pt x="22" y="14"/>
                </a:lnTo>
                <a:lnTo>
                  <a:pt x="24" y="15"/>
                </a:lnTo>
                <a:lnTo>
                  <a:pt x="27" y="17"/>
                </a:lnTo>
                <a:lnTo>
                  <a:pt x="26" y="19"/>
                </a:lnTo>
                <a:lnTo>
                  <a:pt x="22" y="20"/>
                </a:lnTo>
                <a:lnTo>
                  <a:pt x="22" y="23"/>
                </a:lnTo>
                <a:lnTo>
                  <a:pt x="21" y="24"/>
                </a:lnTo>
                <a:lnTo>
                  <a:pt x="19" y="24"/>
                </a:lnTo>
                <a:lnTo>
                  <a:pt x="15" y="24"/>
                </a:lnTo>
                <a:lnTo>
                  <a:pt x="15" y="27"/>
                </a:lnTo>
                <a:lnTo>
                  <a:pt x="14" y="29"/>
                </a:lnTo>
                <a:lnTo>
                  <a:pt x="12" y="32"/>
                </a:lnTo>
                <a:lnTo>
                  <a:pt x="9" y="32"/>
                </a:lnTo>
                <a:lnTo>
                  <a:pt x="8" y="31"/>
                </a:lnTo>
                <a:lnTo>
                  <a:pt x="5" y="31"/>
                </a:lnTo>
                <a:lnTo>
                  <a:pt x="2" y="31"/>
                </a:lnTo>
                <a:lnTo>
                  <a:pt x="0" y="29"/>
                </a:lnTo>
                <a:lnTo>
                  <a:pt x="1" y="25"/>
                </a:lnTo>
                <a:lnTo>
                  <a:pt x="0" y="22"/>
                </a:lnTo>
                <a:lnTo>
                  <a:pt x="0" y="19"/>
                </a:lnTo>
                <a:lnTo>
                  <a:pt x="2" y="16"/>
                </a:lnTo>
                <a:lnTo>
                  <a:pt x="3" y="13"/>
                </a:lnTo>
                <a:lnTo>
                  <a:pt x="5" y="10"/>
                </a:lnTo>
                <a:lnTo>
                  <a:pt x="7" y="9"/>
                </a:lnTo>
                <a:lnTo>
                  <a:pt x="9" y="7"/>
                </a:lnTo>
                <a:lnTo>
                  <a:pt x="10" y="5"/>
                </a:lnTo>
                <a:lnTo>
                  <a:pt x="11" y="2"/>
                </a:lnTo>
                <a:lnTo>
                  <a:pt x="13" y="0"/>
                </a:lnTo>
                <a:lnTo>
                  <a:pt x="16" y="0"/>
                </a:lnTo>
                <a:lnTo>
                  <a:pt x="16" y="3"/>
                </a:lnTo>
                <a:lnTo>
                  <a:pt x="16" y="6"/>
                </a:lnTo>
                <a:lnTo>
                  <a:pt x="19" y="8"/>
                </a:lnTo>
                <a:lnTo>
                  <a:pt x="20" y="9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2" name="82005">
            <a:extLst xmlns:a="http://schemas.openxmlformats.org/drawingml/2006/main">
              <a:ext uri="{FF2B5EF4-FFF2-40B4-BE49-F238E27FC236}">
                <a16:creationId xmlns:a16="http://schemas.microsoft.com/office/drawing/2014/main" id="{FDBB693F-7079-4460-8091-2F2F64E9300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82124" y="2360057"/>
            <a:ext cx="285614" cy="280960"/>
          </a:xfrm>
          <a:custGeom xmlns:a="http://schemas.openxmlformats.org/drawingml/2006/main">
            <a:avLst/>
            <a:gdLst/>
            <a:ahLst/>
            <a:cxnLst>
              <a:cxn ang="0">
                <a:pos x="35" y="8"/>
              </a:cxn>
              <a:cxn ang="0">
                <a:pos x="34" y="10"/>
              </a:cxn>
              <a:cxn ang="0">
                <a:pos x="32" y="13"/>
              </a:cxn>
              <a:cxn ang="0">
                <a:pos x="33" y="16"/>
              </a:cxn>
              <a:cxn ang="0">
                <a:pos x="32" y="18"/>
              </a:cxn>
              <a:cxn ang="0">
                <a:pos x="33" y="20"/>
              </a:cxn>
              <a:cxn ang="0">
                <a:pos x="31" y="22"/>
              </a:cxn>
              <a:cxn ang="0">
                <a:pos x="30" y="24"/>
              </a:cxn>
              <a:cxn ang="0">
                <a:pos x="27" y="24"/>
              </a:cxn>
              <a:cxn ang="0">
                <a:pos x="24" y="25"/>
              </a:cxn>
              <a:cxn ang="0">
                <a:pos x="22" y="27"/>
              </a:cxn>
              <a:cxn ang="0">
                <a:pos x="22" y="29"/>
              </a:cxn>
              <a:cxn ang="0">
                <a:pos x="21" y="30"/>
              </a:cxn>
              <a:cxn ang="0">
                <a:pos x="19" y="30"/>
              </a:cxn>
              <a:cxn ang="0">
                <a:pos x="15" y="29"/>
              </a:cxn>
              <a:cxn ang="0">
                <a:pos x="15" y="27"/>
              </a:cxn>
              <a:cxn ang="0">
                <a:pos x="13" y="25"/>
              </a:cxn>
              <a:cxn ang="0">
                <a:pos x="10" y="24"/>
              </a:cxn>
              <a:cxn ang="0">
                <a:pos x="8" y="21"/>
              </a:cxn>
              <a:cxn ang="0">
                <a:pos x="7" y="18"/>
              </a:cxn>
              <a:cxn ang="0">
                <a:pos x="5" y="16"/>
              </a:cxn>
              <a:cxn ang="0">
                <a:pos x="2" y="16"/>
              </a:cxn>
              <a:cxn ang="0">
                <a:pos x="0" y="14"/>
              </a:cxn>
              <a:cxn ang="0">
                <a:pos x="1" y="12"/>
              </a:cxn>
              <a:cxn ang="0">
                <a:pos x="3" y="11"/>
              </a:cxn>
              <a:cxn ang="0">
                <a:pos x="5" y="10"/>
              </a:cxn>
              <a:cxn ang="0">
                <a:pos x="7" y="9"/>
              </a:cxn>
              <a:cxn ang="0">
                <a:pos x="10" y="8"/>
              </a:cxn>
              <a:cxn ang="0">
                <a:pos x="10" y="5"/>
              </a:cxn>
              <a:cxn ang="0">
                <a:pos x="12" y="7"/>
              </a:cxn>
              <a:cxn ang="0">
                <a:pos x="15" y="6"/>
              </a:cxn>
              <a:cxn ang="0">
                <a:pos x="18" y="4"/>
              </a:cxn>
              <a:cxn ang="0">
                <a:pos x="20" y="3"/>
              </a:cxn>
              <a:cxn ang="0">
                <a:pos x="21" y="1"/>
              </a:cxn>
              <a:cxn ang="0">
                <a:pos x="25" y="0"/>
              </a:cxn>
              <a:cxn ang="0">
                <a:pos x="28" y="1"/>
              </a:cxn>
              <a:cxn ang="0">
                <a:pos x="29" y="4"/>
              </a:cxn>
              <a:cxn ang="0">
                <a:pos x="30" y="5"/>
              </a:cxn>
              <a:cxn ang="0">
                <a:pos x="32" y="7"/>
              </a:cxn>
              <a:cxn ang="0">
                <a:pos x="35" y="8"/>
              </a:cxn>
            </a:cxnLst>
            <a:rect l="0" t="0" r="r" b="b"/>
            <a:pathLst>
              <a:path w="35" h="30">
                <a:moveTo>
                  <a:pt x="35" y="8"/>
                </a:moveTo>
                <a:lnTo>
                  <a:pt x="34" y="10"/>
                </a:lnTo>
                <a:lnTo>
                  <a:pt x="32" y="13"/>
                </a:lnTo>
                <a:lnTo>
                  <a:pt x="33" y="16"/>
                </a:lnTo>
                <a:lnTo>
                  <a:pt x="32" y="18"/>
                </a:lnTo>
                <a:lnTo>
                  <a:pt x="33" y="20"/>
                </a:lnTo>
                <a:lnTo>
                  <a:pt x="31" y="22"/>
                </a:lnTo>
                <a:lnTo>
                  <a:pt x="30" y="24"/>
                </a:lnTo>
                <a:lnTo>
                  <a:pt x="27" y="24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21" y="30"/>
                </a:lnTo>
                <a:lnTo>
                  <a:pt x="19" y="30"/>
                </a:lnTo>
                <a:lnTo>
                  <a:pt x="15" y="29"/>
                </a:lnTo>
                <a:lnTo>
                  <a:pt x="15" y="27"/>
                </a:lnTo>
                <a:lnTo>
                  <a:pt x="13" y="25"/>
                </a:lnTo>
                <a:lnTo>
                  <a:pt x="10" y="24"/>
                </a:lnTo>
                <a:lnTo>
                  <a:pt x="8" y="21"/>
                </a:lnTo>
                <a:lnTo>
                  <a:pt x="7" y="18"/>
                </a:lnTo>
                <a:lnTo>
                  <a:pt x="5" y="16"/>
                </a:lnTo>
                <a:lnTo>
                  <a:pt x="2" y="16"/>
                </a:lnTo>
                <a:lnTo>
                  <a:pt x="0" y="14"/>
                </a:lnTo>
                <a:lnTo>
                  <a:pt x="1" y="12"/>
                </a:lnTo>
                <a:lnTo>
                  <a:pt x="3" y="11"/>
                </a:lnTo>
                <a:lnTo>
                  <a:pt x="5" y="10"/>
                </a:lnTo>
                <a:lnTo>
                  <a:pt x="7" y="9"/>
                </a:lnTo>
                <a:lnTo>
                  <a:pt x="10" y="8"/>
                </a:lnTo>
                <a:lnTo>
                  <a:pt x="10" y="5"/>
                </a:lnTo>
                <a:lnTo>
                  <a:pt x="12" y="7"/>
                </a:lnTo>
                <a:lnTo>
                  <a:pt x="15" y="6"/>
                </a:lnTo>
                <a:lnTo>
                  <a:pt x="18" y="4"/>
                </a:lnTo>
                <a:lnTo>
                  <a:pt x="20" y="3"/>
                </a:lnTo>
                <a:lnTo>
                  <a:pt x="21" y="1"/>
                </a:lnTo>
                <a:lnTo>
                  <a:pt x="25" y="0"/>
                </a:lnTo>
                <a:lnTo>
                  <a:pt x="28" y="1"/>
                </a:lnTo>
                <a:lnTo>
                  <a:pt x="29" y="4"/>
                </a:lnTo>
                <a:lnTo>
                  <a:pt x="30" y="5"/>
                </a:lnTo>
                <a:lnTo>
                  <a:pt x="32" y="7"/>
                </a:lnTo>
                <a:lnTo>
                  <a:pt x="35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3" name="82003">
            <a:extLst xmlns:a="http://schemas.openxmlformats.org/drawingml/2006/main">
              <a:ext uri="{FF2B5EF4-FFF2-40B4-BE49-F238E27FC236}">
                <a16:creationId xmlns:a16="http://schemas.microsoft.com/office/drawing/2014/main" id="{2E023C89-4625-4D5D-91F9-EEB497E8EAD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37171" y="2360057"/>
            <a:ext cx="326415" cy="543188"/>
          </a:xfrm>
          <a:custGeom xmlns:a="http://schemas.openxmlformats.org/drawingml/2006/main">
            <a:avLst/>
            <a:gdLst/>
            <a:ahLst/>
            <a:cxnLst>
              <a:cxn ang="0">
                <a:pos x="39" y="17"/>
              </a:cxn>
              <a:cxn ang="0">
                <a:pos x="39" y="23"/>
              </a:cxn>
              <a:cxn ang="0">
                <a:pos x="36" y="26"/>
              </a:cxn>
              <a:cxn ang="0">
                <a:pos x="32" y="29"/>
              </a:cxn>
              <a:cxn ang="0">
                <a:pos x="34" y="33"/>
              </a:cxn>
              <a:cxn ang="0">
                <a:pos x="35" y="37"/>
              </a:cxn>
              <a:cxn ang="0">
                <a:pos x="32" y="40"/>
              </a:cxn>
              <a:cxn ang="0">
                <a:pos x="27" y="42"/>
              </a:cxn>
              <a:cxn ang="0">
                <a:pos x="24" y="46"/>
              </a:cxn>
              <a:cxn ang="0">
                <a:pos x="23" y="52"/>
              </a:cxn>
              <a:cxn ang="0">
                <a:pos x="21" y="57"/>
              </a:cxn>
              <a:cxn ang="0">
                <a:pos x="18" y="57"/>
              </a:cxn>
              <a:cxn ang="0">
                <a:pos x="15" y="52"/>
              </a:cxn>
              <a:cxn ang="0">
                <a:pos x="12" y="49"/>
              </a:cxn>
              <a:cxn ang="0">
                <a:pos x="12" y="43"/>
              </a:cxn>
              <a:cxn ang="0">
                <a:pos x="9" y="41"/>
              </a:cxn>
              <a:cxn ang="0">
                <a:pos x="6" y="36"/>
              </a:cxn>
              <a:cxn ang="0">
                <a:pos x="2" y="34"/>
              </a:cxn>
              <a:cxn ang="0">
                <a:pos x="0" y="30"/>
              </a:cxn>
              <a:cxn ang="0">
                <a:pos x="3" y="29"/>
              </a:cxn>
              <a:cxn ang="0">
                <a:pos x="5" y="25"/>
              </a:cxn>
              <a:cxn ang="0">
                <a:pos x="11" y="24"/>
              </a:cxn>
              <a:cxn ang="0">
                <a:pos x="14" y="20"/>
              </a:cxn>
              <a:cxn ang="0">
                <a:pos x="14" y="16"/>
              </a:cxn>
              <a:cxn ang="0">
                <a:pos x="15" y="10"/>
              </a:cxn>
              <a:cxn ang="0">
                <a:pos x="18" y="8"/>
              </a:cxn>
              <a:cxn ang="0">
                <a:pos x="21" y="4"/>
              </a:cxn>
              <a:cxn ang="0">
                <a:pos x="24" y="0"/>
              </a:cxn>
              <a:cxn ang="0">
                <a:pos x="26" y="1"/>
              </a:cxn>
              <a:cxn ang="0">
                <a:pos x="31" y="5"/>
              </a:cxn>
              <a:cxn ang="0">
                <a:pos x="32" y="10"/>
              </a:cxn>
              <a:cxn ang="0">
                <a:pos x="35" y="13"/>
              </a:cxn>
            </a:cxnLst>
            <a:rect l="0" t="0" r="r" b="b"/>
            <a:pathLst>
              <a:path w="40" h="58">
                <a:moveTo>
                  <a:pt x="38" y="14"/>
                </a:moveTo>
                <a:lnTo>
                  <a:pt x="39" y="17"/>
                </a:lnTo>
                <a:lnTo>
                  <a:pt x="40" y="20"/>
                </a:lnTo>
                <a:lnTo>
                  <a:pt x="39" y="23"/>
                </a:lnTo>
                <a:lnTo>
                  <a:pt x="38" y="25"/>
                </a:lnTo>
                <a:lnTo>
                  <a:pt x="36" y="26"/>
                </a:lnTo>
                <a:lnTo>
                  <a:pt x="34" y="27"/>
                </a:lnTo>
                <a:lnTo>
                  <a:pt x="32" y="29"/>
                </a:lnTo>
                <a:lnTo>
                  <a:pt x="32" y="32"/>
                </a:lnTo>
                <a:lnTo>
                  <a:pt x="34" y="33"/>
                </a:lnTo>
                <a:lnTo>
                  <a:pt x="35" y="35"/>
                </a:lnTo>
                <a:lnTo>
                  <a:pt x="35" y="37"/>
                </a:lnTo>
                <a:lnTo>
                  <a:pt x="34" y="39"/>
                </a:lnTo>
                <a:lnTo>
                  <a:pt x="32" y="40"/>
                </a:lnTo>
                <a:lnTo>
                  <a:pt x="30" y="42"/>
                </a:lnTo>
                <a:lnTo>
                  <a:pt x="27" y="42"/>
                </a:lnTo>
                <a:lnTo>
                  <a:pt x="25" y="43"/>
                </a:lnTo>
                <a:lnTo>
                  <a:pt x="24" y="46"/>
                </a:lnTo>
                <a:lnTo>
                  <a:pt x="24" y="49"/>
                </a:lnTo>
                <a:lnTo>
                  <a:pt x="23" y="52"/>
                </a:lnTo>
                <a:lnTo>
                  <a:pt x="22" y="54"/>
                </a:lnTo>
                <a:lnTo>
                  <a:pt x="21" y="57"/>
                </a:lnTo>
                <a:lnTo>
                  <a:pt x="19" y="58"/>
                </a:lnTo>
                <a:lnTo>
                  <a:pt x="18" y="57"/>
                </a:lnTo>
                <a:lnTo>
                  <a:pt x="15" y="55"/>
                </a:lnTo>
                <a:lnTo>
                  <a:pt x="15" y="52"/>
                </a:lnTo>
                <a:lnTo>
                  <a:pt x="15" y="49"/>
                </a:lnTo>
                <a:lnTo>
                  <a:pt x="12" y="49"/>
                </a:lnTo>
                <a:lnTo>
                  <a:pt x="13" y="46"/>
                </a:lnTo>
                <a:lnTo>
                  <a:pt x="12" y="43"/>
                </a:lnTo>
                <a:lnTo>
                  <a:pt x="11" y="41"/>
                </a:lnTo>
                <a:lnTo>
                  <a:pt x="9" y="41"/>
                </a:lnTo>
                <a:lnTo>
                  <a:pt x="8" y="38"/>
                </a:lnTo>
                <a:lnTo>
                  <a:pt x="6" y="36"/>
                </a:lnTo>
                <a:lnTo>
                  <a:pt x="4" y="35"/>
                </a:lnTo>
                <a:lnTo>
                  <a:pt x="2" y="34"/>
                </a:lnTo>
                <a:lnTo>
                  <a:pt x="0" y="32"/>
                </a:lnTo>
                <a:lnTo>
                  <a:pt x="0" y="30"/>
                </a:lnTo>
                <a:lnTo>
                  <a:pt x="2" y="30"/>
                </a:lnTo>
                <a:lnTo>
                  <a:pt x="3" y="29"/>
                </a:lnTo>
                <a:lnTo>
                  <a:pt x="3" y="27"/>
                </a:lnTo>
                <a:lnTo>
                  <a:pt x="5" y="25"/>
                </a:lnTo>
                <a:lnTo>
                  <a:pt x="8" y="24"/>
                </a:lnTo>
                <a:lnTo>
                  <a:pt x="11" y="24"/>
                </a:lnTo>
                <a:lnTo>
                  <a:pt x="12" y="22"/>
                </a:lnTo>
                <a:lnTo>
                  <a:pt x="14" y="20"/>
                </a:lnTo>
                <a:lnTo>
                  <a:pt x="13" y="18"/>
                </a:lnTo>
                <a:lnTo>
                  <a:pt x="14" y="16"/>
                </a:lnTo>
                <a:lnTo>
                  <a:pt x="13" y="13"/>
                </a:lnTo>
                <a:lnTo>
                  <a:pt x="15" y="10"/>
                </a:lnTo>
                <a:lnTo>
                  <a:pt x="16" y="8"/>
                </a:lnTo>
                <a:lnTo>
                  <a:pt x="18" y="8"/>
                </a:lnTo>
                <a:lnTo>
                  <a:pt x="20" y="7"/>
                </a:lnTo>
                <a:lnTo>
                  <a:pt x="21" y="4"/>
                </a:lnTo>
                <a:lnTo>
                  <a:pt x="22" y="3"/>
                </a:lnTo>
                <a:lnTo>
                  <a:pt x="24" y="0"/>
                </a:lnTo>
                <a:lnTo>
                  <a:pt x="25" y="0"/>
                </a:lnTo>
                <a:lnTo>
                  <a:pt x="26" y="1"/>
                </a:lnTo>
                <a:lnTo>
                  <a:pt x="28" y="4"/>
                </a:lnTo>
                <a:lnTo>
                  <a:pt x="31" y="5"/>
                </a:lnTo>
                <a:lnTo>
                  <a:pt x="32" y="7"/>
                </a:lnTo>
                <a:lnTo>
                  <a:pt x="32" y="10"/>
                </a:lnTo>
                <a:lnTo>
                  <a:pt x="33" y="13"/>
                </a:lnTo>
                <a:lnTo>
                  <a:pt x="35" y="13"/>
                </a:lnTo>
                <a:lnTo>
                  <a:pt x="38" y="14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4" name="81015">
            <a:extLst xmlns:a="http://schemas.openxmlformats.org/drawingml/2006/main">
              <a:ext uri="{FF2B5EF4-FFF2-40B4-BE49-F238E27FC236}">
                <a16:creationId xmlns:a16="http://schemas.microsoft.com/office/drawing/2014/main" id="{E0E6E7E0-779E-4B30-B269-3BF0814DC75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84058" y="3568182"/>
            <a:ext cx="220330" cy="215402"/>
          </a:xfrm>
          <a:custGeom xmlns:a="http://schemas.openxmlformats.org/drawingml/2006/main">
            <a:avLst/>
            <a:gdLst/>
            <a:ahLst/>
            <a:cxnLst>
              <a:cxn ang="0">
                <a:pos x="27" y="8"/>
              </a:cxn>
              <a:cxn ang="0">
                <a:pos x="26" y="9"/>
              </a:cxn>
              <a:cxn ang="0">
                <a:pos x="26" y="12"/>
              </a:cxn>
              <a:cxn ang="0">
                <a:pos x="24" y="14"/>
              </a:cxn>
              <a:cxn ang="0">
                <a:pos x="23" y="15"/>
              </a:cxn>
              <a:cxn ang="0">
                <a:pos x="21" y="17"/>
              </a:cxn>
              <a:cxn ang="0">
                <a:pos x="20" y="18"/>
              </a:cxn>
              <a:cxn ang="0">
                <a:pos x="20" y="21"/>
              </a:cxn>
              <a:cxn ang="0">
                <a:pos x="20" y="23"/>
              </a:cxn>
              <a:cxn ang="0">
                <a:pos x="18" y="22"/>
              </a:cxn>
              <a:cxn ang="0">
                <a:pos x="15" y="21"/>
              </a:cxn>
              <a:cxn ang="0">
                <a:pos x="13" y="19"/>
              </a:cxn>
              <a:cxn ang="0">
                <a:pos x="12" y="18"/>
              </a:cxn>
              <a:cxn ang="0">
                <a:pos x="9" y="17"/>
              </a:cxn>
              <a:cxn ang="0">
                <a:pos x="6" y="16"/>
              </a:cxn>
              <a:cxn ang="0">
                <a:pos x="4" y="16"/>
              </a:cxn>
              <a:cxn ang="0">
                <a:pos x="2" y="16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3" y="9"/>
              </a:cxn>
              <a:cxn ang="0">
                <a:pos x="5" y="8"/>
              </a:cxn>
              <a:cxn ang="0">
                <a:pos x="7" y="9"/>
              </a:cxn>
              <a:cxn ang="0">
                <a:pos x="8" y="7"/>
              </a:cxn>
              <a:cxn ang="0">
                <a:pos x="10" y="5"/>
              </a:cxn>
              <a:cxn ang="0">
                <a:pos x="10" y="3"/>
              </a:cxn>
              <a:cxn ang="0">
                <a:pos x="11" y="0"/>
              </a:cxn>
              <a:cxn ang="0">
                <a:pos x="12" y="1"/>
              </a:cxn>
              <a:cxn ang="0">
                <a:pos x="15" y="0"/>
              </a:cxn>
              <a:cxn ang="0">
                <a:pos x="15" y="3"/>
              </a:cxn>
              <a:cxn ang="0">
                <a:pos x="17" y="2"/>
              </a:cxn>
              <a:cxn ang="0">
                <a:pos x="19" y="2"/>
              </a:cxn>
              <a:cxn ang="0">
                <a:pos x="22" y="3"/>
              </a:cxn>
              <a:cxn ang="0">
                <a:pos x="24" y="4"/>
              </a:cxn>
              <a:cxn ang="0">
                <a:pos x="25" y="6"/>
              </a:cxn>
              <a:cxn ang="0">
                <a:pos x="27" y="8"/>
              </a:cxn>
            </a:cxnLst>
            <a:rect l="0" t="0" r="r" b="b"/>
            <a:pathLst>
              <a:path w="27" h="23">
                <a:moveTo>
                  <a:pt x="27" y="8"/>
                </a:moveTo>
                <a:lnTo>
                  <a:pt x="26" y="9"/>
                </a:lnTo>
                <a:lnTo>
                  <a:pt x="26" y="12"/>
                </a:lnTo>
                <a:lnTo>
                  <a:pt x="24" y="14"/>
                </a:lnTo>
                <a:lnTo>
                  <a:pt x="23" y="15"/>
                </a:lnTo>
                <a:lnTo>
                  <a:pt x="21" y="17"/>
                </a:lnTo>
                <a:lnTo>
                  <a:pt x="20" y="18"/>
                </a:lnTo>
                <a:lnTo>
                  <a:pt x="20" y="21"/>
                </a:lnTo>
                <a:lnTo>
                  <a:pt x="20" y="23"/>
                </a:lnTo>
                <a:lnTo>
                  <a:pt x="18" y="22"/>
                </a:lnTo>
                <a:lnTo>
                  <a:pt x="15" y="21"/>
                </a:lnTo>
                <a:lnTo>
                  <a:pt x="13" y="19"/>
                </a:lnTo>
                <a:lnTo>
                  <a:pt x="12" y="18"/>
                </a:lnTo>
                <a:lnTo>
                  <a:pt x="9" y="17"/>
                </a:lnTo>
                <a:lnTo>
                  <a:pt x="6" y="16"/>
                </a:lnTo>
                <a:lnTo>
                  <a:pt x="4" y="16"/>
                </a:lnTo>
                <a:lnTo>
                  <a:pt x="2" y="16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3" y="9"/>
                </a:lnTo>
                <a:lnTo>
                  <a:pt x="5" y="8"/>
                </a:lnTo>
                <a:lnTo>
                  <a:pt x="7" y="9"/>
                </a:lnTo>
                <a:lnTo>
                  <a:pt x="8" y="7"/>
                </a:lnTo>
                <a:lnTo>
                  <a:pt x="10" y="5"/>
                </a:lnTo>
                <a:lnTo>
                  <a:pt x="10" y="3"/>
                </a:lnTo>
                <a:lnTo>
                  <a:pt x="11" y="0"/>
                </a:lnTo>
                <a:lnTo>
                  <a:pt x="12" y="1"/>
                </a:lnTo>
                <a:lnTo>
                  <a:pt x="15" y="0"/>
                </a:lnTo>
                <a:lnTo>
                  <a:pt x="15" y="3"/>
                </a:lnTo>
                <a:lnTo>
                  <a:pt x="17" y="2"/>
                </a:lnTo>
                <a:lnTo>
                  <a:pt x="19" y="2"/>
                </a:lnTo>
                <a:lnTo>
                  <a:pt x="22" y="3"/>
                </a:lnTo>
                <a:lnTo>
                  <a:pt x="24" y="4"/>
                </a:lnTo>
                <a:lnTo>
                  <a:pt x="25" y="6"/>
                </a:lnTo>
                <a:lnTo>
                  <a:pt x="27" y="8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5" name="81004">
            <a:extLst xmlns:a="http://schemas.openxmlformats.org/drawingml/2006/main">
              <a:ext uri="{FF2B5EF4-FFF2-40B4-BE49-F238E27FC236}">
                <a16:creationId xmlns:a16="http://schemas.microsoft.com/office/drawing/2014/main" id="{8B4ED595-148D-4401-8401-622DADA62B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43256" y="3680566"/>
            <a:ext cx="244811" cy="187307"/>
          </a:xfrm>
          <a:custGeom xmlns:a="http://schemas.openxmlformats.org/drawingml/2006/main">
            <a:avLst/>
            <a:gdLst/>
            <a:ahLst/>
            <a:cxnLst>
              <a:cxn ang="0">
                <a:pos x="26" y="5"/>
              </a:cxn>
              <a:cxn ang="0">
                <a:pos x="27" y="6"/>
              </a:cxn>
              <a:cxn ang="0">
                <a:pos x="30" y="7"/>
              </a:cxn>
              <a:cxn ang="0">
                <a:pos x="29" y="11"/>
              </a:cxn>
              <a:cxn ang="0">
                <a:pos x="28" y="13"/>
              </a:cxn>
              <a:cxn ang="0">
                <a:pos x="26" y="15"/>
              </a:cxn>
              <a:cxn ang="0">
                <a:pos x="24" y="16"/>
              </a:cxn>
              <a:cxn ang="0">
                <a:pos x="22" y="17"/>
              </a:cxn>
              <a:cxn ang="0">
                <a:pos x="19" y="17"/>
              </a:cxn>
              <a:cxn ang="0">
                <a:pos x="16" y="16"/>
              </a:cxn>
              <a:cxn ang="0">
                <a:pos x="15" y="15"/>
              </a:cxn>
              <a:cxn ang="0">
                <a:pos x="13" y="14"/>
              </a:cxn>
              <a:cxn ang="0">
                <a:pos x="10" y="15"/>
              </a:cxn>
              <a:cxn ang="0">
                <a:pos x="10" y="17"/>
              </a:cxn>
              <a:cxn ang="0">
                <a:pos x="10" y="19"/>
              </a:cxn>
              <a:cxn ang="0">
                <a:pos x="7" y="20"/>
              </a:cxn>
              <a:cxn ang="0">
                <a:pos x="5" y="19"/>
              </a:cxn>
              <a:cxn ang="0">
                <a:pos x="5" y="16"/>
              </a:cxn>
              <a:cxn ang="0">
                <a:pos x="5" y="13"/>
              </a:cxn>
              <a:cxn ang="0">
                <a:pos x="5" y="10"/>
              </a:cxn>
              <a:cxn ang="0">
                <a:pos x="3" y="10"/>
              </a:cxn>
              <a:cxn ang="0">
                <a:pos x="1" y="9"/>
              </a:cxn>
              <a:cxn ang="0">
                <a:pos x="1" y="6"/>
              </a:cxn>
              <a:cxn ang="0">
                <a:pos x="0" y="4"/>
              </a:cxn>
              <a:cxn ang="0">
                <a:pos x="0" y="1"/>
              </a:cxn>
              <a:cxn ang="0">
                <a:pos x="3" y="1"/>
              </a:cxn>
              <a:cxn ang="0">
                <a:pos x="5" y="0"/>
              </a:cxn>
              <a:cxn ang="0">
                <a:pos x="7" y="2"/>
              </a:cxn>
              <a:cxn ang="0">
                <a:pos x="7" y="4"/>
              </a:cxn>
              <a:cxn ang="0">
                <a:pos x="9" y="4"/>
              </a:cxn>
              <a:cxn ang="0">
                <a:pos x="11" y="4"/>
              </a:cxn>
              <a:cxn ang="0">
                <a:pos x="14" y="5"/>
              </a:cxn>
              <a:cxn ang="0">
                <a:pos x="17" y="6"/>
              </a:cxn>
              <a:cxn ang="0">
                <a:pos x="18" y="7"/>
              </a:cxn>
              <a:cxn ang="0">
                <a:pos x="20" y="9"/>
              </a:cxn>
              <a:cxn ang="0">
                <a:pos x="23" y="10"/>
              </a:cxn>
              <a:cxn ang="0">
                <a:pos x="25" y="11"/>
              </a:cxn>
              <a:cxn ang="0">
                <a:pos x="25" y="9"/>
              </a:cxn>
              <a:cxn ang="0">
                <a:pos x="25" y="6"/>
              </a:cxn>
              <a:cxn ang="0">
                <a:pos x="26" y="5"/>
              </a:cxn>
            </a:cxnLst>
            <a:rect l="0" t="0" r="r" b="b"/>
            <a:pathLst>
              <a:path w="30" h="20">
                <a:moveTo>
                  <a:pt x="26" y="5"/>
                </a:moveTo>
                <a:lnTo>
                  <a:pt x="27" y="6"/>
                </a:lnTo>
                <a:lnTo>
                  <a:pt x="30" y="7"/>
                </a:lnTo>
                <a:lnTo>
                  <a:pt x="29" y="11"/>
                </a:lnTo>
                <a:lnTo>
                  <a:pt x="28" y="13"/>
                </a:lnTo>
                <a:lnTo>
                  <a:pt x="26" y="15"/>
                </a:lnTo>
                <a:lnTo>
                  <a:pt x="24" y="16"/>
                </a:lnTo>
                <a:lnTo>
                  <a:pt x="22" y="17"/>
                </a:lnTo>
                <a:lnTo>
                  <a:pt x="19" y="17"/>
                </a:lnTo>
                <a:lnTo>
                  <a:pt x="16" y="16"/>
                </a:lnTo>
                <a:lnTo>
                  <a:pt x="15" y="15"/>
                </a:lnTo>
                <a:lnTo>
                  <a:pt x="13" y="14"/>
                </a:lnTo>
                <a:lnTo>
                  <a:pt x="10" y="15"/>
                </a:lnTo>
                <a:lnTo>
                  <a:pt x="10" y="17"/>
                </a:lnTo>
                <a:lnTo>
                  <a:pt x="10" y="19"/>
                </a:lnTo>
                <a:lnTo>
                  <a:pt x="7" y="20"/>
                </a:lnTo>
                <a:lnTo>
                  <a:pt x="5" y="19"/>
                </a:lnTo>
                <a:lnTo>
                  <a:pt x="5" y="16"/>
                </a:lnTo>
                <a:lnTo>
                  <a:pt x="5" y="13"/>
                </a:lnTo>
                <a:lnTo>
                  <a:pt x="5" y="10"/>
                </a:lnTo>
                <a:lnTo>
                  <a:pt x="3" y="10"/>
                </a:lnTo>
                <a:lnTo>
                  <a:pt x="1" y="9"/>
                </a:lnTo>
                <a:lnTo>
                  <a:pt x="1" y="6"/>
                </a:lnTo>
                <a:lnTo>
                  <a:pt x="0" y="4"/>
                </a:lnTo>
                <a:lnTo>
                  <a:pt x="0" y="1"/>
                </a:lnTo>
                <a:lnTo>
                  <a:pt x="3" y="1"/>
                </a:lnTo>
                <a:lnTo>
                  <a:pt x="5" y="0"/>
                </a:lnTo>
                <a:lnTo>
                  <a:pt x="7" y="2"/>
                </a:lnTo>
                <a:lnTo>
                  <a:pt x="7" y="4"/>
                </a:lnTo>
                <a:lnTo>
                  <a:pt x="9" y="4"/>
                </a:lnTo>
                <a:lnTo>
                  <a:pt x="11" y="4"/>
                </a:lnTo>
                <a:lnTo>
                  <a:pt x="14" y="5"/>
                </a:lnTo>
                <a:lnTo>
                  <a:pt x="17" y="6"/>
                </a:lnTo>
                <a:lnTo>
                  <a:pt x="18" y="7"/>
                </a:lnTo>
                <a:lnTo>
                  <a:pt x="20" y="9"/>
                </a:lnTo>
                <a:lnTo>
                  <a:pt x="23" y="10"/>
                </a:lnTo>
                <a:lnTo>
                  <a:pt x="25" y="11"/>
                </a:lnTo>
                <a:lnTo>
                  <a:pt x="25" y="9"/>
                </a:lnTo>
                <a:lnTo>
                  <a:pt x="25" y="6"/>
                </a:lnTo>
                <a:lnTo>
                  <a:pt x="26" y="5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6" name="81013">
            <a:extLst xmlns:a="http://schemas.openxmlformats.org/drawingml/2006/main">
              <a:ext uri="{FF2B5EF4-FFF2-40B4-BE49-F238E27FC236}">
                <a16:creationId xmlns:a16="http://schemas.microsoft.com/office/drawing/2014/main" id="{086956A1-0917-4802-BA41-3402DCF264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10615" y="3043725"/>
            <a:ext cx="97925" cy="206037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1" y="4"/>
              </a:cxn>
              <a:cxn ang="0">
                <a:pos x="10" y="6"/>
              </a:cxn>
              <a:cxn ang="0">
                <a:pos x="10" y="9"/>
              </a:cxn>
              <a:cxn ang="0">
                <a:pos x="11" y="11"/>
              </a:cxn>
              <a:cxn ang="0">
                <a:pos x="11" y="13"/>
              </a:cxn>
              <a:cxn ang="0">
                <a:pos x="12" y="15"/>
              </a:cxn>
              <a:cxn ang="0">
                <a:pos x="12" y="18"/>
              </a:cxn>
              <a:cxn ang="0">
                <a:pos x="11" y="20"/>
              </a:cxn>
              <a:cxn ang="0">
                <a:pos x="9" y="22"/>
              </a:cxn>
              <a:cxn ang="0">
                <a:pos x="6" y="22"/>
              </a:cxn>
              <a:cxn ang="0">
                <a:pos x="3" y="22"/>
              </a:cxn>
              <a:cxn ang="0">
                <a:pos x="0" y="20"/>
              </a:cxn>
              <a:cxn ang="0">
                <a:pos x="1" y="18"/>
              </a:cxn>
              <a:cxn ang="0">
                <a:pos x="2" y="16"/>
              </a:cxn>
              <a:cxn ang="0">
                <a:pos x="3" y="14"/>
              </a:cxn>
              <a:cxn ang="0">
                <a:pos x="3" y="12"/>
              </a:cxn>
              <a:cxn ang="0">
                <a:pos x="2" y="8"/>
              </a:cxn>
              <a:cxn ang="0">
                <a:pos x="4" y="5"/>
              </a:cxn>
              <a:cxn ang="0">
                <a:pos x="5" y="3"/>
              </a:cxn>
              <a:cxn ang="0">
                <a:pos x="5" y="0"/>
              </a:cxn>
              <a:cxn ang="0">
                <a:pos x="9" y="0"/>
              </a:cxn>
              <a:cxn ang="0">
                <a:pos x="11" y="0"/>
              </a:cxn>
            </a:cxnLst>
            <a:rect l="0" t="0" r="r" b="b"/>
            <a:pathLst>
              <a:path w="12" h="22">
                <a:moveTo>
                  <a:pt x="11" y="0"/>
                </a:moveTo>
                <a:lnTo>
                  <a:pt x="12" y="2"/>
                </a:lnTo>
                <a:lnTo>
                  <a:pt x="11" y="4"/>
                </a:lnTo>
                <a:lnTo>
                  <a:pt x="10" y="6"/>
                </a:lnTo>
                <a:lnTo>
                  <a:pt x="10" y="9"/>
                </a:lnTo>
                <a:lnTo>
                  <a:pt x="11" y="11"/>
                </a:lnTo>
                <a:lnTo>
                  <a:pt x="11" y="13"/>
                </a:lnTo>
                <a:lnTo>
                  <a:pt x="12" y="15"/>
                </a:lnTo>
                <a:lnTo>
                  <a:pt x="12" y="18"/>
                </a:lnTo>
                <a:lnTo>
                  <a:pt x="11" y="20"/>
                </a:lnTo>
                <a:lnTo>
                  <a:pt x="9" y="22"/>
                </a:lnTo>
                <a:lnTo>
                  <a:pt x="6" y="22"/>
                </a:lnTo>
                <a:lnTo>
                  <a:pt x="3" y="22"/>
                </a:lnTo>
                <a:lnTo>
                  <a:pt x="0" y="20"/>
                </a:lnTo>
                <a:lnTo>
                  <a:pt x="1" y="18"/>
                </a:lnTo>
                <a:lnTo>
                  <a:pt x="2" y="16"/>
                </a:lnTo>
                <a:lnTo>
                  <a:pt x="3" y="14"/>
                </a:lnTo>
                <a:lnTo>
                  <a:pt x="3" y="12"/>
                </a:lnTo>
                <a:lnTo>
                  <a:pt x="2" y="8"/>
                </a:lnTo>
                <a:lnTo>
                  <a:pt x="4" y="5"/>
                </a:lnTo>
                <a:lnTo>
                  <a:pt x="5" y="3"/>
                </a:lnTo>
                <a:lnTo>
                  <a:pt x="5" y="0"/>
                </a:lnTo>
                <a:lnTo>
                  <a:pt x="9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7" name="81003">
            <a:extLst xmlns:a="http://schemas.openxmlformats.org/drawingml/2006/main">
              <a:ext uri="{FF2B5EF4-FFF2-40B4-BE49-F238E27FC236}">
                <a16:creationId xmlns:a16="http://schemas.microsoft.com/office/drawing/2014/main" id="{263A8FDD-175D-4F55-89B1-E964DD2086D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02454" y="3193570"/>
            <a:ext cx="220330" cy="262228"/>
          </a:xfrm>
          <a:custGeom xmlns:a="http://schemas.openxmlformats.org/drawingml/2006/main">
            <a:avLst/>
            <a:gdLst/>
            <a:ahLst/>
            <a:cxnLst>
              <a:cxn ang="0">
                <a:pos x="26" y="21"/>
              </a:cxn>
              <a:cxn ang="0">
                <a:pos x="25" y="22"/>
              </a:cxn>
              <a:cxn ang="0">
                <a:pos x="22" y="22"/>
              </a:cxn>
              <a:cxn ang="0">
                <a:pos x="20" y="24"/>
              </a:cxn>
              <a:cxn ang="0">
                <a:pos x="19" y="22"/>
              </a:cxn>
              <a:cxn ang="0">
                <a:pos x="16" y="22"/>
              </a:cxn>
              <a:cxn ang="0">
                <a:pos x="15" y="24"/>
              </a:cxn>
              <a:cxn ang="0">
                <a:pos x="12" y="24"/>
              </a:cxn>
              <a:cxn ang="0">
                <a:pos x="11" y="26"/>
              </a:cxn>
              <a:cxn ang="0">
                <a:pos x="9" y="28"/>
              </a:cxn>
              <a:cxn ang="0">
                <a:pos x="6" y="27"/>
              </a:cxn>
              <a:cxn ang="0">
                <a:pos x="4" y="24"/>
              </a:cxn>
              <a:cxn ang="0">
                <a:pos x="3" y="21"/>
              </a:cxn>
              <a:cxn ang="0">
                <a:pos x="2" y="19"/>
              </a:cxn>
              <a:cxn ang="0">
                <a:pos x="1" y="17"/>
              </a:cxn>
              <a:cxn ang="0">
                <a:pos x="0" y="16"/>
              </a:cxn>
              <a:cxn ang="0">
                <a:pos x="2" y="12"/>
              </a:cxn>
              <a:cxn ang="0">
                <a:pos x="4" y="11"/>
              </a:cxn>
              <a:cxn ang="0">
                <a:pos x="5" y="9"/>
              </a:cxn>
              <a:cxn ang="0">
                <a:pos x="7" y="6"/>
              </a:cxn>
              <a:cxn ang="0">
                <a:pos x="10" y="6"/>
              </a:cxn>
              <a:cxn ang="0">
                <a:pos x="12" y="4"/>
              </a:cxn>
              <a:cxn ang="0">
                <a:pos x="13" y="2"/>
              </a:cxn>
              <a:cxn ang="0">
                <a:pos x="16" y="1"/>
              </a:cxn>
              <a:cxn ang="0">
                <a:pos x="18" y="0"/>
              </a:cxn>
              <a:cxn ang="0">
                <a:pos x="20" y="3"/>
              </a:cxn>
              <a:cxn ang="0">
                <a:pos x="22" y="6"/>
              </a:cxn>
              <a:cxn ang="0">
                <a:pos x="24" y="8"/>
              </a:cxn>
              <a:cxn ang="0">
                <a:pos x="26" y="12"/>
              </a:cxn>
              <a:cxn ang="0">
                <a:pos x="27" y="15"/>
              </a:cxn>
              <a:cxn ang="0">
                <a:pos x="27" y="17"/>
              </a:cxn>
              <a:cxn ang="0">
                <a:pos x="26" y="21"/>
              </a:cxn>
            </a:cxnLst>
            <a:rect l="0" t="0" r="r" b="b"/>
            <a:pathLst>
              <a:path w="27" h="28">
                <a:moveTo>
                  <a:pt x="26" y="21"/>
                </a:moveTo>
                <a:lnTo>
                  <a:pt x="25" y="22"/>
                </a:lnTo>
                <a:lnTo>
                  <a:pt x="22" y="22"/>
                </a:lnTo>
                <a:lnTo>
                  <a:pt x="20" y="24"/>
                </a:lnTo>
                <a:lnTo>
                  <a:pt x="19" y="22"/>
                </a:lnTo>
                <a:lnTo>
                  <a:pt x="16" y="22"/>
                </a:lnTo>
                <a:lnTo>
                  <a:pt x="15" y="24"/>
                </a:lnTo>
                <a:lnTo>
                  <a:pt x="12" y="24"/>
                </a:lnTo>
                <a:lnTo>
                  <a:pt x="11" y="26"/>
                </a:lnTo>
                <a:lnTo>
                  <a:pt x="9" y="28"/>
                </a:lnTo>
                <a:lnTo>
                  <a:pt x="6" y="27"/>
                </a:lnTo>
                <a:lnTo>
                  <a:pt x="4" y="24"/>
                </a:lnTo>
                <a:lnTo>
                  <a:pt x="3" y="21"/>
                </a:lnTo>
                <a:lnTo>
                  <a:pt x="2" y="19"/>
                </a:lnTo>
                <a:lnTo>
                  <a:pt x="1" y="17"/>
                </a:lnTo>
                <a:lnTo>
                  <a:pt x="0" y="16"/>
                </a:lnTo>
                <a:lnTo>
                  <a:pt x="2" y="12"/>
                </a:lnTo>
                <a:lnTo>
                  <a:pt x="4" y="11"/>
                </a:lnTo>
                <a:lnTo>
                  <a:pt x="5" y="9"/>
                </a:lnTo>
                <a:lnTo>
                  <a:pt x="7" y="6"/>
                </a:lnTo>
                <a:lnTo>
                  <a:pt x="10" y="6"/>
                </a:lnTo>
                <a:lnTo>
                  <a:pt x="12" y="4"/>
                </a:lnTo>
                <a:lnTo>
                  <a:pt x="13" y="2"/>
                </a:lnTo>
                <a:lnTo>
                  <a:pt x="16" y="1"/>
                </a:lnTo>
                <a:lnTo>
                  <a:pt x="18" y="0"/>
                </a:lnTo>
                <a:lnTo>
                  <a:pt x="20" y="3"/>
                </a:lnTo>
                <a:lnTo>
                  <a:pt x="22" y="6"/>
                </a:lnTo>
                <a:lnTo>
                  <a:pt x="24" y="8"/>
                </a:lnTo>
                <a:lnTo>
                  <a:pt x="26" y="12"/>
                </a:lnTo>
                <a:lnTo>
                  <a:pt x="27" y="15"/>
                </a:lnTo>
                <a:lnTo>
                  <a:pt x="27" y="17"/>
                </a:lnTo>
                <a:lnTo>
                  <a:pt x="26" y="21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8" name="81001">
            <a:extLst xmlns:a="http://schemas.openxmlformats.org/drawingml/2006/main">
              <a:ext uri="{FF2B5EF4-FFF2-40B4-BE49-F238E27FC236}">
                <a16:creationId xmlns:a16="http://schemas.microsoft.com/office/drawing/2014/main" id="{089424EC-684D-43C1-B946-87949BBA1A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10615" y="3371510"/>
            <a:ext cx="326415" cy="280960"/>
          </a:xfrm>
          <a:custGeom xmlns:a="http://schemas.openxmlformats.org/drawingml/2006/main">
            <a:avLst/>
            <a:gdLst/>
            <a:ahLst/>
            <a:cxnLst>
              <a:cxn ang="0">
                <a:pos x="36" y="29"/>
              </a:cxn>
              <a:cxn ang="0">
                <a:pos x="34" y="27"/>
              </a:cxn>
              <a:cxn ang="0">
                <a:pos x="33" y="25"/>
              </a:cxn>
              <a:cxn ang="0">
                <a:pos x="31" y="24"/>
              </a:cxn>
              <a:cxn ang="0">
                <a:pos x="28" y="23"/>
              </a:cxn>
              <a:cxn ang="0">
                <a:pos x="26" y="23"/>
              </a:cxn>
              <a:cxn ang="0">
                <a:pos x="24" y="24"/>
              </a:cxn>
              <a:cxn ang="0">
                <a:pos x="24" y="21"/>
              </a:cxn>
              <a:cxn ang="0">
                <a:pos x="21" y="22"/>
              </a:cxn>
              <a:cxn ang="0">
                <a:pos x="20" y="21"/>
              </a:cxn>
              <a:cxn ang="0">
                <a:pos x="19" y="24"/>
              </a:cxn>
              <a:cxn ang="0">
                <a:pos x="19" y="26"/>
              </a:cxn>
              <a:cxn ang="0">
                <a:pos x="17" y="28"/>
              </a:cxn>
              <a:cxn ang="0">
                <a:pos x="16" y="30"/>
              </a:cxn>
              <a:cxn ang="0">
                <a:pos x="14" y="29"/>
              </a:cxn>
              <a:cxn ang="0">
                <a:pos x="12" y="30"/>
              </a:cxn>
              <a:cxn ang="0">
                <a:pos x="10" y="30"/>
              </a:cxn>
              <a:cxn ang="0">
                <a:pos x="10" y="26"/>
              </a:cxn>
              <a:cxn ang="0">
                <a:pos x="5" y="24"/>
              </a:cxn>
              <a:cxn ang="0">
                <a:pos x="2" y="23"/>
              </a:cxn>
              <a:cxn ang="0">
                <a:pos x="2" y="20"/>
              </a:cxn>
              <a:cxn ang="0">
                <a:pos x="1" y="17"/>
              </a:cxn>
              <a:cxn ang="0">
                <a:pos x="1" y="15"/>
              </a:cxn>
              <a:cxn ang="0">
                <a:pos x="0" y="13"/>
              </a:cxn>
              <a:cxn ang="0">
                <a:pos x="1" y="10"/>
              </a:cxn>
              <a:cxn ang="0">
                <a:pos x="2" y="7"/>
              </a:cxn>
              <a:cxn ang="0">
                <a:pos x="3" y="5"/>
              </a:cxn>
              <a:cxn ang="0">
                <a:pos x="5" y="8"/>
              </a:cxn>
              <a:cxn ang="0">
                <a:pos x="8" y="9"/>
              </a:cxn>
              <a:cxn ang="0">
                <a:pos x="10" y="7"/>
              </a:cxn>
              <a:cxn ang="0">
                <a:pos x="11" y="5"/>
              </a:cxn>
              <a:cxn ang="0">
                <a:pos x="14" y="5"/>
              </a:cxn>
              <a:cxn ang="0">
                <a:pos x="15" y="3"/>
              </a:cxn>
              <a:cxn ang="0">
                <a:pos x="18" y="3"/>
              </a:cxn>
              <a:cxn ang="0">
                <a:pos x="19" y="5"/>
              </a:cxn>
              <a:cxn ang="0">
                <a:pos x="21" y="3"/>
              </a:cxn>
              <a:cxn ang="0">
                <a:pos x="24" y="3"/>
              </a:cxn>
              <a:cxn ang="0">
                <a:pos x="25" y="2"/>
              </a:cxn>
              <a:cxn ang="0">
                <a:pos x="27" y="1"/>
              </a:cxn>
              <a:cxn ang="0">
                <a:pos x="29" y="2"/>
              </a:cxn>
              <a:cxn ang="0">
                <a:pos x="32" y="0"/>
              </a:cxn>
              <a:cxn ang="0">
                <a:pos x="34" y="2"/>
              </a:cxn>
              <a:cxn ang="0">
                <a:pos x="36" y="5"/>
              </a:cxn>
              <a:cxn ang="0">
                <a:pos x="35" y="7"/>
              </a:cxn>
              <a:cxn ang="0">
                <a:pos x="34" y="9"/>
              </a:cxn>
              <a:cxn ang="0">
                <a:pos x="33" y="11"/>
              </a:cxn>
              <a:cxn ang="0">
                <a:pos x="33" y="13"/>
              </a:cxn>
              <a:cxn ang="0">
                <a:pos x="36" y="16"/>
              </a:cxn>
              <a:cxn ang="0">
                <a:pos x="38" y="17"/>
              </a:cxn>
              <a:cxn ang="0">
                <a:pos x="40" y="17"/>
              </a:cxn>
              <a:cxn ang="0">
                <a:pos x="40" y="21"/>
              </a:cxn>
              <a:cxn ang="0">
                <a:pos x="40" y="23"/>
              </a:cxn>
              <a:cxn ang="0">
                <a:pos x="39" y="26"/>
              </a:cxn>
              <a:cxn ang="0">
                <a:pos x="37" y="27"/>
              </a:cxn>
              <a:cxn ang="0">
                <a:pos x="36" y="29"/>
              </a:cxn>
            </a:cxnLst>
            <a:rect l="0" t="0" r="r" b="b"/>
            <a:pathLst>
              <a:path w="40" h="30">
                <a:moveTo>
                  <a:pt x="36" y="29"/>
                </a:moveTo>
                <a:lnTo>
                  <a:pt x="34" y="27"/>
                </a:lnTo>
                <a:lnTo>
                  <a:pt x="33" y="25"/>
                </a:lnTo>
                <a:lnTo>
                  <a:pt x="31" y="24"/>
                </a:lnTo>
                <a:lnTo>
                  <a:pt x="28" y="23"/>
                </a:lnTo>
                <a:lnTo>
                  <a:pt x="26" y="23"/>
                </a:lnTo>
                <a:lnTo>
                  <a:pt x="24" y="24"/>
                </a:lnTo>
                <a:lnTo>
                  <a:pt x="24" y="21"/>
                </a:lnTo>
                <a:lnTo>
                  <a:pt x="21" y="22"/>
                </a:lnTo>
                <a:lnTo>
                  <a:pt x="20" y="21"/>
                </a:lnTo>
                <a:lnTo>
                  <a:pt x="19" y="24"/>
                </a:lnTo>
                <a:lnTo>
                  <a:pt x="19" y="26"/>
                </a:lnTo>
                <a:lnTo>
                  <a:pt x="17" y="28"/>
                </a:lnTo>
                <a:lnTo>
                  <a:pt x="16" y="30"/>
                </a:lnTo>
                <a:lnTo>
                  <a:pt x="14" y="29"/>
                </a:lnTo>
                <a:lnTo>
                  <a:pt x="12" y="30"/>
                </a:lnTo>
                <a:lnTo>
                  <a:pt x="10" y="30"/>
                </a:lnTo>
                <a:lnTo>
                  <a:pt x="10" y="26"/>
                </a:lnTo>
                <a:lnTo>
                  <a:pt x="5" y="24"/>
                </a:lnTo>
                <a:lnTo>
                  <a:pt x="2" y="23"/>
                </a:lnTo>
                <a:lnTo>
                  <a:pt x="2" y="20"/>
                </a:lnTo>
                <a:lnTo>
                  <a:pt x="1" y="17"/>
                </a:lnTo>
                <a:lnTo>
                  <a:pt x="1" y="15"/>
                </a:lnTo>
                <a:lnTo>
                  <a:pt x="0" y="13"/>
                </a:lnTo>
                <a:lnTo>
                  <a:pt x="1" y="10"/>
                </a:lnTo>
                <a:lnTo>
                  <a:pt x="2" y="7"/>
                </a:lnTo>
                <a:lnTo>
                  <a:pt x="3" y="5"/>
                </a:lnTo>
                <a:lnTo>
                  <a:pt x="5" y="8"/>
                </a:lnTo>
                <a:lnTo>
                  <a:pt x="8" y="9"/>
                </a:lnTo>
                <a:lnTo>
                  <a:pt x="10" y="7"/>
                </a:lnTo>
                <a:lnTo>
                  <a:pt x="11" y="5"/>
                </a:lnTo>
                <a:lnTo>
                  <a:pt x="14" y="5"/>
                </a:lnTo>
                <a:lnTo>
                  <a:pt x="15" y="3"/>
                </a:lnTo>
                <a:lnTo>
                  <a:pt x="18" y="3"/>
                </a:lnTo>
                <a:lnTo>
                  <a:pt x="19" y="5"/>
                </a:lnTo>
                <a:lnTo>
                  <a:pt x="21" y="3"/>
                </a:lnTo>
                <a:lnTo>
                  <a:pt x="24" y="3"/>
                </a:lnTo>
                <a:lnTo>
                  <a:pt x="25" y="2"/>
                </a:lnTo>
                <a:lnTo>
                  <a:pt x="27" y="1"/>
                </a:lnTo>
                <a:lnTo>
                  <a:pt x="29" y="2"/>
                </a:lnTo>
                <a:lnTo>
                  <a:pt x="32" y="0"/>
                </a:lnTo>
                <a:lnTo>
                  <a:pt x="34" y="2"/>
                </a:lnTo>
                <a:lnTo>
                  <a:pt x="36" y="5"/>
                </a:lnTo>
                <a:lnTo>
                  <a:pt x="35" y="7"/>
                </a:lnTo>
                <a:lnTo>
                  <a:pt x="34" y="9"/>
                </a:lnTo>
                <a:lnTo>
                  <a:pt x="33" y="11"/>
                </a:lnTo>
                <a:lnTo>
                  <a:pt x="33" y="13"/>
                </a:lnTo>
                <a:lnTo>
                  <a:pt x="36" y="16"/>
                </a:lnTo>
                <a:lnTo>
                  <a:pt x="38" y="17"/>
                </a:lnTo>
                <a:lnTo>
                  <a:pt x="40" y="17"/>
                </a:lnTo>
                <a:lnTo>
                  <a:pt x="40" y="21"/>
                </a:lnTo>
                <a:lnTo>
                  <a:pt x="40" y="23"/>
                </a:lnTo>
                <a:lnTo>
                  <a:pt x="39" y="26"/>
                </a:lnTo>
                <a:lnTo>
                  <a:pt x="37" y="27"/>
                </a:lnTo>
                <a:lnTo>
                  <a:pt x="36" y="29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9" name="80000">
            <a:extLst xmlns:a="http://schemas.openxmlformats.org/drawingml/2006/main">
              <a:ext uri="{FF2B5EF4-FFF2-40B4-BE49-F238E27FC236}">
                <a16:creationId xmlns:a16="http://schemas.microsoft.com/office/drawing/2014/main" id="{F1CA85AB-0E7C-4E21-B743-1EAFB44F4E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49765" y="1535910"/>
            <a:ext cx="1542312" cy="2444345"/>
          </a:xfrm>
          <a:custGeom xmlns:a="http://schemas.openxmlformats.org/drawingml/2006/main">
            <a:avLst/>
            <a:gdLst/>
            <a:ahLst/>
            <a:cxnLst>
              <a:cxn ang="0">
                <a:pos x="98" y="7"/>
              </a:cxn>
              <a:cxn ang="0">
                <a:pos x="112" y="11"/>
              </a:cxn>
              <a:cxn ang="0">
                <a:pos x="128" y="20"/>
              </a:cxn>
              <a:cxn ang="0">
                <a:pos x="132" y="32"/>
              </a:cxn>
              <a:cxn ang="0">
                <a:pos x="133" y="46"/>
              </a:cxn>
              <a:cxn ang="0">
                <a:pos x="149" y="47"/>
              </a:cxn>
              <a:cxn ang="0">
                <a:pos x="157" y="40"/>
              </a:cxn>
              <a:cxn ang="0">
                <a:pos x="157" y="26"/>
              </a:cxn>
              <a:cxn ang="0">
                <a:pos x="175" y="26"/>
              </a:cxn>
              <a:cxn ang="0">
                <a:pos x="187" y="38"/>
              </a:cxn>
              <a:cxn ang="0">
                <a:pos x="186" y="55"/>
              </a:cxn>
              <a:cxn ang="0">
                <a:pos x="185" y="70"/>
              </a:cxn>
              <a:cxn ang="0">
                <a:pos x="177" y="83"/>
              </a:cxn>
              <a:cxn ang="0">
                <a:pos x="165" y="94"/>
              </a:cxn>
              <a:cxn ang="0">
                <a:pos x="160" y="111"/>
              </a:cxn>
              <a:cxn ang="0">
                <a:pos x="156" y="123"/>
              </a:cxn>
              <a:cxn ang="0">
                <a:pos x="145" y="134"/>
              </a:cxn>
              <a:cxn ang="0">
                <a:pos x="142" y="151"/>
              </a:cxn>
              <a:cxn ang="0">
                <a:pos x="142" y="163"/>
              </a:cxn>
              <a:cxn ang="0">
                <a:pos x="142" y="179"/>
              </a:cxn>
              <a:cxn ang="0">
                <a:pos x="156" y="192"/>
              </a:cxn>
              <a:cxn ang="0">
                <a:pos x="166" y="201"/>
              </a:cxn>
              <a:cxn ang="0">
                <a:pos x="170" y="213"/>
              </a:cxn>
              <a:cxn ang="0">
                <a:pos x="165" y="229"/>
              </a:cxn>
              <a:cxn ang="0">
                <a:pos x="162" y="242"/>
              </a:cxn>
              <a:cxn ang="0">
                <a:pos x="147" y="243"/>
              </a:cxn>
              <a:cxn ang="0">
                <a:pos x="134" y="249"/>
              </a:cxn>
              <a:cxn ang="0">
                <a:pos x="119" y="253"/>
              </a:cxn>
              <a:cxn ang="0">
                <a:pos x="107" y="253"/>
              </a:cxn>
              <a:cxn ang="0">
                <a:pos x="92" y="261"/>
              </a:cxn>
              <a:cxn ang="0">
                <a:pos x="88" y="245"/>
              </a:cxn>
              <a:cxn ang="0">
                <a:pos x="79" y="230"/>
              </a:cxn>
              <a:cxn ang="0">
                <a:pos x="66" y="229"/>
              </a:cxn>
              <a:cxn ang="0">
                <a:pos x="64" y="215"/>
              </a:cxn>
              <a:cxn ang="0">
                <a:pos x="48" y="208"/>
              </a:cxn>
              <a:cxn ang="0">
                <a:pos x="34" y="201"/>
              </a:cxn>
              <a:cxn ang="0">
                <a:pos x="22" y="188"/>
              </a:cxn>
              <a:cxn ang="0">
                <a:pos x="6" y="180"/>
              </a:cxn>
              <a:cxn ang="0">
                <a:pos x="2" y="168"/>
              </a:cxn>
              <a:cxn ang="0">
                <a:pos x="12" y="157"/>
              </a:cxn>
              <a:cxn ang="0">
                <a:pos x="21" y="145"/>
              </a:cxn>
              <a:cxn ang="0">
                <a:pos x="19" y="131"/>
              </a:cxn>
              <a:cxn ang="0">
                <a:pos x="7" y="126"/>
              </a:cxn>
              <a:cxn ang="0">
                <a:pos x="4" y="110"/>
              </a:cxn>
              <a:cxn ang="0">
                <a:pos x="14" y="98"/>
              </a:cxn>
              <a:cxn ang="0">
                <a:pos x="29" y="95"/>
              </a:cxn>
              <a:cxn ang="0">
                <a:pos x="46" y="91"/>
              </a:cxn>
              <a:cxn ang="0">
                <a:pos x="54" y="81"/>
              </a:cxn>
              <a:cxn ang="0">
                <a:pos x="49" y="67"/>
              </a:cxn>
              <a:cxn ang="0">
                <a:pos x="49" y="58"/>
              </a:cxn>
              <a:cxn ang="0">
                <a:pos x="62" y="51"/>
              </a:cxn>
              <a:cxn ang="0">
                <a:pos x="75" y="38"/>
              </a:cxn>
              <a:cxn ang="0">
                <a:pos x="66" y="32"/>
              </a:cxn>
              <a:cxn ang="0">
                <a:pos x="76" y="18"/>
              </a:cxn>
              <a:cxn ang="0">
                <a:pos x="77" y="2"/>
              </a:cxn>
            </a:cxnLst>
            <a:rect l="0" t="0" r="r" b="b"/>
            <a:pathLst>
              <a:path w="189" h="261">
                <a:moveTo>
                  <a:pt x="85" y="4"/>
                </a:moveTo>
                <a:lnTo>
                  <a:pt x="87" y="6"/>
                </a:lnTo>
                <a:lnTo>
                  <a:pt x="90" y="5"/>
                </a:lnTo>
                <a:lnTo>
                  <a:pt x="92" y="4"/>
                </a:lnTo>
                <a:lnTo>
                  <a:pt x="95" y="2"/>
                </a:lnTo>
                <a:lnTo>
                  <a:pt x="96" y="5"/>
                </a:lnTo>
                <a:lnTo>
                  <a:pt x="98" y="7"/>
                </a:lnTo>
                <a:lnTo>
                  <a:pt x="99" y="9"/>
                </a:lnTo>
                <a:lnTo>
                  <a:pt x="101" y="11"/>
                </a:lnTo>
                <a:lnTo>
                  <a:pt x="103" y="12"/>
                </a:lnTo>
                <a:lnTo>
                  <a:pt x="106" y="10"/>
                </a:lnTo>
                <a:lnTo>
                  <a:pt x="107" y="9"/>
                </a:lnTo>
                <a:lnTo>
                  <a:pt x="110" y="9"/>
                </a:lnTo>
                <a:lnTo>
                  <a:pt x="112" y="11"/>
                </a:lnTo>
                <a:lnTo>
                  <a:pt x="114" y="13"/>
                </a:lnTo>
                <a:lnTo>
                  <a:pt x="117" y="16"/>
                </a:lnTo>
                <a:lnTo>
                  <a:pt x="119" y="17"/>
                </a:lnTo>
                <a:lnTo>
                  <a:pt x="121" y="18"/>
                </a:lnTo>
                <a:lnTo>
                  <a:pt x="124" y="18"/>
                </a:lnTo>
                <a:lnTo>
                  <a:pt x="125" y="20"/>
                </a:lnTo>
                <a:lnTo>
                  <a:pt x="128" y="20"/>
                </a:lnTo>
                <a:lnTo>
                  <a:pt x="130" y="20"/>
                </a:lnTo>
                <a:lnTo>
                  <a:pt x="133" y="20"/>
                </a:lnTo>
                <a:lnTo>
                  <a:pt x="132" y="23"/>
                </a:lnTo>
                <a:lnTo>
                  <a:pt x="132" y="25"/>
                </a:lnTo>
                <a:lnTo>
                  <a:pt x="131" y="28"/>
                </a:lnTo>
                <a:lnTo>
                  <a:pt x="131" y="30"/>
                </a:lnTo>
                <a:lnTo>
                  <a:pt x="132" y="32"/>
                </a:lnTo>
                <a:lnTo>
                  <a:pt x="134" y="35"/>
                </a:lnTo>
                <a:lnTo>
                  <a:pt x="136" y="35"/>
                </a:lnTo>
                <a:lnTo>
                  <a:pt x="139" y="36"/>
                </a:lnTo>
                <a:lnTo>
                  <a:pt x="138" y="38"/>
                </a:lnTo>
                <a:lnTo>
                  <a:pt x="136" y="41"/>
                </a:lnTo>
                <a:lnTo>
                  <a:pt x="135" y="44"/>
                </a:lnTo>
                <a:lnTo>
                  <a:pt x="133" y="46"/>
                </a:lnTo>
                <a:lnTo>
                  <a:pt x="135" y="47"/>
                </a:lnTo>
                <a:lnTo>
                  <a:pt x="137" y="47"/>
                </a:lnTo>
                <a:lnTo>
                  <a:pt x="140" y="46"/>
                </a:lnTo>
                <a:lnTo>
                  <a:pt x="143" y="46"/>
                </a:lnTo>
                <a:lnTo>
                  <a:pt x="145" y="46"/>
                </a:lnTo>
                <a:lnTo>
                  <a:pt x="147" y="46"/>
                </a:lnTo>
                <a:lnTo>
                  <a:pt x="149" y="47"/>
                </a:lnTo>
                <a:lnTo>
                  <a:pt x="153" y="46"/>
                </a:lnTo>
                <a:lnTo>
                  <a:pt x="155" y="46"/>
                </a:lnTo>
                <a:lnTo>
                  <a:pt x="159" y="45"/>
                </a:lnTo>
                <a:lnTo>
                  <a:pt x="161" y="44"/>
                </a:lnTo>
                <a:lnTo>
                  <a:pt x="162" y="41"/>
                </a:lnTo>
                <a:lnTo>
                  <a:pt x="160" y="41"/>
                </a:lnTo>
                <a:lnTo>
                  <a:pt x="157" y="40"/>
                </a:lnTo>
                <a:lnTo>
                  <a:pt x="157" y="38"/>
                </a:lnTo>
                <a:lnTo>
                  <a:pt x="158" y="37"/>
                </a:lnTo>
                <a:lnTo>
                  <a:pt x="159" y="34"/>
                </a:lnTo>
                <a:lnTo>
                  <a:pt x="160" y="31"/>
                </a:lnTo>
                <a:lnTo>
                  <a:pt x="159" y="29"/>
                </a:lnTo>
                <a:lnTo>
                  <a:pt x="157" y="28"/>
                </a:lnTo>
                <a:lnTo>
                  <a:pt x="157" y="26"/>
                </a:lnTo>
                <a:lnTo>
                  <a:pt x="159" y="23"/>
                </a:lnTo>
                <a:lnTo>
                  <a:pt x="161" y="24"/>
                </a:lnTo>
                <a:lnTo>
                  <a:pt x="163" y="24"/>
                </a:lnTo>
                <a:lnTo>
                  <a:pt x="166" y="25"/>
                </a:lnTo>
                <a:lnTo>
                  <a:pt x="169" y="26"/>
                </a:lnTo>
                <a:lnTo>
                  <a:pt x="171" y="25"/>
                </a:lnTo>
                <a:lnTo>
                  <a:pt x="175" y="26"/>
                </a:lnTo>
                <a:lnTo>
                  <a:pt x="177" y="27"/>
                </a:lnTo>
                <a:lnTo>
                  <a:pt x="179" y="27"/>
                </a:lnTo>
                <a:lnTo>
                  <a:pt x="181" y="30"/>
                </a:lnTo>
                <a:lnTo>
                  <a:pt x="183" y="31"/>
                </a:lnTo>
                <a:lnTo>
                  <a:pt x="186" y="32"/>
                </a:lnTo>
                <a:lnTo>
                  <a:pt x="187" y="35"/>
                </a:lnTo>
                <a:lnTo>
                  <a:pt x="187" y="38"/>
                </a:lnTo>
                <a:lnTo>
                  <a:pt x="186" y="41"/>
                </a:lnTo>
                <a:lnTo>
                  <a:pt x="186" y="43"/>
                </a:lnTo>
                <a:lnTo>
                  <a:pt x="187" y="45"/>
                </a:lnTo>
                <a:lnTo>
                  <a:pt x="187" y="48"/>
                </a:lnTo>
                <a:lnTo>
                  <a:pt x="187" y="50"/>
                </a:lnTo>
                <a:lnTo>
                  <a:pt x="185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61"/>
                </a:lnTo>
                <a:lnTo>
                  <a:pt x="189" y="61"/>
                </a:lnTo>
                <a:lnTo>
                  <a:pt x="189" y="64"/>
                </a:lnTo>
                <a:lnTo>
                  <a:pt x="189" y="67"/>
                </a:lnTo>
                <a:lnTo>
                  <a:pt x="187" y="69"/>
                </a:lnTo>
                <a:lnTo>
                  <a:pt x="185" y="70"/>
                </a:lnTo>
                <a:lnTo>
                  <a:pt x="182" y="70"/>
                </a:lnTo>
                <a:lnTo>
                  <a:pt x="179" y="71"/>
                </a:lnTo>
                <a:lnTo>
                  <a:pt x="178" y="74"/>
                </a:lnTo>
                <a:lnTo>
                  <a:pt x="178" y="77"/>
                </a:lnTo>
                <a:lnTo>
                  <a:pt x="178" y="79"/>
                </a:lnTo>
                <a:lnTo>
                  <a:pt x="177" y="80"/>
                </a:lnTo>
                <a:lnTo>
                  <a:pt x="177" y="83"/>
                </a:lnTo>
                <a:lnTo>
                  <a:pt x="175" y="83"/>
                </a:lnTo>
                <a:lnTo>
                  <a:pt x="173" y="84"/>
                </a:lnTo>
                <a:lnTo>
                  <a:pt x="170" y="86"/>
                </a:lnTo>
                <a:lnTo>
                  <a:pt x="167" y="87"/>
                </a:lnTo>
                <a:lnTo>
                  <a:pt x="164" y="88"/>
                </a:lnTo>
                <a:lnTo>
                  <a:pt x="166" y="91"/>
                </a:lnTo>
                <a:lnTo>
                  <a:pt x="165" y="94"/>
                </a:lnTo>
                <a:lnTo>
                  <a:pt x="164" y="97"/>
                </a:lnTo>
                <a:lnTo>
                  <a:pt x="163" y="99"/>
                </a:lnTo>
                <a:lnTo>
                  <a:pt x="161" y="100"/>
                </a:lnTo>
                <a:lnTo>
                  <a:pt x="159" y="102"/>
                </a:lnTo>
                <a:lnTo>
                  <a:pt x="160" y="105"/>
                </a:lnTo>
                <a:lnTo>
                  <a:pt x="161" y="108"/>
                </a:lnTo>
                <a:lnTo>
                  <a:pt x="160" y="111"/>
                </a:lnTo>
                <a:lnTo>
                  <a:pt x="159" y="113"/>
                </a:lnTo>
                <a:lnTo>
                  <a:pt x="157" y="114"/>
                </a:lnTo>
                <a:lnTo>
                  <a:pt x="155" y="115"/>
                </a:lnTo>
                <a:lnTo>
                  <a:pt x="153" y="117"/>
                </a:lnTo>
                <a:lnTo>
                  <a:pt x="153" y="120"/>
                </a:lnTo>
                <a:lnTo>
                  <a:pt x="155" y="121"/>
                </a:lnTo>
                <a:lnTo>
                  <a:pt x="156" y="123"/>
                </a:lnTo>
                <a:lnTo>
                  <a:pt x="156" y="125"/>
                </a:lnTo>
                <a:lnTo>
                  <a:pt x="155" y="127"/>
                </a:lnTo>
                <a:lnTo>
                  <a:pt x="153" y="128"/>
                </a:lnTo>
                <a:lnTo>
                  <a:pt x="151" y="130"/>
                </a:lnTo>
                <a:lnTo>
                  <a:pt x="148" y="130"/>
                </a:lnTo>
                <a:lnTo>
                  <a:pt x="146" y="131"/>
                </a:lnTo>
                <a:lnTo>
                  <a:pt x="145" y="134"/>
                </a:lnTo>
                <a:lnTo>
                  <a:pt x="145" y="137"/>
                </a:lnTo>
                <a:lnTo>
                  <a:pt x="144" y="140"/>
                </a:lnTo>
                <a:lnTo>
                  <a:pt x="143" y="142"/>
                </a:lnTo>
                <a:lnTo>
                  <a:pt x="142" y="145"/>
                </a:lnTo>
                <a:lnTo>
                  <a:pt x="140" y="146"/>
                </a:lnTo>
                <a:lnTo>
                  <a:pt x="139" y="148"/>
                </a:lnTo>
                <a:lnTo>
                  <a:pt x="142" y="151"/>
                </a:lnTo>
                <a:lnTo>
                  <a:pt x="144" y="152"/>
                </a:lnTo>
                <a:lnTo>
                  <a:pt x="147" y="154"/>
                </a:lnTo>
                <a:lnTo>
                  <a:pt x="146" y="156"/>
                </a:lnTo>
                <a:lnTo>
                  <a:pt x="142" y="157"/>
                </a:lnTo>
                <a:lnTo>
                  <a:pt x="142" y="160"/>
                </a:lnTo>
                <a:lnTo>
                  <a:pt x="141" y="161"/>
                </a:lnTo>
                <a:lnTo>
                  <a:pt x="142" y="163"/>
                </a:lnTo>
                <a:lnTo>
                  <a:pt x="141" y="165"/>
                </a:lnTo>
                <a:lnTo>
                  <a:pt x="140" y="167"/>
                </a:lnTo>
                <a:lnTo>
                  <a:pt x="140" y="170"/>
                </a:lnTo>
                <a:lnTo>
                  <a:pt x="141" y="172"/>
                </a:lnTo>
                <a:lnTo>
                  <a:pt x="141" y="174"/>
                </a:lnTo>
                <a:lnTo>
                  <a:pt x="142" y="176"/>
                </a:lnTo>
                <a:lnTo>
                  <a:pt x="142" y="179"/>
                </a:lnTo>
                <a:lnTo>
                  <a:pt x="145" y="178"/>
                </a:lnTo>
                <a:lnTo>
                  <a:pt x="147" y="177"/>
                </a:lnTo>
                <a:lnTo>
                  <a:pt x="149" y="180"/>
                </a:lnTo>
                <a:lnTo>
                  <a:pt x="151" y="183"/>
                </a:lnTo>
                <a:lnTo>
                  <a:pt x="153" y="185"/>
                </a:lnTo>
                <a:lnTo>
                  <a:pt x="155" y="189"/>
                </a:lnTo>
                <a:lnTo>
                  <a:pt x="156" y="192"/>
                </a:lnTo>
                <a:lnTo>
                  <a:pt x="156" y="194"/>
                </a:lnTo>
                <a:lnTo>
                  <a:pt x="155" y="198"/>
                </a:lnTo>
                <a:lnTo>
                  <a:pt x="157" y="197"/>
                </a:lnTo>
                <a:lnTo>
                  <a:pt x="159" y="198"/>
                </a:lnTo>
                <a:lnTo>
                  <a:pt x="162" y="196"/>
                </a:lnTo>
                <a:lnTo>
                  <a:pt x="164" y="198"/>
                </a:lnTo>
                <a:lnTo>
                  <a:pt x="166" y="201"/>
                </a:lnTo>
                <a:lnTo>
                  <a:pt x="165" y="203"/>
                </a:lnTo>
                <a:lnTo>
                  <a:pt x="164" y="205"/>
                </a:lnTo>
                <a:lnTo>
                  <a:pt x="163" y="207"/>
                </a:lnTo>
                <a:lnTo>
                  <a:pt x="163" y="209"/>
                </a:lnTo>
                <a:lnTo>
                  <a:pt x="166" y="212"/>
                </a:lnTo>
                <a:lnTo>
                  <a:pt x="168" y="213"/>
                </a:lnTo>
                <a:lnTo>
                  <a:pt x="170" y="213"/>
                </a:lnTo>
                <a:lnTo>
                  <a:pt x="170" y="217"/>
                </a:lnTo>
                <a:lnTo>
                  <a:pt x="170" y="219"/>
                </a:lnTo>
                <a:lnTo>
                  <a:pt x="169" y="222"/>
                </a:lnTo>
                <a:lnTo>
                  <a:pt x="167" y="223"/>
                </a:lnTo>
                <a:lnTo>
                  <a:pt x="166" y="225"/>
                </a:lnTo>
                <a:lnTo>
                  <a:pt x="165" y="226"/>
                </a:lnTo>
                <a:lnTo>
                  <a:pt x="165" y="229"/>
                </a:lnTo>
                <a:lnTo>
                  <a:pt x="163" y="231"/>
                </a:lnTo>
                <a:lnTo>
                  <a:pt x="162" y="232"/>
                </a:lnTo>
                <a:lnTo>
                  <a:pt x="160" y="234"/>
                </a:lnTo>
                <a:lnTo>
                  <a:pt x="161" y="235"/>
                </a:lnTo>
                <a:lnTo>
                  <a:pt x="164" y="236"/>
                </a:lnTo>
                <a:lnTo>
                  <a:pt x="163" y="240"/>
                </a:lnTo>
                <a:lnTo>
                  <a:pt x="162" y="242"/>
                </a:lnTo>
                <a:lnTo>
                  <a:pt x="160" y="244"/>
                </a:lnTo>
                <a:lnTo>
                  <a:pt x="158" y="245"/>
                </a:lnTo>
                <a:lnTo>
                  <a:pt x="156" y="246"/>
                </a:lnTo>
                <a:lnTo>
                  <a:pt x="153" y="246"/>
                </a:lnTo>
                <a:lnTo>
                  <a:pt x="150" y="245"/>
                </a:lnTo>
                <a:lnTo>
                  <a:pt x="149" y="244"/>
                </a:lnTo>
                <a:lnTo>
                  <a:pt x="147" y="243"/>
                </a:lnTo>
                <a:lnTo>
                  <a:pt x="144" y="244"/>
                </a:lnTo>
                <a:lnTo>
                  <a:pt x="144" y="246"/>
                </a:lnTo>
                <a:lnTo>
                  <a:pt x="144" y="248"/>
                </a:lnTo>
                <a:lnTo>
                  <a:pt x="141" y="249"/>
                </a:lnTo>
                <a:lnTo>
                  <a:pt x="139" y="248"/>
                </a:lnTo>
                <a:lnTo>
                  <a:pt x="137" y="249"/>
                </a:lnTo>
                <a:lnTo>
                  <a:pt x="134" y="249"/>
                </a:lnTo>
                <a:lnTo>
                  <a:pt x="132" y="248"/>
                </a:lnTo>
                <a:lnTo>
                  <a:pt x="130" y="247"/>
                </a:lnTo>
                <a:lnTo>
                  <a:pt x="128" y="246"/>
                </a:lnTo>
                <a:lnTo>
                  <a:pt x="125" y="246"/>
                </a:lnTo>
                <a:lnTo>
                  <a:pt x="121" y="248"/>
                </a:lnTo>
                <a:lnTo>
                  <a:pt x="121" y="250"/>
                </a:lnTo>
                <a:lnTo>
                  <a:pt x="119" y="253"/>
                </a:lnTo>
                <a:lnTo>
                  <a:pt x="119" y="257"/>
                </a:lnTo>
                <a:lnTo>
                  <a:pt x="117" y="258"/>
                </a:lnTo>
                <a:lnTo>
                  <a:pt x="116" y="256"/>
                </a:lnTo>
                <a:lnTo>
                  <a:pt x="114" y="255"/>
                </a:lnTo>
                <a:lnTo>
                  <a:pt x="112" y="254"/>
                </a:lnTo>
                <a:lnTo>
                  <a:pt x="109" y="253"/>
                </a:lnTo>
                <a:lnTo>
                  <a:pt x="107" y="253"/>
                </a:lnTo>
                <a:lnTo>
                  <a:pt x="105" y="256"/>
                </a:lnTo>
                <a:lnTo>
                  <a:pt x="103" y="257"/>
                </a:lnTo>
                <a:lnTo>
                  <a:pt x="101" y="257"/>
                </a:lnTo>
                <a:lnTo>
                  <a:pt x="99" y="259"/>
                </a:lnTo>
                <a:lnTo>
                  <a:pt x="97" y="259"/>
                </a:lnTo>
                <a:lnTo>
                  <a:pt x="94" y="259"/>
                </a:lnTo>
                <a:lnTo>
                  <a:pt x="92" y="261"/>
                </a:lnTo>
                <a:lnTo>
                  <a:pt x="91" y="259"/>
                </a:lnTo>
                <a:lnTo>
                  <a:pt x="89" y="257"/>
                </a:lnTo>
                <a:lnTo>
                  <a:pt x="90" y="254"/>
                </a:lnTo>
                <a:lnTo>
                  <a:pt x="91" y="251"/>
                </a:lnTo>
                <a:lnTo>
                  <a:pt x="90" y="249"/>
                </a:lnTo>
                <a:lnTo>
                  <a:pt x="87" y="247"/>
                </a:lnTo>
                <a:lnTo>
                  <a:pt x="88" y="245"/>
                </a:lnTo>
                <a:lnTo>
                  <a:pt x="90" y="242"/>
                </a:lnTo>
                <a:lnTo>
                  <a:pt x="86" y="242"/>
                </a:lnTo>
                <a:lnTo>
                  <a:pt x="85" y="239"/>
                </a:lnTo>
                <a:lnTo>
                  <a:pt x="84" y="236"/>
                </a:lnTo>
                <a:lnTo>
                  <a:pt x="82" y="233"/>
                </a:lnTo>
                <a:lnTo>
                  <a:pt x="81" y="231"/>
                </a:lnTo>
                <a:lnTo>
                  <a:pt x="79" y="230"/>
                </a:lnTo>
                <a:lnTo>
                  <a:pt x="77" y="228"/>
                </a:lnTo>
                <a:lnTo>
                  <a:pt x="74" y="227"/>
                </a:lnTo>
                <a:lnTo>
                  <a:pt x="73" y="226"/>
                </a:lnTo>
                <a:lnTo>
                  <a:pt x="70" y="225"/>
                </a:lnTo>
                <a:lnTo>
                  <a:pt x="68" y="226"/>
                </a:lnTo>
                <a:lnTo>
                  <a:pt x="67" y="229"/>
                </a:lnTo>
                <a:lnTo>
                  <a:pt x="66" y="229"/>
                </a:lnTo>
                <a:lnTo>
                  <a:pt x="64" y="230"/>
                </a:lnTo>
                <a:lnTo>
                  <a:pt x="62" y="227"/>
                </a:lnTo>
                <a:lnTo>
                  <a:pt x="62" y="224"/>
                </a:lnTo>
                <a:lnTo>
                  <a:pt x="64" y="221"/>
                </a:lnTo>
                <a:lnTo>
                  <a:pt x="65" y="219"/>
                </a:lnTo>
                <a:lnTo>
                  <a:pt x="66" y="217"/>
                </a:lnTo>
                <a:lnTo>
                  <a:pt x="64" y="215"/>
                </a:lnTo>
                <a:lnTo>
                  <a:pt x="61" y="213"/>
                </a:lnTo>
                <a:lnTo>
                  <a:pt x="58" y="210"/>
                </a:lnTo>
                <a:lnTo>
                  <a:pt x="57" y="209"/>
                </a:lnTo>
                <a:lnTo>
                  <a:pt x="55" y="207"/>
                </a:lnTo>
                <a:lnTo>
                  <a:pt x="52" y="208"/>
                </a:lnTo>
                <a:lnTo>
                  <a:pt x="50" y="209"/>
                </a:lnTo>
                <a:lnTo>
                  <a:pt x="48" y="208"/>
                </a:lnTo>
                <a:lnTo>
                  <a:pt x="45" y="209"/>
                </a:lnTo>
                <a:lnTo>
                  <a:pt x="42" y="207"/>
                </a:lnTo>
                <a:lnTo>
                  <a:pt x="38" y="207"/>
                </a:lnTo>
                <a:lnTo>
                  <a:pt x="36" y="207"/>
                </a:lnTo>
                <a:lnTo>
                  <a:pt x="36" y="205"/>
                </a:lnTo>
                <a:lnTo>
                  <a:pt x="36" y="203"/>
                </a:lnTo>
                <a:lnTo>
                  <a:pt x="34" y="201"/>
                </a:lnTo>
                <a:lnTo>
                  <a:pt x="32" y="202"/>
                </a:lnTo>
                <a:lnTo>
                  <a:pt x="29" y="201"/>
                </a:lnTo>
                <a:lnTo>
                  <a:pt x="28" y="198"/>
                </a:lnTo>
                <a:lnTo>
                  <a:pt x="27" y="196"/>
                </a:lnTo>
                <a:lnTo>
                  <a:pt x="26" y="193"/>
                </a:lnTo>
                <a:lnTo>
                  <a:pt x="24" y="191"/>
                </a:lnTo>
                <a:lnTo>
                  <a:pt x="22" y="188"/>
                </a:lnTo>
                <a:lnTo>
                  <a:pt x="18" y="189"/>
                </a:lnTo>
                <a:lnTo>
                  <a:pt x="17" y="187"/>
                </a:lnTo>
                <a:lnTo>
                  <a:pt x="15" y="186"/>
                </a:lnTo>
                <a:lnTo>
                  <a:pt x="12" y="185"/>
                </a:lnTo>
                <a:lnTo>
                  <a:pt x="9" y="184"/>
                </a:lnTo>
                <a:lnTo>
                  <a:pt x="7" y="182"/>
                </a:lnTo>
                <a:lnTo>
                  <a:pt x="6" y="180"/>
                </a:lnTo>
                <a:lnTo>
                  <a:pt x="5" y="178"/>
                </a:lnTo>
                <a:lnTo>
                  <a:pt x="3" y="178"/>
                </a:lnTo>
                <a:lnTo>
                  <a:pt x="1" y="177"/>
                </a:lnTo>
                <a:lnTo>
                  <a:pt x="0" y="175"/>
                </a:lnTo>
                <a:lnTo>
                  <a:pt x="2" y="172"/>
                </a:lnTo>
                <a:lnTo>
                  <a:pt x="2" y="170"/>
                </a:lnTo>
                <a:lnTo>
                  <a:pt x="2" y="168"/>
                </a:lnTo>
                <a:lnTo>
                  <a:pt x="3" y="165"/>
                </a:lnTo>
                <a:lnTo>
                  <a:pt x="3" y="164"/>
                </a:lnTo>
                <a:lnTo>
                  <a:pt x="5" y="162"/>
                </a:lnTo>
                <a:lnTo>
                  <a:pt x="8" y="161"/>
                </a:lnTo>
                <a:lnTo>
                  <a:pt x="10" y="160"/>
                </a:lnTo>
                <a:lnTo>
                  <a:pt x="10" y="158"/>
                </a:lnTo>
                <a:lnTo>
                  <a:pt x="12" y="157"/>
                </a:lnTo>
                <a:lnTo>
                  <a:pt x="14" y="156"/>
                </a:lnTo>
                <a:lnTo>
                  <a:pt x="16" y="155"/>
                </a:lnTo>
                <a:lnTo>
                  <a:pt x="14" y="153"/>
                </a:lnTo>
                <a:lnTo>
                  <a:pt x="15" y="151"/>
                </a:lnTo>
                <a:lnTo>
                  <a:pt x="17" y="148"/>
                </a:lnTo>
                <a:lnTo>
                  <a:pt x="19" y="146"/>
                </a:lnTo>
                <a:lnTo>
                  <a:pt x="21" y="145"/>
                </a:lnTo>
                <a:lnTo>
                  <a:pt x="23" y="144"/>
                </a:lnTo>
                <a:lnTo>
                  <a:pt x="26" y="144"/>
                </a:lnTo>
                <a:lnTo>
                  <a:pt x="24" y="140"/>
                </a:lnTo>
                <a:lnTo>
                  <a:pt x="23" y="137"/>
                </a:lnTo>
                <a:lnTo>
                  <a:pt x="24" y="135"/>
                </a:lnTo>
                <a:lnTo>
                  <a:pt x="23" y="132"/>
                </a:lnTo>
                <a:lnTo>
                  <a:pt x="19" y="131"/>
                </a:lnTo>
                <a:lnTo>
                  <a:pt x="18" y="129"/>
                </a:lnTo>
                <a:lnTo>
                  <a:pt x="17" y="127"/>
                </a:lnTo>
                <a:lnTo>
                  <a:pt x="13" y="126"/>
                </a:lnTo>
                <a:lnTo>
                  <a:pt x="11" y="128"/>
                </a:lnTo>
                <a:lnTo>
                  <a:pt x="9" y="128"/>
                </a:lnTo>
                <a:lnTo>
                  <a:pt x="7" y="128"/>
                </a:lnTo>
                <a:lnTo>
                  <a:pt x="7" y="126"/>
                </a:lnTo>
                <a:lnTo>
                  <a:pt x="7" y="123"/>
                </a:lnTo>
                <a:lnTo>
                  <a:pt x="4" y="122"/>
                </a:lnTo>
                <a:lnTo>
                  <a:pt x="4" y="121"/>
                </a:lnTo>
                <a:lnTo>
                  <a:pt x="3" y="118"/>
                </a:lnTo>
                <a:lnTo>
                  <a:pt x="2" y="114"/>
                </a:lnTo>
                <a:lnTo>
                  <a:pt x="4" y="112"/>
                </a:lnTo>
                <a:lnTo>
                  <a:pt x="4" y="110"/>
                </a:lnTo>
                <a:lnTo>
                  <a:pt x="8" y="111"/>
                </a:lnTo>
                <a:lnTo>
                  <a:pt x="10" y="109"/>
                </a:lnTo>
                <a:lnTo>
                  <a:pt x="12" y="107"/>
                </a:lnTo>
                <a:lnTo>
                  <a:pt x="13" y="105"/>
                </a:lnTo>
                <a:lnTo>
                  <a:pt x="14" y="102"/>
                </a:lnTo>
                <a:lnTo>
                  <a:pt x="15" y="100"/>
                </a:lnTo>
                <a:lnTo>
                  <a:pt x="14" y="98"/>
                </a:lnTo>
                <a:lnTo>
                  <a:pt x="15" y="96"/>
                </a:lnTo>
                <a:lnTo>
                  <a:pt x="16" y="93"/>
                </a:lnTo>
                <a:lnTo>
                  <a:pt x="18" y="95"/>
                </a:lnTo>
                <a:lnTo>
                  <a:pt x="21" y="95"/>
                </a:lnTo>
                <a:lnTo>
                  <a:pt x="24" y="95"/>
                </a:lnTo>
                <a:lnTo>
                  <a:pt x="27" y="94"/>
                </a:lnTo>
                <a:lnTo>
                  <a:pt x="29" y="95"/>
                </a:lnTo>
                <a:lnTo>
                  <a:pt x="33" y="95"/>
                </a:lnTo>
                <a:lnTo>
                  <a:pt x="34" y="94"/>
                </a:lnTo>
                <a:lnTo>
                  <a:pt x="36" y="94"/>
                </a:lnTo>
                <a:lnTo>
                  <a:pt x="40" y="94"/>
                </a:lnTo>
                <a:lnTo>
                  <a:pt x="42" y="94"/>
                </a:lnTo>
                <a:lnTo>
                  <a:pt x="44" y="93"/>
                </a:lnTo>
                <a:lnTo>
                  <a:pt x="46" y="91"/>
                </a:lnTo>
                <a:lnTo>
                  <a:pt x="48" y="91"/>
                </a:lnTo>
                <a:lnTo>
                  <a:pt x="52" y="91"/>
                </a:lnTo>
                <a:lnTo>
                  <a:pt x="53" y="88"/>
                </a:lnTo>
                <a:lnTo>
                  <a:pt x="50" y="86"/>
                </a:lnTo>
                <a:lnTo>
                  <a:pt x="49" y="84"/>
                </a:lnTo>
                <a:lnTo>
                  <a:pt x="51" y="82"/>
                </a:lnTo>
                <a:lnTo>
                  <a:pt x="54" y="81"/>
                </a:lnTo>
                <a:lnTo>
                  <a:pt x="56" y="80"/>
                </a:lnTo>
                <a:lnTo>
                  <a:pt x="55" y="78"/>
                </a:lnTo>
                <a:lnTo>
                  <a:pt x="53" y="76"/>
                </a:lnTo>
                <a:lnTo>
                  <a:pt x="52" y="74"/>
                </a:lnTo>
                <a:lnTo>
                  <a:pt x="50" y="72"/>
                </a:lnTo>
                <a:lnTo>
                  <a:pt x="49" y="70"/>
                </a:lnTo>
                <a:lnTo>
                  <a:pt x="49" y="67"/>
                </a:lnTo>
                <a:lnTo>
                  <a:pt x="48" y="65"/>
                </a:lnTo>
                <a:lnTo>
                  <a:pt x="47" y="63"/>
                </a:lnTo>
                <a:lnTo>
                  <a:pt x="45" y="62"/>
                </a:lnTo>
                <a:lnTo>
                  <a:pt x="42" y="60"/>
                </a:lnTo>
                <a:lnTo>
                  <a:pt x="44" y="59"/>
                </a:lnTo>
                <a:lnTo>
                  <a:pt x="47" y="59"/>
                </a:lnTo>
                <a:lnTo>
                  <a:pt x="49" y="58"/>
                </a:lnTo>
                <a:lnTo>
                  <a:pt x="51" y="58"/>
                </a:lnTo>
                <a:lnTo>
                  <a:pt x="51" y="54"/>
                </a:lnTo>
                <a:lnTo>
                  <a:pt x="53" y="54"/>
                </a:lnTo>
                <a:lnTo>
                  <a:pt x="55" y="52"/>
                </a:lnTo>
                <a:lnTo>
                  <a:pt x="58" y="54"/>
                </a:lnTo>
                <a:lnTo>
                  <a:pt x="60" y="53"/>
                </a:lnTo>
                <a:lnTo>
                  <a:pt x="62" y="51"/>
                </a:lnTo>
                <a:lnTo>
                  <a:pt x="64" y="50"/>
                </a:lnTo>
                <a:lnTo>
                  <a:pt x="66" y="47"/>
                </a:lnTo>
                <a:lnTo>
                  <a:pt x="68" y="45"/>
                </a:lnTo>
                <a:lnTo>
                  <a:pt x="70" y="44"/>
                </a:lnTo>
                <a:lnTo>
                  <a:pt x="72" y="43"/>
                </a:lnTo>
                <a:lnTo>
                  <a:pt x="75" y="41"/>
                </a:lnTo>
                <a:lnTo>
                  <a:pt x="75" y="38"/>
                </a:lnTo>
                <a:lnTo>
                  <a:pt x="74" y="35"/>
                </a:lnTo>
                <a:lnTo>
                  <a:pt x="74" y="33"/>
                </a:lnTo>
                <a:lnTo>
                  <a:pt x="72" y="33"/>
                </a:lnTo>
                <a:lnTo>
                  <a:pt x="69" y="32"/>
                </a:lnTo>
                <a:lnTo>
                  <a:pt x="67" y="35"/>
                </a:lnTo>
                <a:lnTo>
                  <a:pt x="66" y="34"/>
                </a:lnTo>
                <a:lnTo>
                  <a:pt x="66" y="32"/>
                </a:lnTo>
                <a:lnTo>
                  <a:pt x="69" y="31"/>
                </a:lnTo>
                <a:lnTo>
                  <a:pt x="72" y="29"/>
                </a:lnTo>
                <a:lnTo>
                  <a:pt x="74" y="28"/>
                </a:lnTo>
                <a:lnTo>
                  <a:pt x="74" y="25"/>
                </a:lnTo>
                <a:lnTo>
                  <a:pt x="73" y="23"/>
                </a:lnTo>
                <a:lnTo>
                  <a:pt x="75" y="20"/>
                </a:lnTo>
                <a:lnTo>
                  <a:pt x="76" y="18"/>
                </a:lnTo>
                <a:lnTo>
                  <a:pt x="75" y="16"/>
                </a:lnTo>
                <a:lnTo>
                  <a:pt x="75" y="14"/>
                </a:lnTo>
                <a:lnTo>
                  <a:pt x="78" y="11"/>
                </a:lnTo>
                <a:lnTo>
                  <a:pt x="80" y="9"/>
                </a:lnTo>
                <a:lnTo>
                  <a:pt x="80" y="6"/>
                </a:lnTo>
                <a:lnTo>
                  <a:pt x="77" y="6"/>
                </a:lnTo>
                <a:lnTo>
                  <a:pt x="77" y="2"/>
                </a:lnTo>
                <a:lnTo>
                  <a:pt x="80" y="0"/>
                </a:lnTo>
                <a:lnTo>
                  <a:pt x="82" y="3"/>
                </a:lnTo>
                <a:lnTo>
                  <a:pt x="85" y="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0" name="64076">
            <a:extLst xmlns:a="http://schemas.openxmlformats.org/drawingml/2006/main">
              <a:ext uri="{FF2B5EF4-FFF2-40B4-BE49-F238E27FC236}">
                <a16:creationId xmlns:a16="http://schemas.microsoft.com/office/drawing/2014/main" id="{609AC43E-637F-4721-B9B3-4040F559387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59860" y="908435"/>
            <a:ext cx="130566" cy="159210"/>
          </a:xfrm>
          <a:custGeom xmlns:a="http://schemas.openxmlformats.org/drawingml/2006/main">
            <a:avLst/>
            <a:gdLst/>
            <a:ahLst/>
            <a:cxnLst>
              <a:cxn ang="0">
                <a:pos x="13" y="2"/>
              </a:cxn>
              <a:cxn ang="0">
                <a:pos x="15" y="2"/>
              </a:cxn>
              <a:cxn ang="0">
                <a:pos x="16" y="5"/>
              </a:cxn>
              <a:cxn ang="0">
                <a:pos x="16" y="7"/>
              </a:cxn>
              <a:cxn ang="0">
                <a:pos x="16" y="10"/>
              </a:cxn>
              <a:cxn ang="0">
                <a:pos x="14" y="12"/>
              </a:cxn>
              <a:cxn ang="0">
                <a:pos x="14" y="15"/>
              </a:cxn>
              <a:cxn ang="0">
                <a:pos x="12" y="17"/>
              </a:cxn>
              <a:cxn ang="0">
                <a:pos x="10" y="15"/>
              </a:cxn>
              <a:cxn ang="0">
                <a:pos x="7" y="14"/>
              </a:cxn>
              <a:cxn ang="0">
                <a:pos x="5" y="14"/>
              </a:cxn>
              <a:cxn ang="0">
                <a:pos x="3" y="13"/>
              </a:cxn>
              <a:cxn ang="0">
                <a:pos x="1" y="12"/>
              </a:cxn>
              <a:cxn ang="0">
                <a:pos x="0" y="8"/>
              </a:cxn>
              <a:cxn ang="0">
                <a:pos x="2" y="7"/>
              </a:cxn>
              <a:cxn ang="0">
                <a:pos x="3" y="5"/>
              </a:cxn>
              <a:cxn ang="0">
                <a:pos x="4" y="3"/>
              </a:cxn>
              <a:cxn ang="0">
                <a:pos x="6" y="1"/>
              </a:cxn>
              <a:cxn ang="0">
                <a:pos x="9" y="0"/>
              </a:cxn>
              <a:cxn ang="0">
                <a:pos x="11" y="1"/>
              </a:cxn>
              <a:cxn ang="0">
                <a:pos x="13" y="2"/>
              </a:cxn>
            </a:cxnLst>
            <a:rect l="0" t="0" r="r" b="b"/>
            <a:pathLst>
              <a:path w="16" h="17">
                <a:moveTo>
                  <a:pt x="13" y="2"/>
                </a:moveTo>
                <a:lnTo>
                  <a:pt x="15" y="2"/>
                </a:lnTo>
                <a:lnTo>
                  <a:pt x="16" y="5"/>
                </a:lnTo>
                <a:lnTo>
                  <a:pt x="16" y="7"/>
                </a:lnTo>
                <a:lnTo>
                  <a:pt x="16" y="10"/>
                </a:lnTo>
                <a:lnTo>
                  <a:pt x="14" y="12"/>
                </a:lnTo>
                <a:lnTo>
                  <a:pt x="14" y="15"/>
                </a:lnTo>
                <a:lnTo>
                  <a:pt x="12" y="17"/>
                </a:lnTo>
                <a:lnTo>
                  <a:pt x="10" y="15"/>
                </a:lnTo>
                <a:lnTo>
                  <a:pt x="7" y="14"/>
                </a:lnTo>
                <a:lnTo>
                  <a:pt x="5" y="14"/>
                </a:lnTo>
                <a:lnTo>
                  <a:pt x="3" y="13"/>
                </a:lnTo>
                <a:lnTo>
                  <a:pt x="1" y="12"/>
                </a:lnTo>
                <a:lnTo>
                  <a:pt x="0" y="8"/>
                </a:lnTo>
                <a:lnTo>
                  <a:pt x="2" y="7"/>
                </a:lnTo>
                <a:lnTo>
                  <a:pt x="3" y="5"/>
                </a:lnTo>
                <a:lnTo>
                  <a:pt x="4" y="3"/>
                </a:lnTo>
                <a:lnTo>
                  <a:pt x="6" y="1"/>
                </a:lnTo>
                <a:lnTo>
                  <a:pt x="9" y="0"/>
                </a:lnTo>
                <a:lnTo>
                  <a:pt x="11" y="1"/>
                </a:lnTo>
                <a:lnTo>
                  <a:pt x="13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1" name="64075">
            <a:extLst xmlns:a="http://schemas.openxmlformats.org/drawingml/2006/main">
              <a:ext uri="{FF2B5EF4-FFF2-40B4-BE49-F238E27FC236}">
                <a16:creationId xmlns:a16="http://schemas.microsoft.com/office/drawing/2014/main" id="{F95B8EB1-3626-4855-9C12-E4450EC81D5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49765" y="992724"/>
            <a:ext cx="122405" cy="140479"/>
          </a:xfrm>
          <a:custGeom xmlns:a="http://schemas.openxmlformats.org/drawingml/2006/main">
            <a:avLst/>
            <a:gdLst/>
            <a:ahLst/>
            <a:cxnLst>
              <a:cxn ang="0">
                <a:pos x="15" y="11"/>
              </a:cxn>
              <a:cxn ang="0">
                <a:pos x="13" y="14"/>
              </a:cxn>
              <a:cxn ang="0">
                <a:pos x="11" y="15"/>
              </a:cxn>
              <a:cxn ang="0">
                <a:pos x="9" y="15"/>
              </a:cxn>
              <a:cxn ang="0">
                <a:pos x="6" y="14"/>
              </a:cxn>
              <a:cxn ang="0">
                <a:pos x="4" y="12"/>
              </a:cxn>
              <a:cxn ang="0">
                <a:pos x="4" y="10"/>
              </a:cxn>
              <a:cxn ang="0">
                <a:pos x="2" y="8"/>
              </a:cxn>
              <a:cxn ang="0">
                <a:pos x="0" y="7"/>
              </a:cxn>
              <a:cxn ang="0">
                <a:pos x="1" y="5"/>
              </a:cxn>
              <a:cxn ang="0">
                <a:pos x="1" y="1"/>
              </a:cxn>
              <a:cxn ang="0">
                <a:pos x="6" y="2"/>
              </a:cxn>
              <a:cxn ang="0">
                <a:pos x="8" y="0"/>
              </a:cxn>
              <a:cxn ang="0">
                <a:pos x="10" y="0"/>
              </a:cxn>
              <a:cxn ang="0">
                <a:pos x="13" y="0"/>
              </a:cxn>
              <a:cxn ang="0">
                <a:pos x="13" y="3"/>
              </a:cxn>
              <a:cxn ang="0">
                <a:pos x="12" y="5"/>
              </a:cxn>
              <a:cxn ang="0">
                <a:pos x="12" y="8"/>
              </a:cxn>
              <a:cxn ang="0">
                <a:pos x="13" y="9"/>
              </a:cxn>
              <a:cxn ang="0">
                <a:pos x="15" y="11"/>
              </a:cxn>
            </a:cxnLst>
            <a:rect l="0" t="0" r="r" b="b"/>
            <a:pathLst>
              <a:path w="15" h="15">
                <a:moveTo>
                  <a:pt x="15" y="11"/>
                </a:moveTo>
                <a:lnTo>
                  <a:pt x="13" y="14"/>
                </a:lnTo>
                <a:lnTo>
                  <a:pt x="11" y="15"/>
                </a:lnTo>
                <a:lnTo>
                  <a:pt x="9" y="15"/>
                </a:lnTo>
                <a:lnTo>
                  <a:pt x="6" y="14"/>
                </a:lnTo>
                <a:lnTo>
                  <a:pt x="4" y="12"/>
                </a:lnTo>
                <a:lnTo>
                  <a:pt x="4" y="10"/>
                </a:lnTo>
                <a:lnTo>
                  <a:pt x="2" y="8"/>
                </a:lnTo>
                <a:lnTo>
                  <a:pt x="0" y="7"/>
                </a:lnTo>
                <a:lnTo>
                  <a:pt x="1" y="5"/>
                </a:lnTo>
                <a:lnTo>
                  <a:pt x="1" y="1"/>
                </a:lnTo>
                <a:lnTo>
                  <a:pt x="6" y="2"/>
                </a:lnTo>
                <a:lnTo>
                  <a:pt x="8" y="0"/>
                </a:lnTo>
                <a:lnTo>
                  <a:pt x="10" y="0"/>
                </a:lnTo>
                <a:lnTo>
                  <a:pt x="13" y="0"/>
                </a:lnTo>
                <a:lnTo>
                  <a:pt x="13" y="3"/>
                </a:lnTo>
                <a:lnTo>
                  <a:pt x="12" y="5"/>
                </a:lnTo>
                <a:lnTo>
                  <a:pt x="12" y="8"/>
                </a:lnTo>
                <a:lnTo>
                  <a:pt x="13" y="9"/>
                </a:lnTo>
                <a:lnTo>
                  <a:pt x="15" y="1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2" name="64074">
            <a:extLst xmlns:a="http://schemas.openxmlformats.org/drawingml/2006/main">
              <a:ext uri="{FF2B5EF4-FFF2-40B4-BE49-F238E27FC236}">
                <a16:creationId xmlns:a16="http://schemas.microsoft.com/office/drawing/2014/main" id="{341ADB5E-234B-42F2-A07E-52F8A9337E8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92501" y="767955"/>
            <a:ext cx="130566" cy="187307"/>
          </a:xfrm>
          <a:custGeom xmlns:a="http://schemas.openxmlformats.org/drawingml/2006/main">
            <a:avLst/>
            <a:gdLst/>
            <a:ahLst/>
            <a:cxnLst>
              <a:cxn ang="0">
                <a:pos x="16" y="2"/>
              </a:cxn>
              <a:cxn ang="0">
                <a:pos x="16" y="5"/>
              </a:cxn>
              <a:cxn ang="0">
                <a:pos x="14" y="7"/>
              </a:cxn>
              <a:cxn ang="0">
                <a:pos x="14" y="10"/>
              </a:cxn>
              <a:cxn ang="0">
                <a:pos x="13" y="13"/>
              </a:cxn>
              <a:cxn ang="0">
                <a:pos x="15" y="15"/>
              </a:cxn>
              <a:cxn ang="0">
                <a:pos x="15" y="17"/>
              </a:cxn>
              <a:cxn ang="0">
                <a:pos x="14" y="19"/>
              </a:cxn>
              <a:cxn ang="0">
                <a:pos x="12" y="20"/>
              </a:cxn>
              <a:cxn ang="0">
                <a:pos x="11" y="17"/>
              </a:cxn>
              <a:cxn ang="0">
                <a:pos x="9" y="17"/>
              </a:cxn>
              <a:cxn ang="0">
                <a:pos x="7" y="16"/>
              </a:cxn>
              <a:cxn ang="0">
                <a:pos x="5" y="15"/>
              </a:cxn>
              <a:cxn ang="0">
                <a:pos x="2" y="16"/>
              </a:cxn>
              <a:cxn ang="0">
                <a:pos x="0" y="14"/>
              </a:cxn>
              <a:cxn ang="0">
                <a:pos x="0" y="12"/>
              </a:cxn>
              <a:cxn ang="0">
                <a:pos x="2" y="11"/>
              </a:cxn>
              <a:cxn ang="0">
                <a:pos x="3" y="9"/>
              </a:cxn>
              <a:cxn ang="0">
                <a:pos x="3" y="6"/>
              </a:cxn>
              <a:cxn ang="0">
                <a:pos x="2" y="4"/>
              </a:cxn>
              <a:cxn ang="0">
                <a:pos x="3" y="1"/>
              </a:cxn>
              <a:cxn ang="0">
                <a:pos x="5" y="3"/>
              </a:cxn>
              <a:cxn ang="0">
                <a:pos x="8" y="3"/>
              </a:cxn>
              <a:cxn ang="0">
                <a:pos x="10" y="0"/>
              </a:cxn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</a:cxnLst>
            <a:rect l="0" t="0" r="r" b="b"/>
            <a:pathLst>
              <a:path w="16" h="20">
                <a:moveTo>
                  <a:pt x="16" y="2"/>
                </a:moveTo>
                <a:lnTo>
                  <a:pt x="16" y="5"/>
                </a:lnTo>
                <a:lnTo>
                  <a:pt x="14" y="7"/>
                </a:lnTo>
                <a:lnTo>
                  <a:pt x="14" y="10"/>
                </a:lnTo>
                <a:lnTo>
                  <a:pt x="13" y="13"/>
                </a:lnTo>
                <a:lnTo>
                  <a:pt x="15" y="15"/>
                </a:lnTo>
                <a:lnTo>
                  <a:pt x="15" y="17"/>
                </a:lnTo>
                <a:lnTo>
                  <a:pt x="14" y="19"/>
                </a:lnTo>
                <a:lnTo>
                  <a:pt x="12" y="20"/>
                </a:lnTo>
                <a:lnTo>
                  <a:pt x="11" y="17"/>
                </a:lnTo>
                <a:lnTo>
                  <a:pt x="9" y="17"/>
                </a:lnTo>
                <a:lnTo>
                  <a:pt x="7" y="16"/>
                </a:lnTo>
                <a:lnTo>
                  <a:pt x="5" y="15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2" y="11"/>
                </a:lnTo>
                <a:lnTo>
                  <a:pt x="3" y="9"/>
                </a:lnTo>
                <a:lnTo>
                  <a:pt x="3" y="6"/>
                </a:lnTo>
                <a:lnTo>
                  <a:pt x="2" y="4"/>
                </a:lnTo>
                <a:lnTo>
                  <a:pt x="3" y="1"/>
                </a:lnTo>
                <a:lnTo>
                  <a:pt x="5" y="3"/>
                </a:lnTo>
                <a:lnTo>
                  <a:pt x="8" y="3"/>
                </a:lnTo>
                <a:lnTo>
                  <a:pt x="10" y="0"/>
                </a:lnTo>
                <a:lnTo>
                  <a:pt x="12" y="0"/>
                </a:lnTo>
                <a:lnTo>
                  <a:pt x="14" y="1"/>
                </a:lnTo>
                <a:lnTo>
                  <a:pt x="16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3" name="64065">
            <a:extLst xmlns:a="http://schemas.openxmlformats.org/drawingml/2006/main">
              <a:ext uri="{FF2B5EF4-FFF2-40B4-BE49-F238E27FC236}">
                <a16:creationId xmlns:a16="http://schemas.microsoft.com/office/drawing/2014/main" id="{2E6797B4-9467-4118-8FB7-8ACC1CC2324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55709" y="1011453"/>
            <a:ext cx="97925" cy="177941"/>
          </a:xfrm>
          <a:custGeom xmlns:a="http://schemas.openxmlformats.org/drawingml/2006/main">
            <a:avLst/>
            <a:gdLst/>
            <a:ahLst/>
            <a:cxnLst>
              <a:cxn ang="0">
                <a:pos x="6" y="2"/>
              </a:cxn>
              <a:cxn ang="0">
                <a:pos x="8" y="4"/>
              </a:cxn>
              <a:cxn ang="0">
                <a:pos x="10" y="6"/>
              </a:cxn>
              <a:cxn ang="0">
                <a:pos x="11" y="9"/>
              </a:cxn>
              <a:cxn ang="0">
                <a:pos x="12" y="12"/>
              </a:cxn>
              <a:cxn ang="0">
                <a:pos x="9" y="15"/>
              </a:cxn>
              <a:cxn ang="0">
                <a:pos x="9" y="16"/>
              </a:cxn>
              <a:cxn ang="0">
                <a:pos x="7" y="18"/>
              </a:cxn>
              <a:cxn ang="0">
                <a:pos x="5" y="19"/>
              </a:cxn>
              <a:cxn ang="0">
                <a:pos x="4" y="19"/>
              </a:cxn>
              <a:cxn ang="0">
                <a:pos x="3" y="16"/>
              </a:cxn>
              <a:cxn ang="0">
                <a:pos x="2" y="14"/>
              </a:cxn>
              <a:cxn ang="0">
                <a:pos x="0" y="12"/>
              </a:cxn>
              <a:cxn ang="0">
                <a:pos x="2" y="10"/>
              </a:cxn>
              <a:cxn ang="0">
                <a:pos x="2" y="8"/>
              </a:cxn>
              <a:cxn ang="0">
                <a:pos x="2" y="6"/>
              </a:cxn>
              <a:cxn ang="0">
                <a:pos x="2" y="3"/>
              </a:cxn>
              <a:cxn ang="0">
                <a:pos x="4" y="0"/>
              </a:cxn>
              <a:cxn ang="0">
                <a:pos x="6" y="2"/>
              </a:cxn>
            </a:cxnLst>
            <a:rect l="0" t="0" r="r" b="b"/>
            <a:pathLst>
              <a:path w="12" h="19">
                <a:moveTo>
                  <a:pt x="6" y="2"/>
                </a:moveTo>
                <a:lnTo>
                  <a:pt x="8" y="4"/>
                </a:lnTo>
                <a:lnTo>
                  <a:pt x="10" y="6"/>
                </a:lnTo>
                <a:lnTo>
                  <a:pt x="11" y="9"/>
                </a:lnTo>
                <a:lnTo>
                  <a:pt x="12" y="12"/>
                </a:lnTo>
                <a:lnTo>
                  <a:pt x="9" y="15"/>
                </a:lnTo>
                <a:lnTo>
                  <a:pt x="9" y="16"/>
                </a:lnTo>
                <a:lnTo>
                  <a:pt x="7" y="18"/>
                </a:lnTo>
                <a:lnTo>
                  <a:pt x="5" y="19"/>
                </a:lnTo>
                <a:lnTo>
                  <a:pt x="4" y="19"/>
                </a:lnTo>
                <a:lnTo>
                  <a:pt x="3" y="16"/>
                </a:lnTo>
                <a:lnTo>
                  <a:pt x="2" y="14"/>
                </a:lnTo>
                <a:lnTo>
                  <a:pt x="0" y="12"/>
                </a:lnTo>
                <a:lnTo>
                  <a:pt x="2" y="10"/>
                </a:lnTo>
                <a:lnTo>
                  <a:pt x="2" y="8"/>
                </a:lnTo>
                <a:lnTo>
                  <a:pt x="2" y="6"/>
                </a:lnTo>
                <a:lnTo>
                  <a:pt x="2" y="3"/>
                </a:lnTo>
                <a:lnTo>
                  <a:pt x="4" y="0"/>
                </a:lnTo>
                <a:lnTo>
                  <a:pt x="6" y="2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4" name="64063">
            <a:extLst xmlns:a="http://schemas.openxmlformats.org/drawingml/2006/main">
              <a:ext uri="{FF2B5EF4-FFF2-40B4-BE49-F238E27FC236}">
                <a16:creationId xmlns:a16="http://schemas.microsoft.com/office/drawing/2014/main" id="{38DC688A-BCE0-4F4E-BC65-05853659485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98586" y="814782"/>
            <a:ext cx="155048" cy="112384"/>
          </a:xfrm>
          <a:custGeom xmlns:a="http://schemas.openxmlformats.org/drawingml/2006/main">
            <a:avLst/>
            <a:gdLst/>
            <a:ahLst/>
            <a:cxnLst>
              <a:cxn ang="0">
                <a:pos x="8" y="2"/>
              </a:cxn>
              <a:cxn ang="0">
                <a:pos x="11" y="2"/>
              </a:cxn>
              <a:cxn ang="0">
                <a:pos x="13" y="2"/>
              </a:cxn>
              <a:cxn ang="0">
                <a:pos x="16" y="4"/>
              </a:cxn>
              <a:cxn ang="0">
                <a:pos x="19" y="5"/>
              </a:cxn>
              <a:cxn ang="0">
                <a:pos x="18" y="7"/>
              </a:cxn>
              <a:cxn ang="0">
                <a:pos x="16" y="11"/>
              </a:cxn>
              <a:cxn ang="0">
                <a:pos x="12" y="11"/>
              </a:cxn>
              <a:cxn ang="0">
                <a:pos x="9" y="12"/>
              </a:cxn>
              <a:cxn ang="0">
                <a:pos x="7" y="11"/>
              </a:cxn>
              <a:cxn ang="0">
                <a:pos x="4" y="10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1" y="2"/>
              </a:cxn>
              <a:cxn ang="0">
                <a:pos x="3" y="0"/>
              </a:cxn>
              <a:cxn ang="0">
                <a:pos x="5" y="2"/>
              </a:cxn>
              <a:cxn ang="0">
                <a:pos x="8" y="2"/>
              </a:cxn>
            </a:cxnLst>
            <a:rect l="0" t="0" r="r" b="b"/>
            <a:pathLst>
              <a:path w="19" h="12">
                <a:moveTo>
                  <a:pt x="8" y="2"/>
                </a:moveTo>
                <a:lnTo>
                  <a:pt x="11" y="2"/>
                </a:lnTo>
                <a:lnTo>
                  <a:pt x="13" y="2"/>
                </a:lnTo>
                <a:lnTo>
                  <a:pt x="16" y="4"/>
                </a:lnTo>
                <a:lnTo>
                  <a:pt x="19" y="5"/>
                </a:lnTo>
                <a:lnTo>
                  <a:pt x="18" y="7"/>
                </a:lnTo>
                <a:lnTo>
                  <a:pt x="16" y="11"/>
                </a:lnTo>
                <a:lnTo>
                  <a:pt x="12" y="11"/>
                </a:lnTo>
                <a:lnTo>
                  <a:pt x="9" y="12"/>
                </a:lnTo>
                <a:lnTo>
                  <a:pt x="7" y="11"/>
                </a:lnTo>
                <a:lnTo>
                  <a:pt x="4" y="10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1" y="2"/>
                </a:lnTo>
                <a:lnTo>
                  <a:pt x="3" y="0"/>
                </a:lnTo>
                <a:lnTo>
                  <a:pt x="5" y="2"/>
                </a:lnTo>
                <a:lnTo>
                  <a:pt x="8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5" name="64056">
            <a:extLst xmlns:a="http://schemas.openxmlformats.org/drawingml/2006/main">
              <a:ext uri="{FF2B5EF4-FFF2-40B4-BE49-F238E27FC236}">
                <a16:creationId xmlns:a16="http://schemas.microsoft.com/office/drawing/2014/main" id="{99DD1E20-3EBE-4E16-A93C-9107AEA88F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23067" y="711764"/>
            <a:ext cx="122405" cy="121749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5" y="3"/>
              </a:cxn>
              <a:cxn ang="0">
                <a:pos x="12" y="4"/>
              </a:cxn>
              <a:cxn ang="0">
                <a:pos x="11" y="7"/>
              </a:cxn>
              <a:cxn ang="0">
                <a:pos x="11" y="9"/>
              </a:cxn>
              <a:cxn ang="0">
                <a:pos x="10" y="11"/>
              </a:cxn>
              <a:cxn ang="0">
                <a:pos x="10" y="13"/>
              </a:cxn>
              <a:cxn ang="0">
                <a:pos x="8" y="13"/>
              </a:cxn>
              <a:cxn ang="0">
                <a:pos x="5" y="13"/>
              </a:cxn>
              <a:cxn ang="0">
                <a:pos x="2" y="13"/>
              </a:cxn>
              <a:cxn ang="0">
                <a:pos x="0" y="11"/>
              </a:cxn>
              <a:cxn ang="0">
                <a:pos x="0" y="8"/>
              </a:cxn>
              <a:cxn ang="0">
                <a:pos x="2" y="5"/>
              </a:cxn>
              <a:cxn ang="0">
                <a:pos x="4" y="3"/>
              </a:cxn>
              <a:cxn ang="0">
                <a:pos x="6" y="2"/>
              </a:cxn>
              <a:cxn ang="0">
                <a:pos x="8" y="0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15" h="13">
                <a:moveTo>
                  <a:pt x="15" y="0"/>
                </a:moveTo>
                <a:lnTo>
                  <a:pt x="15" y="3"/>
                </a:lnTo>
                <a:lnTo>
                  <a:pt x="12" y="4"/>
                </a:lnTo>
                <a:lnTo>
                  <a:pt x="11" y="7"/>
                </a:lnTo>
                <a:lnTo>
                  <a:pt x="11" y="9"/>
                </a:lnTo>
                <a:lnTo>
                  <a:pt x="10" y="11"/>
                </a:lnTo>
                <a:lnTo>
                  <a:pt x="10" y="13"/>
                </a:lnTo>
                <a:lnTo>
                  <a:pt x="8" y="13"/>
                </a:lnTo>
                <a:lnTo>
                  <a:pt x="5" y="13"/>
                </a:lnTo>
                <a:lnTo>
                  <a:pt x="2" y="13"/>
                </a:lnTo>
                <a:lnTo>
                  <a:pt x="0" y="11"/>
                </a:lnTo>
                <a:lnTo>
                  <a:pt x="0" y="8"/>
                </a:lnTo>
                <a:lnTo>
                  <a:pt x="2" y="5"/>
                </a:lnTo>
                <a:lnTo>
                  <a:pt x="4" y="3"/>
                </a:lnTo>
                <a:lnTo>
                  <a:pt x="6" y="2"/>
                </a:lnTo>
                <a:lnTo>
                  <a:pt x="8" y="0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6" name="64047">
            <a:extLst xmlns:a="http://schemas.openxmlformats.org/drawingml/2006/main">
              <a:ext uri="{FF2B5EF4-FFF2-40B4-BE49-F238E27FC236}">
                <a16:creationId xmlns:a16="http://schemas.microsoft.com/office/drawing/2014/main" id="{56780A4E-E754-4173-880C-C76A2089093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6086" y="711764"/>
            <a:ext cx="97925" cy="131114"/>
          </a:xfrm>
          <a:custGeom xmlns:a="http://schemas.openxmlformats.org/drawingml/2006/main">
            <a:avLst/>
            <a:gdLst/>
            <a:ahLst/>
            <a:cxnLst>
              <a:cxn ang="0">
                <a:pos x="12" y="10"/>
              </a:cxn>
              <a:cxn ang="0">
                <a:pos x="10" y="13"/>
              </a:cxn>
              <a:cxn ang="0">
                <a:pos x="8" y="14"/>
              </a:cxn>
              <a:cxn ang="0">
                <a:pos x="6" y="14"/>
              </a:cxn>
              <a:cxn ang="0">
                <a:pos x="4" y="14"/>
              </a:cxn>
              <a:cxn ang="0">
                <a:pos x="3" y="12"/>
              </a:cxn>
              <a:cxn ang="0">
                <a:pos x="2" y="10"/>
              </a:cxn>
              <a:cxn ang="0">
                <a:pos x="1" y="9"/>
              </a:cxn>
              <a:cxn ang="0">
                <a:pos x="0" y="6"/>
              </a:cxn>
              <a:cxn ang="0">
                <a:pos x="2" y="6"/>
              </a:cxn>
              <a:cxn ang="0">
                <a:pos x="4" y="4"/>
              </a:cxn>
              <a:cxn ang="0">
                <a:pos x="5" y="0"/>
              </a:cxn>
              <a:cxn ang="0">
                <a:pos x="7" y="1"/>
              </a:cxn>
              <a:cxn ang="0">
                <a:pos x="9" y="3"/>
              </a:cxn>
              <a:cxn ang="0">
                <a:pos x="9" y="5"/>
              </a:cxn>
              <a:cxn ang="0">
                <a:pos x="10" y="7"/>
              </a:cxn>
              <a:cxn ang="0">
                <a:pos x="12" y="10"/>
              </a:cxn>
            </a:cxnLst>
            <a:rect l="0" t="0" r="r" b="b"/>
            <a:pathLst>
              <a:path w="12" h="14">
                <a:moveTo>
                  <a:pt x="12" y="10"/>
                </a:moveTo>
                <a:lnTo>
                  <a:pt x="10" y="13"/>
                </a:lnTo>
                <a:lnTo>
                  <a:pt x="8" y="14"/>
                </a:lnTo>
                <a:lnTo>
                  <a:pt x="6" y="14"/>
                </a:lnTo>
                <a:lnTo>
                  <a:pt x="4" y="14"/>
                </a:lnTo>
                <a:lnTo>
                  <a:pt x="3" y="12"/>
                </a:lnTo>
                <a:lnTo>
                  <a:pt x="2" y="10"/>
                </a:lnTo>
                <a:lnTo>
                  <a:pt x="1" y="9"/>
                </a:lnTo>
                <a:lnTo>
                  <a:pt x="0" y="6"/>
                </a:lnTo>
                <a:lnTo>
                  <a:pt x="2" y="6"/>
                </a:lnTo>
                <a:lnTo>
                  <a:pt x="4" y="4"/>
                </a:lnTo>
                <a:lnTo>
                  <a:pt x="5" y="0"/>
                </a:lnTo>
                <a:lnTo>
                  <a:pt x="7" y="1"/>
                </a:lnTo>
                <a:lnTo>
                  <a:pt x="9" y="3"/>
                </a:lnTo>
                <a:lnTo>
                  <a:pt x="9" y="5"/>
                </a:lnTo>
                <a:lnTo>
                  <a:pt x="10" y="7"/>
                </a:lnTo>
                <a:lnTo>
                  <a:pt x="12" y="10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7" name="64034">
            <a:extLst xmlns:a="http://schemas.openxmlformats.org/drawingml/2006/main">
              <a:ext uri="{FF2B5EF4-FFF2-40B4-BE49-F238E27FC236}">
                <a16:creationId xmlns:a16="http://schemas.microsoft.com/office/drawing/2014/main" id="{4D3FD52F-BEDC-418F-8276-6AE7F076C88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57925" y="805417"/>
            <a:ext cx="252972" cy="299690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8" y="8"/>
              </a:cxn>
              <a:cxn ang="0">
                <a:pos x="29" y="10"/>
              </a:cxn>
              <a:cxn ang="0">
                <a:pos x="31" y="12"/>
              </a:cxn>
              <a:cxn ang="0">
                <a:pos x="29" y="14"/>
              </a:cxn>
              <a:cxn ang="0">
                <a:pos x="28" y="16"/>
              </a:cxn>
              <a:cxn ang="0">
                <a:pos x="31" y="18"/>
              </a:cxn>
              <a:cxn ang="0">
                <a:pos x="28" y="19"/>
              </a:cxn>
              <a:cxn ang="0">
                <a:pos x="25" y="21"/>
              </a:cxn>
              <a:cxn ang="0">
                <a:pos x="23" y="21"/>
              </a:cxn>
              <a:cxn ang="0">
                <a:pos x="20" y="21"/>
              </a:cxn>
              <a:cxn ang="0">
                <a:pos x="19" y="24"/>
              </a:cxn>
              <a:cxn ang="0">
                <a:pos x="17" y="26"/>
              </a:cxn>
              <a:cxn ang="0">
                <a:pos x="17" y="29"/>
              </a:cxn>
              <a:cxn ang="0">
                <a:pos x="17" y="32"/>
              </a:cxn>
              <a:cxn ang="0">
                <a:pos x="14" y="31"/>
              </a:cxn>
              <a:cxn ang="0">
                <a:pos x="12" y="29"/>
              </a:cxn>
              <a:cxn ang="0">
                <a:pos x="11" y="28"/>
              </a:cxn>
              <a:cxn ang="0">
                <a:pos x="11" y="25"/>
              </a:cxn>
              <a:cxn ang="0">
                <a:pos x="12" y="23"/>
              </a:cxn>
              <a:cxn ang="0">
                <a:pos x="12" y="20"/>
              </a:cxn>
              <a:cxn ang="0">
                <a:pos x="9" y="20"/>
              </a:cxn>
              <a:cxn ang="0">
                <a:pos x="7" y="20"/>
              </a:cxn>
              <a:cxn ang="0">
                <a:pos x="5" y="22"/>
              </a:cxn>
              <a:cxn ang="0">
                <a:pos x="0" y="21"/>
              </a:cxn>
              <a:cxn ang="0">
                <a:pos x="1" y="18"/>
              </a:cxn>
              <a:cxn ang="0">
                <a:pos x="1" y="16"/>
              </a:cxn>
              <a:cxn ang="0">
                <a:pos x="2" y="14"/>
              </a:cxn>
              <a:cxn ang="0">
                <a:pos x="2" y="12"/>
              </a:cxn>
              <a:cxn ang="0">
                <a:pos x="2" y="9"/>
              </a:cxn>
              <a:cxn ang="0">
                <a:pos x="2" y="7"/>
              </a:cxn>
              <a:cxn ang="0">
                <a:pos x="3" y="5"/>
              </a:cxn>
              <a:cxn ang="0">
                <a:pos x="5" y="4"/>
              </a:cxn>
              <a:cxn ang="0">
                <a:pos x="7" y="4"/>
              </a:cxn>
              <a:cxn ang="0">
                <a:pos x="9" y="4"/>
              </a:cxn>
              <a:cxn ang="0">
                <a:pos x="11" y="3"/>
              </a:cxn>
              <a:cxn ang="0">
                <a:pos x="13" y="0"/>
              </a:cxn>
              <a:cxn ang="0">
                <a:pos x="15" y="1"/>
              </a:cxn>
              <a:cxn ang="0">
                <a:pos x="18" y="2"/>
              </a:cxn>
              <a:cxn ang="0">
                <a:pos x="21" y="1"/>
              </a:cxn>
              <a:cxn ang="0">
                <a:pos x="23" y="1"/>
              </a:cxn>
              <a:cxn ang="0">
                <a:pos x="25" y="3"/>
              </a:cxn>
              <a:cxn ang="0">
                <a:pos x="27" y="4"/>
              </a:cxn>
              <a:cxn ang="0">
                <a:pos x="29" y="6"/>
              </a:cxn>
            </a:cxnLst>
            <a:rect l="0" t="0" r="r" b="b"/>
            <a:pathLst>
              <a:path w="31" h="32">
                <a:moveTo>
                  <a:pt x="29" y="6"/>
                </a:moveTo>
                <a:lnTo>
                  <a:pt x="28" y="8"/>
                </a:lnTo>
                <a:lnTo>
                  <a:pt x="29" y="10"/>
                </a:lnTo>
                <a:lnTo>
                  <a:pt x="31" y="12"/>
                </a:lnTo>
                <a:lnTo>
                  <a:pt x="29" y="14"/>
                </a:lnTo>
                <a:lnTo>
                  <a:pt x="28" y="16"/>
                </a:lnTo>
                <a:lnTo>
                  <a:pt x="31" y="18"/>
                </a:lnTo>
                <a:lnTo>
                  <a:pt x="28" y="19"/>
                </a:lnTo>
                <a:lnTo>
                  <a:pt x="25" y="21"/>
                </a:lnTo>
                <a:lnTo>
                  <a:pt x="23" y="21"/>
                </a:lnTo>
                <a:lnTo>
                  <a:pt x="20" y="21"/>
                </a:lnTo>
                <a:lnTo>
                  <a:pt x="19" y="24"/>
                </a:lnTo>
                <a:lnTo>
                  <a:pt x="17" y="26"/>
                </a:lnTo>
                <a:lnTo>
                  <a:pt x="17" y="29"/>
                </a:lnTo>
                <a:lnTo>
                  <a:pt x="17" y="32"/>
                </a:lnTo>
                <a:lnTo>
                  <a:pt x="14" y="31"/>
                </a:lnTo>
                <a:lnTo>
                  <a:pt x="12" y="29"/>
                </a:lnTo>
                <a:lnTo>
                  <a:pt x="11" y="28"/>
                </a:lnTo>
                <a:lnTo>
                  <a:pt x="11" y="25"/>
                </a:lnTo>
                <a:lnTo>
                  <a:pt x="12" y="23"/>
                </a:lnTo>
                <a:lnTo>
                  <a:pt x="12" y="20"/>
                </a:lnTo>
                <a:lnTo>
                  <a:pt x="9" y="20"/>
                </a:lnTo>
                <a:lnTo>
                  <a:pt x="7" y="20"/>
                </a:lnTo>
                <a:lnTo>
                  <a:pt x="5" y="22"/>
                </a:lnTo>
                <a:lnTo>
                  <a:pt x="0" y="21"/>
                </a:lnTo>
                <a:lnTo>
                  <a:pt x="1" y="18"/>
                </a:lnTo>
                <a:lnTo>
                  <a:pt x="1" y="16"/>
                </a:lnTo>
                <a:lnTo>
                  <a:pt x="2" y="14"/>
                </a:lnTo>
                <a:lnTo>
                  <a:pt x="2" y="12"/>
                </a:lnTo>
                <a:lnTo>
                  <a:pt x="2" y="9"/>
                </a:ln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7" y="4"/>
                </a:lnTo>
                <a:lnTo>
                  <a:pt x="9" y="4"/>
                </a:lnTo>
                <a:lnTo>
                  <a:pt x="11" y="3"/>
                </a:lnTo>
                <a:lnTo>
                  <a:pt x="13" y="0"/>
                </a:lnTo>
                <a:lnTo>
                  <a:pt x="15" y="1"/>
                </a:lnTo>
                <a:lnTo>
                  <a:pt x="18" y="2"/>
                </a:lnTo>
                <a:lnTo>
                  <a:pt x="21" y="1"/>
                </a:lnTo>
                <a:lnTo>
                  <a:pt x="23" y="1"/>
                </a:lnTo>
                <a:lnTo>
                  <a:pt x="25" y="3"/>
                </a:lnTo>
                <a:lnTo>
                  <a:pt x="27" y="4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8" name="64029">
            <a:extLst xmlns:a="http://schemas.openxmlformats.org/drawingml/2006/main">
              <a:ext uri="{FF2B5EF4-FFF2-40B4-BE49-F238E27FC236}">
                <a16:creationId xmlns:a16="http://schemas.microsoft.com/office/drawing/2014/main" id="{DBF422C4-E4E4-4FA5-9BF4-8A19B73188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86417" y="842878"/>
            <a:ext cx="122405" cy="140479"/>
          </a:xfrm>
          <a:custGeom xmlns:a="http://schemas.openxmlformats.org/drawingml/2006/main">
            <a:avLst/>
            <a:gdLst/>
            <a:ahLst/>
            <a:cxnLst>
              <a:cxn ang="0">
                <a:pos x="4" y="1"/>
              </a:cxn>
              <a:cxn ang="0">
                <a:pos x="6" y="2"/>
              </a:cxn>
              <a:cxn ang="0">
                <a:pos x="9" y="1"/>
              </a:cxn>
              <a:cxn ang="0">
                <a:pos x="11" y="3"/>
              </a:cxn>
              <a:cxn ang="0">
                <a:pos x="13" y="4"/>
              </a:cxn>
              <a:cxn ang="0">
                <a:pos x="13" y="6"/>
              </a:cxn>
              <a:cxn ang="0">
                <a:pos x="15" y="8"/>
              </a:cxn>
              <a:cxn ang="0">
                <a:pos x="13" y="10"/>
              </a:cxn>
              <a:cxn ang="0">
                <a:pos x="12" y="12"/>
              </a:cxn>
              <a:cxn ang="0">
                <a:pos x="11" y="14"/>
              </a:cxn>
              <a:cxn ang="0">
                <a:pos x="9" y="15"/>
              </a:cxn>
              <a:cxn ang="0">
                <a:pos x="7" y="14"/>
              </a:cxn>
              <a:cxn ang="0">
                <a:pos x="5" y="15"/>
              </a:cxn>
              <a:cxn ang="0">
                <a:pos x="3" y="14"/>
              </a:cxn>
              <a:cxn ang="0">
                <a:pos x="0" y="12"/>
              </a:cxn>
              <a:cxn ang="0">
                <a:pos x="1" y="10"/>
              </a:cxn>
              <a:cxn ang="0">
                <a:pos x="3" y="8"/>
              </a:cxn>
              <a:cxn ang="0">
                <a:pos x="1" y="6"/>
              </a:cxn>
              <a:cxn ang="0">
                <a:pos x="0" y="4"/>
              </a:cxn>
              <a:cxn ang="0">
                <a:pos x="1" y="2"/>
              </a:cxn>
              <a:cxn ang="0">
                <a:pos x="2" y="0"/>
              </a:cxn>
              <a:cxn ang="0">
                <a:pos x="4" y="1"/>
              </a:cxn>
            </a:cxnLst>
            <a:rect l="0" t="0" r="r" b="b"/>
            <a:pathLst>
              <a:path w="15" h="15">
                <a:moveTo>
                  <a:pt x="4" y="1"/>
                </a:moveTo>
                <a:lnTo>
                  <a:pt x="6" y="2"/>
                </a:lnTo>
                <a:lnTo>
                  <a:pt x="9" y="1"/>
                </a:lnTo>
                <a:lnTo>
                  <a:pt x="11" y="3"/>
                </a:lnTo>
                <a:lnTo>
                  <a:pt x="13" y="4"/>
                </a:lnTo>
                <a:lnTo>
                  <a:pt x="13" y="6"/>
                </a:lnTo>
                <a:lnTo>
                  <a:pt x="15" y="8"/>
                </a:lnTo>
                <a:lnTo>
                  <a:pt x="13" y="10"/>
                </a:lnTo>
                <a:lnTo>
                  <a:pt x="12" y="12"/>
                </a:lnTo>
                <a:lnTo>
                  <a:pt x="11" y="14"/>
                </a:lnTo>
                <a:lnTo>
                  <a:pt x="9" y="15"/>
                </a:lnTo>
                <a:lnTo>
                  <a:pt x="7" y="14"/>
                </a:lnTo>
                <a:lnTo>
                  <a:pt x="5" y="15"/>
                </a:lnTo>
                <a:lnTo>
                  <a:pt x="3" y="14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1" y="6"/>
                </a:lnTo>
                <a:lnTo>
                  <a:pt x="0" y="4"/>
                </a:lnTo>
                <a:lnTo>
                  <a:pt x="1" y="2"/>
                </a:lnTo>
                <a:lnTo>
                  <a:pt x="2" y="0"/>
                </a:lnTo>
                <a:lnTo>
                  <a:pt x="4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9" name="64025">
            <a:extLst xmlns:a="http://schemas.openxmlformats.org/drawingml/2006/main">
              <a:ext uri="{FF2B5EF4-FFF2-40B4-BE49-F238E27FC236}">
                <a16:creationId xmlns:a16="http://schemas.microsoft.com/office/drawing/2014/main" id="{DA31BA6D-1A55-4EDA-90D1-839BA76703C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96511" y="861608"/>
            <a:ext cx="122405" cy="131114"/>
          </a:xfrm>
          <a:custGeom xmlns:a="http://schemas.openxmlformats.org/drawingml/2006/main">
            <a:avLst/>
            <a:gdLst/>
            <a:ahLst/>
            <a:cxnLst>
              <a:cxn ang="0">
                <a:pos x="12" y="1"/>
              </a:cxn>
              <a:cxn ang="0">
                <a:pos x="12" y="4"/>
              </a:cxn>
              <a:cxn ang="0">
                <a:pos x="14" y="6"/>
              </a:cxn>
              <a:cxn ang="0">
                <a:pos x="15" y="8"/>
              </a:cxn>
              <a:cxn ang="0">
                <a:pos x="14" y="10"/>
              </a:cxn>
              <a:cxn ang="0">
                <a:pos x="13" y="11"/>
              </a:cxn>
              <a:cxn ang="0">
                <a:pos x="10" y="13"/>
              </a:cxn>
              <a:cxn ang="0">
                <a:pos x="7" y="14"/>
              </a:cxn>
              <a:cxn ang="0">
                <a:pos x="5" y="14"/>
              </a:cxn>
              <a:cxn ang="0">
                <a:pos x="3" y="12"/>
              </a:cxn>
              <a:cxn ang="0">
                <a:pos x="3" y="9"/>
              </a:cxn>
              <a:cxn ang="0">
                <a:pos x="1" y="8"/>
              </a:cxn>
              <a:cxn ang="0">
                <a:pos x="0" y="6"/>
              </a:cxn>
              <a:cxn ang="0">
                <a:pos x="4" y="6"/>
              </a:cxn>
              <a:cxn ang="0">
                <a:pos x="6" y="2"/>
              </a:cxn>
              <a:cxn ang="0">
                <a:pos x="7" y="0"/>
              </a:cxn>
              <a:cxn ang="0">
                <a:pos x="10" y="0"/>
              </a:cxn>
              <a:cxn ang="0">
                <a:pos x="12" y="1"/>
              </a:cxn>
            </a:cxnLst>
            <a:rect l="0" t="0" r="r" b="b"/>
            <a:pathLst>
              <a:path w="15" h="14">
                <a:moveTo>
                  <a:pt x="12" y="1"/>
                </a:moveTo>
                <a:lnTo>
                  <a:pt x="12" y="4"/>
                </a:lnTo>
                <a:lnTo>
                  <a:pt x="14" y="6"/>
                </a:lnTo>
                <a:lnTo>
                  <a:pt x="15" y="8"/>
                </a:lnTo>
                <a:lnTo>
                  <a:pt x="14" y="10"/>
                </a:lnTo>
                <a:lnTo>
                  <a:pt x="13" y="11"/>
                </a:lnTo>
                <a:lnTo>
                  <a:pt x="10" y="13"/>
                </a:lnTo>
                <a:lnTo>
                  <a:pt x="7" y="14"/>
                </a:lnTo>
                <a:lnTo>
                  <a:pt x="5" y="14"/>
                </a:lnTo>
                <a:lnTo>
                  <a:pt x="3" y="12"/>
                </a:lnTo>
                <a:lnTo>
                  <a:pt x="3" y="9"/>
                </a:lnTo>
                <a:lnTo>
                  <a:pt x="1" y="8"/>
                </a:lnTo>
                <a:lnTo>
                  <a:pt x="0" y="6"/>
                </a:lnTo>
                <a:lnTo>
                  <a:pt x="4" y="6"/>
                </a:lnTo>
                <a:lnTo>
                  <a:pt x="6" y="2"/>
                </a:lnTo>
                <a:lnTo>
                  <a:pt x="7" y="0"/>
                </a:lnTo>
                <a:lnTo>
                  <a:pt x="10" y="0"/>
                </a:lnTo>
                <a:lnTo>
                  <a:pt x="12" y="1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0" name="64023">
            <a:extLst xmlns:a="http://schemas.openxmlformats.org/drawingml/2006/main">
              <a:ext uri="{FF2B5EF4-FFF2-40B4-BE49-F238E27FC236}">
                <a16:creationId xmlns:a16="http://schemas.microsoft.com/office/drawing/2014/main" id="{A01263E4-9F6F-414E-92EB-FEBD74AE7F6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90426" y="908435"/>
            <a:ext cx="130566" cy="121749"/>
          </a:xfrm>
          <a:custGeom xmlns:a="http://schemas.openxmlformats.org/drawingml/2006/main">
            <a:avLst/>
            <a:gdLst/>
            <a:ahLst/>
            <a:cxnLst>
              <a:cxn ang="0">
                <a:pos x="13" y="1"/>
              </a:cxn>
              <a:cxn ang="0">
                <a:pos x="14" y="3"/>
              </a:cxn>
              <a:cxn ang="0">
                <a:pos x="16" y="4"/>
              </a:cxn>
              <a:cxn ang="0">
                <a:pos x="16" y="7"/>
              </a:cxn>
              <a:cxn ang="0">
                <a:pos x="14" y="9"/>
              </a:cxn>
              <a:cxn ang="0">
                <a:pos x="12" y="11"/>
              </a:cxn>
              <a:cxn ang="0">
                <a:pos x="9" y="12"/>
              </a:cxn>
              <a:cxn ang="0">
                <a:pos x="6" y="13"/>
              </a:cxn>
              <a:cxn ang="0">
                <a:pos x="3" y="13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2" y="4"/>
              </a:cxn>
              <a:cxn ang="0">
                <a:pos x="3" y="2"/>
              </a:cxn>
              <a:cxn ang="0">
                <a:pos x="3" y="0"/>
              </a:cxn>
              <a:cxn ang="0">
                <a:pos x="5" y="0"/>
              </a:cxn>
              <a:cxn ang="0">
                <a:pos x="8" y="1"/>
              </a:cxn>
              <a:cxn ang="0">
                <a:pos x="10" y="2"/>
              </a:cxn>
              <a:cxn ang="0">
                <a:pos x="13" y="1"/>
              </a:cxn>
            </a:cxnLst>
            <a:rect l="0" t="0" r="r" b="b"/>
            <a:pathLst>
              <a:path w="16" h="13">
                <a:moveTo>
                  <a:pt x="13" y="1"/>
                </a:moveTo>
                <a:lnTo>
                  <a:pt x="14" y="3"/>
                </a:lnTo>
                <a:lnTo>
                  <a:pt x="16" y="4"/>
                </a:lnTo>
                <a:lnTo>
                  <a:pt x="16" y="7"/>
                </a:lnTo>
                <a:lnTo>
                  <a:pt x="14" y="9"/>
                </a:lnTo>
                <a:lnTo>
                  <a:pt x="12" y="11"/>
                </a:lnTo>
                <a:lnTo>
                  <a:pt x="9" y="12"/>
                </a:lnTo>
                <a:lnTo>
                  <a:pt x="6" y="13"/>
                </a:lnTo>
                <a:lnTo>
                  <a:pt x="3" y="13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2" y="4"/>
                </a:lnTo>
                <a:lnTo>
                  <a:pt x="3" y="2"/>
                </a:lnTo>
                <a:lnTo>
                  <a:pt x="3" y="0"/>
                </a:lnTo>
                <a:lnTo>
                  <a:pt x="5" y="0"/>
                </a:lnTo>
                <a:lnTo>
                  <a:pt x="8" y="1"/>
                </a:lnTo>
                <a:lnTo>
                  <a:pt x="10" y="2"/>
                </a:lnTo>
                <a:lnTo>
                  <a:pt x="13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1" name="64021">
            <a:extLst xmlns:a="http://schemas.openxmlformats.org/drawingml/2006/main">
              <a:ext uri="{FF2B5EF4-FFF2-40B4-BE49-F238E27FC236}">
                <a16:creationId xmlns:a16="http://schemas.microsoft.com/office/drawing/2014/main" id="{E07FEAEF-10BE-47C1-B69C-C318A859314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04671" y="739859"/>
            <a:ext cx="89765" cy="131114"/>
          </a:xfrm>
          <a:custGeom xmlns:a="http://schemas.openxmlformats.org/drawingml/2006/main">
            <a:avLst/>
            <a:gdLst/>
            <a:ahLst/>
            <a:cxnLst>
              <a:cxn ang="0">
                <a:pos x="11" y="5"/>
              </a:cxn>
              <a:cxn ang="0">
                <a:pos x="11" y="7"/>
              </a:cxn>
              <a:cxn ang="0">
                <a:pos x="11" y="10"/>
              </a:cxn>
              <a:cxn ang="0">
                <a:pos x="11" y="12"/>
              </a:cxn>
              <a:cxn ang="0">
                <a:pos x="11" y="14"/>
              </a:cxn>
              <a:cxn ang="0">
                <a:pos x="9" y="13"/>
              </a:cxn>
              <a:cxn ang="0">
                <a:pos x="6" y="13"/>
              </a:cxn>
              <a:cxn ang="0">
                <a:pos x="3" y="12"/>
              </a:cxn>
              <a:cxn ang="0">
                <a:pos x="0" y="10"/>
              </a:cxn>
              <a:cxn ang="0">
                <a:pos x="0" y="8"/>
              </a:cxn>
              <a:cxn ang="0">
                <a:pos x="1" y="6"/>
              </a:cxn>
              <a:cxn ang="0">
                <a:pos x="1" y="4"/>
              </a:cxn>
              <a:cxn ang="0">
                <a:pos x="2" y="1"/>
              </a:cxn>
              <a:cxn ang="0">
                <a:pos x="5" y="0"/>
              </a:cxn>
              <a:cxn ang="0">
                <a:pos x="7" y="1"/>
              </a:cxn>
              <a:cxn ang="0">
                <a:pos x="8" y="3"/>
              </a:cxn>
              <a:cxn ang="0">
                <a:pos x="11" y="5"/>
              </a:cxn>
            </a:cxnLst>
            <a:rect l="0" t="0" r="r" b="b"/>
            <a:pathLst>
              <a:path w="11" h="14">
                <a:moveTo>
                  <a:pt x="11" y="5"/>
                </a:moveTo>
                <a:lnTo>
                  <a:pt x="11" y="7"/>
                </a:lnTo>
                <a:lnTo>
                  <a:pt x="11" y="10"/>
                </a:lnTo>
                <a:lnTo>
                  <a:pt x="11" y="12"/>
                </a:lnTo>
                <a:lnTo>
                  <a:pt x="11" y="14"/>
                </a:lnTo>
                <a:lnTo>
                  <a:pt x="9" y="13"/>
                </a:lnTo>
                <a:lnTo>
                  <a:pt x="6" y="13"/>
                </a:lnTo>
                <a:lnTo>
                  <a:pt x="3" y="12"/>
                </a:lnTo>
                <a:lnTo>
                  <a:pt x="0" y="10"/>
                </a:lnTo>
                <a:lnTo>
                  <a:pt x="0" y="8"/>
                </a:lnTo>
                <a:lnTo>
                  <a:pt x="1" y="6"/>
                </a:lnTo>
                <a:lnTo>
                  <a:pt x="1" y="4"/>
                </a:lnTo>
                <a:lnTo>
                  <a:pt x="2" y="1"/>
                </a:lnTo>
                <a:lnTo>
                  <a:pt x="5" y="0"/>
                </a:lnTo>
                <a:lnTo>
                  <a:pt x="7" y="1"/>
                </a:lnTo>
                <a:lnTo>
                  <a:pt x="8" y="3"/>
                </a:lnTo>
                <a:lnTo>
                  <a:pt x="11" y="5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2" name="64015">
            <a:extLst xmlns:a="http://schemas.openxmlformats.org/drawingml/2006/main">
              <a:ext uri="{FF2B5EF4-FFF2-40B4-BE49-F238E27FC236}">
                <a16:creationId xmlns:a16="http://schemas.microsoft.com/office/drawing/2014/main" id="{522BF976-F7C4-47CE-B914-237509EEAC6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96652" y="973992"/>
            <a:ext cx="187689" cy="196672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1" y="5"/>
              </a:cxn>
              <a:cxn ang="0">
                <a:pos x="20" y="9"/>
              </a:cxn>
              <a:cxn ang="0">
                <a:pos x="21" y="11"/>
              </a:cxn>
              <a:cxn ang="0">
                <a:pos x="20" y="13"/>
              </a:cxn>
              <a:cxn ang="0">
                <a:pos x="20" y="16"/>
              </a:cxn>
              <a:cxn ang="0">
                <a:pos x="23" y="18"/>
              </a:cxn>
              <a:cxn ang="0">
                <a:pos x="22" y="20"/>
              </a:cxn>
              <a:cxn ang="0">
                <a:pos x="20" y="21"/>
              </a:cxn>
              <a:cxn ang="0">
                <a:pos x="18" y="20"/>
              </a:cxn>
              <a:cxn ang="0">
                <a:pos x="15" y="19"/>
              </a:cxn>
              <a:cxn ang="0">
                <a:pos x="15" y="16"/>
              </a:cxn>
              <a:cxn ang="0">
                <a:pos x="14" y="14"/>
              </a:cxn>
              <a:cxn ang="0">
                <a:pos x="12" y="13"/>
              </a:cxn>
              <a:cxn ang="0">
                <a:pos x="10" y="12"/>
              </a:cxn>
              <a:cxn ang="0">
                <a:pos x="8" y="13"/>
              </a:cxn>
              <a:cxn ang="0">
                <a:pos x="7" y="14"/>
              </a:cxn>
              <a:cxn ang="0">
                <a:pos x="5" y="15"/>
              </a:cxn>
              <a:cxn ang="0">
                <a:pos x="3" y="14"/>
              </a:cxn>
              <a:cxn ang="0">
                <a:pos x="0" y="14"/>
              </a:cxn>
              <a:cxn ang="0">
                <a:pos x="0" y="11"/>
              </a:cxn>
              <a:cxn ang="0">
                <a:pos x="0" y="8"/>
              </a:cxn>
              <a:cxn ang="0">
                <a:pos x="2" y="6"/>
              </a:cxn>
              <a:cxn ang="0">
                <a:pos x="3" y="3"/>
              </a:cxn>
              <a:cxn ang="0">
                <a:pos x="6" y="3"/>
              </a:cxn>
              <a:cxn ang="0">
                <a:pos x="8" y="3"/>
              </a:cxn>
              <a:cxn ang="0">
                <a:pos x="11" y="1"/>
              </a:cxn>
              <a:cxn ang="0">
                <a:pos x="14" y="0"/>
              </a:cxn>
              <a:cxn ang="0">
                <a:pos x="16" y="1"/>
              </a:cxn>
              <a:cxn ang="0">
                <a:pos x="18" y="0"/>
              </a:cxn>
              <a:cxn ang="0">
                <a:pos x="20" y="1"/>
              </a:cxn>
            </a:cxnLst>
            <a:rect l="0" t="0" r="r" b="b"/>
            <a:pathLst>
              <a:path w="23" h="21">
                <a:moveTo>
                  <a:pt x="20" y="1"/>
                </a:moveTo>
                <a:lnTo>
                  <a:pt x="21" y="5"/>
                </a:lnTo>
                <a:lnTo>
                  <a:pt x="20" y="9"/>
                </a:lnTo>
                <a:lnTo>
                  <a:pt x="21" y="11"/>
                </a:lnTo>
                <a:lnTo>
                  <a:pt x="20" y="13"/>
                </a:lnTo>
                <a:lnTo>
                  <a:pt x="20" y="16"/>
                </a:lnTo>
                <a:lnTo>
                  <a:pt x="23" y="18"/>
                </a:lnTo>
                <a:lnTo>
                  <a:pt x="22" y="20"/>
                </a:lnTo>
                <a:lnTo>
                  <a:pt x="20" y="21"/>
                </a:lnTo>
                <a:lnTo>
                  <a:pt x="18" y="20"/>
                </a:lnTo>
                <a:lnTo>
                  <a:pt x="15" y="19"/>
                </a:lnTo>
                <a:lnTo>
                  <a:pt x="15" y="16"/>
                </a:lnTo>
                <a:lnTo>
                  <a:pt x="14" y="14"/>
                </a:lnTo>
                <a:lnTo>
                  <a:pt x="12" y="13"/>
                </a:lnTo>
                <a:lnTo>
                  <a:pt x="10" y="12"/>
                </a:lnTo>
                <a:lnTo>
                  <a:pt x="8" y="13"/>
                </a:lnTo>
                <a:lnTo>
                  <a:pt x="7" y="14"/>
                </a:lnTo>
                <a:lnTo>
                  <a:pt x="5" y="15"/>
                </a:lnTo>
                <a:lnTo>
                  <a:pt x="3" y="14"/>
                </a:lnTo>
                <a:lnTo>
                  <a:pt x="0" y="14"/>
                </a:lnTo>
                <a:lnTo>
                  <a:pt x="0" y="11"/>
                </a:lnTo>
                <a:lnTo>
                  <a:pt x="0" y="8"/>
                </a:lnTo>
                <a:lnTo>
                  <a:pt x="2" y="6"/>
                </a:lnTo>
                <a:lnTo>
                  <a:pt x="3" y="3"/>
                </a:lnTo>
                <a:lnTo>
                  <a:pt x="6" y="3"/>
                </a:lnTo>
                <a:lnTo>
                  <a:pt x="8" y="3"/>
                </a:lnTo>
                <a:lnTo>
                  <a:pt x="11" y="1"/>
                </a:lnTo>
                <a:lnTo>
                  <a:pt x="14" y="0"/>
                </a:lnTo>
                <a:lnTo>
                  <a:pt x="16" y="1"/>
                </a:lnTo>
                <a:lnTo>
                  <a:pt x="18" y="0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3" name="64008">
            <a:extLst xmlns:a="http://schemas.openxmlformats.org/drawingml/2006/main">
              <a:ext uri="{FF2B5EF4-FFF2-40B4-BE49-F238E27FC236}">
                <a16:creationId xmlns:a16="http://schemas.microsoft.com/office/drawing/2014/main" id="{FA75FF59-C30D-4165-87B2-3843016CD1F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19057" y="777320"/>
            <a:ext cx="97925" cy="103019"/>
          </a:xfrm>
          <a:custGeom xmlns:a="http://schemas.openxmlformats.org/drawingml/2006/main">
            <a:avLst/>
            <a:gdLst/>
            <a:ahLst/>
            <a:cxnLst>
              <a:cxn ang="0">
                <a:pos x="9" y="11"/>
              </a:cxn>
              <a:cxn ang="0">
                <a:pos x="7" y="10"/>
              </a:cxn>
              <a:cxn ang="0">
                <a:pos x="5" y="8"/>
              </a:cxn>
              <a:cxn ang="0">
                <a:pos x="2" y="9"/>
              </a:cxn>
              <a:cxn ang="0">
                <a:pos x="0" y="8"/>
              </a:cxn>
              <a:cxn ang="0">
                <a:pos x="2" y="6"/>
              </a:cxn>
              <a:cxn ang="0">
                <a:pos x="1" y="3"/>
              </a:cxn>
              <a:cxn ang="0">
                <a:pos x="2" y="0"/>
              </a:cxn>
              <a:cxn ang="0">
                <a:pos x="4" y="1"/>
              </a:cxn>
              <a:cxn ang="0">
                <a:pos x="6" y="1"/>
              </a:cxn>
              <a:cxn ang="0">
                <a:pos x="8" y="1"/>
              </a:cxn>
              <a:cxn ang="0">
                <a:pos x="12" y="0"/>
              </a:cxn>
              <a:cxn ang="0">
                <a:pos x="11" y="3"/>
              </a:cxn>
              <a:cxn ang="0">
                <a:pos x="12" y="5"/>
              </a:cxn>
              <a:cxn ang="0">
                <a:pos x="12" y="8"/>
              </a:cxn>
              <a:cxn ang="0">
                <a:pos x="11" y="10"/>
              </a:cxn>
              <a:cxn ang="0">
                <a:pos x="9" y="11"/>
              </a:cxn>
            </a:cxnLst>
            <a:rect l="0" t="0" r="r" b="b"/>
            <a:pathLst>
              <a:path w="12" h="11">
                <a:moveTo>
                  <a:pt x="9" y="11"/>
                </a:moveTo>
                <a:lnTo>
                  <a:pt x="7" y="10"/>
                </a:lnTo>
                <a:lnTo>
                  <a:pt x="5" y="8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1" y="3"/>
                </a:lnTo>
                <a:lnTo>
                  <a:pt x="2" y="0"/>
                </a:lnTo>
                <a:lnTo>
                  <a:pt x="4" y="1"/>
                </a:lnTo>
                <a:lnTo>
                  <a:pt x="6" y="1"/>
                </a:lnTo>
                <a:lnTo>
                  <a:pt x="8" y="1"/>
                </a:lnTo>
                <a:lnTo>
                  <a:pt x="12" y="0"/>
                </a:lnTo>
                <a:lnTo>
                  <a:pt x="11" y="3"/>
                </a:lnTo>
                <a:lnTo>
                  <a:pt x="12" y="5"/>
                </a:lnTo>
                <a:lnTo>
                  <a:pt x="12" y="8"/>
                </a:lnTo>
                <a:lnTo>
                  <a:pt x="11" y="10"/>
                </a:lnTo>
                <a:lnTo>
                  <a:pt x="9" y="1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4" name="63089">
            <a:extLst xmlns:a="http://schemas.openxmlformats.org/drawingml/2006/main">
              <a:ext uri="{FF2B5EF4-FFF2-40B4-BE49-F238E27FC236}">
                <a16:creationId xmlns:a16="http://schemas.microsoft.com/office/drawing/2014/main" id="{3751D90D-8229-42D3-842F-56174E49E0E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81983" y="833511"/>
            <a:ext cx="114245" cy="177941"/>
          </a:xfrm>
          <a:custGeom xmlns:a="http://schemas.openxmlformats.org/drawingml/2006/main">
            <a:avLst/>
            <a:gdLst/>
            <a:ahLst/>
            <a:cxnLst>
              <a:cxn ang="0">
                <a:pos x="12" y="2"/>
              </a:cxn>
              <a:cxn ang="0">
                <a:pos x="14" y="4"/>
              </a:cxn>
              <a:cxn ang="0">
                <a:pos x="14" y="6"/>
              </a:cxn>
              <a:cxn ang="0">
                <a:pos x="12" y="9"/>
              </a:cxn>
              <a:cxn ang="0">
                <a:pos x="12" y="12"/>
              </a:cxn>
              <a:cxn ang="0">
                <a:pos x="13" y="14"/>
              </a:cxn>
              <a:cxn ang="0">
                <a:pos x="12" y="16"/>
              </a:cxn>
              <a:cxn ang="0">
                <a:pos x="11" y="18"/>
              </a:cxn>
              <a:cxn ang="0">
                <a:pos x="8" y="18"/>
              </a:cxn>
              <a:cxn ang="0">
                <a:pos x="6" y="19"/>
              </a:cxn>
              <a:cxn ang="0">
                <a:pos x="4" y="16"/>
              </a:cxn>
              <a:cxn ang="0">
                <a:pos x="2" y="14"/>
              </a:cxn>
              <a:cxn ang="0">
                <a:pos x="1" y="12"/>
              </a:cxn>
              <a:cxn ang="0">
                <a:pos x="0" y="10"/>
              </a:cxn>
              <a:cxn ang="0">
                <a:pos x="0" y="7"/>
              </a:cxn>
              <a:cxn ang="0">
                <a:pos x="3" y="6"/>
              </a:cxn>
              <a:cxn ang="0">
                <a:pos x="2" y="3"/>
              </a:cxn>
              <a:cxn ang="0">
                <a:pos x="5" y="2"/>
              </a:cxn>
              <a:cxn ang="0">
                <a:pos x="8" y="0"/>
              </a:cxn>
              <a:cxn ang="0">
                <a:pos x="10" y="1"/>
              </a:cxn>
              <a:cxn ang="0">
                <a:pos x="12" y="2"/>
              </a:cxn>
            </a:cxnLst>
            <a:rect l="0" t="0" r="r" b="b"/>
            <a:pathLst>
              <a:path w="14" h="19">
                <a:moveTo>
                  <a:pt x="12" y="2"/>
                </a:moveTo>
                <a:lnTo>
                  <a:pt x="14" y="4"/>
                </a:lnTo>
                <a:lnTo>
                  <a:pt x="14" y="6"/>
                </a:lnTo>
                <a:lnTo>
                  <a:pt x="12" y="9"/>
                </a:lnTo>
                <a:lnTo>
                  <a:pt x="12" y="12"/>
                </a:lnTo>
                <a:lnTo>
                  <a:pt x="13" y="14"/>
                </a:lnTo>
                <a:lnTo>
                  <a:pt x="12" y="16"/>
                </a:lnTo>
                <a:lnTo>
                  <a:pt x="11" y="18"/>
                </a:lnTo>
                <a:lnTo>
                  <a:pt x="8" y="18"/>
                </a:lnTo>
                <a:lnTo>
                  <a:pt x="6" y="19"/>
                </a:lnTo>
                <a:lnTo>
                  <a:pt x="4" y="16"/>
                </a:lnTo>
                <a:lnTo>
                  <a:pt x="2" y="14"/>
                </a:lnTo>
                <a:lnTo>
                  <a:pt x="1" y="12"/>
                </a:lnTo>
                <a:lnTo>
                  <a:pt x="0" y="10"/>
                </a:lnTo>
                <a:lnTo>
                  <a:pt x="0" y="7"/>
                </a:lnTo>
                <a:lnTo>
                  <a:pt x="3" y="6"/>
                </a:lnTo>
                <a:lnTo>
                  <a:pt x="2" y="3"/>
                </a:lnTo>
                <a:lnTo>
                  <a:pt x="5" y="2"/>
                </a:lnTo>
                <a:lnTo>
                  <a:pt x="8" y="0"/>
                </a:lnTo>
                <a:lnTo>
                  <a:pt x="10" y="1"/>
                </a:lnTo>
                <a:lnTo>
                  <a:pt x="12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5" name="63088">
            <a:extLst xmlns:a="http://schemas.openxmlformats.org/drawingml/2006/main">
              <a:ext uri="{FF2B5EF4-FFF2-40B4-BE49-F238E27FC236}">
                <a16:creationId xmlns:a16="http://schemas.microsoft.com/office/drawing/2014/main" id="{9D53198D-4856-446C-BF8F-415F8295A79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63586" y="655571"/>
            <a:ext cx="187689" cy="215402"/>
          </a:xfrm>
          <a:custGeom xmlns:a="http://schemas.openxmlformats.org/drawingml/2006/main">
            <a:avLst/>
            <a:gdLst/>
            <a:ahLst/>
            <a:cxnLst>
              <a:cxn ang="0">
                <a:pos x="23" y="2"/>
              </a:cxn>
              <a:cxn ang="0">
                <a:pos x="23" y="5"/>
              </a:cxn>
              <a:cxn ang="0">
                <a:pos x="22" y="8"/>
              </a:cxn>
              <a:cxn ang="0">
                <a:pos x="21" y="10"/>
              </a:cxn>
              <a:cxn ang="0">
                <a:pos x="20" y="13"/>
              </a:cxn>
              <a:cxn ang="0">
                <a:pos x="20" y="14"/>
              </a:cxn>
              <a:cxn ang="0">
                <a:pos x="18" y="17"/>
              </a:cxn>
              <a:cxn ang="0">
                <a:pos x="14" y="18"/>
              </a:cxn>
              <a:cxn ang="0">
                <a:pos x="11" y="19"/>
              </a:cxn>
              <a:cxn ang="0">
                <a:pos x="9" y="20"/>
              </a:cxn>
              <a:cxn ang="0">
                <a:pos x="7" y="22"/>
              </a:cxn>
              <a:cxn ang="0">
                <a:pos x="4" y="23"/>
              </a:cxn>
              <a:cxn ang="0">
                <a:pos x="2" y="21"/>
              </a:cxn>
              <a:cxn ang="0">
                <a:pos x="2" y="17"/>
              </a:cxn>
              <a:cxn ang="0">
                <a:pos x="0" y="15"/>
              </a:cxn>
              <a:cxn ang="0">
                <a:pos x="1" y="12"/>
              </a:cxn>
              <a:cxn ang="0">
                <a:pos x="2" y="10"/>
              </a:cxn>
              <a:cxn ang="0">
                <a:pos x="4" y="7"/>
              </a:cxn>
              <a:cxn ang="0">
                <a:pos x="2" y="5"/>
              </a:cxn>
              <a:cxn ang="0">
                <a:pos x="1" y="3"/>
              </a:cxn>
              <a:cxn ang="0">
                <a:pos x="3" y="2"/>
              </a:cxn>
              <a:cxn ang="0">
                <a:pos x="5" y="3"/>
              </a:cxn>
              <a:cxn ang="0">
                <a:pos x="8" y="2"/>
              </a:cxn>
              <a:cxn ang="0">
                <a:pos x="10" y="1"/>
              </a:cxn>
              <a:cxn ang="0">
                <a:pos x="14" y="0"/>
              </a:cxn>
              <a:cxn ang="0">
                <a:pos x="16" y="2"/>
              </a:cxn>
              <a:cxn ang="0">
                <a:pos x="20" y="2"/>
              </a:cxn>
              <a:cxn ang="0">
                <a:pos x="23" y="2"/>
              </a:cxn>
            </a:cxnLst>
            <a:rect l="0" t="0" r="r" b="b"/>
            <a:pathLst>
              <a:path w="23" h="23">
                <a:moveTo>
                  <a:pt x="23" y="2"/>
                </a:moveTo>
                <a:lnTo>
                  <a:pt x="23" y="5"/>
                </a:lnTo>
                <a:lnTo>
                  <a:pt x="22" y="8"/>
                </a:lnTo>
                <a:lnTo>
                  <a:pt x="21" y="10"/>
                </a:lnTo>
                <a:lnTo>
                  <a:pt x="20" y="13"/>
                </a:lnTo>
                <a:lnTo>
                  <a:pt x="20" y="14"/>
                </a:lnTo>
                <a:lnTo>
                  <a:pt x="18" y="17"/>
                </a:lnTo>
                <a:lnTo>
                  <a:pt x="14" y="18"/>
                </a:lnTo>
                <a:lnTo>
                  <a:pt x="11" y="19"/>
                </a:lnTo>
                <a:lnTo>
                  <a:pt x="9" y="20"/>
                </a:lnTo>
                <a:lnTo>
                  <a:pt x="7" y="22"/>
                </a:lnTo>
                <a:lnTo>
                  <a:pt x="4" y="23"/>
                </a:lnTo>
                <a:lnTo>
                  <a:pt x="2" y="21"/>
                </a:lnTo>
                <a:lnTo>
                  <a:pt x="2" y="17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7"/>
                </a:lnTo>
                <a:lnTo>
                  <a:pt x="2" y="5"/>
                </a:lnTo>
                <a:lnTo>
                  <a:pt x="1" y="3"/>
                </a:lnTo>
                <a:lnTo>
                  <a:pt x="3" y="2"/>
                </a:lnTo>
                <a:lnTo>
                  <a:pt x="5" y="3"/>
                </a:lnTo>
                <a:lnTo>
                  <a:pt x="8" y="2"/>
                </a:lnTo>
                <a:lnTo>
                  <a:pt x="10" y="1"/>
                </a:lnTo>
                <a:lnTo>
                  <a:pt x="14" y="0"/>
                </a:lnTo>
                <a:lnTo>
                  <a:pt x="16" y="2"/>
                </a:lnTo>
                <a:lnTo>
                  <a:pt x="20" y="2"/>
                </a:lnTo>
                <a:lnTo>
                  <a:pt x="23" y="2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6" name="63087">
            <a:extLst xmlns:a="http://schemas.openxmlformats.org/drawingml/2006/main">
              <a:ext uri="{FF2B5EF4-FFF2-40B4-BE49-F238E27FC236}">
                <a16:creationId xmlns:a16="http://schemas.microsoft.com/office/drawing/2014/main" id="{B0FF3F95-8B14-4999-A5D6-6AD9938EEAC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59435" y="1957349"/>
            <a:ext cx="277453" cy="346517"/>
          </a:xfrm>
          <a:custGeom xmlns:a="http://schemas.openxmlformats.org/drawingml/2006/main">
            <a:avLst/>
            <a:gdLst/>
            <a:ahLst/>
            <a:cxnLst>
              <a:cxn ang="0">
                <a:pos x="28" y="8"/>
              </a:cxn>
              <a:cxn ang="0">
                <a:pos x="30" y="11"/>
              </a:cxn>
              <a:cxn ang="0">
                <a:pos x="31" y="13"/>
              </a:cxn>
              <a:cxn ang="0">
                <a:pos x="32" y="15"/>
              </a:cxn>
              <a:cxn ang="0">
                <a:pos x="33" y="17"/>
              </a:cxn>
              <a:cxn ang="0">
                <a:pos x="33" y="19"/>
              </a:cxn>
              <a:cxn ang="0">
                <a:pos x="34" y="22"/>
              </a:cxn>
              <a:cxn ang="0">
                <a:pos x="32" y="23"/>
              </a:cxn>
              <a:cxn ang="0">
                <a:pos x="29" y="24"/>
              </a:cxn>
              <a:cxn ang="0">
                <a:pos x="26" y="25"/>
              </a:cxn>
              <a:cxn ang="0">
                <a:pos x="26" y="29"/>
              </a:cxn>
              <a:cxn ang="0">
                <a:pos x="24" y="31"/>
              </a:cxn>
              <a:cxn ang="0">
                <a:pos x="26" y="32"/>
              </a:cxn>
              <a:cxn ang="0">
                <a:pos x="27" y="34"/>
              </a:cxn>
              <a:cxn ang="0">
                <a:pos x="26" y="36"/>
              </a:cxn>
              <a:cxn ang="0">
                <a:pos x="24" y="37"/>
              </a:cxn>
              <a:cxn ang="0">
                <a:pos x="21" y="36"/>
              </a:cxn>
              <a:cxn ang="0">
                <a:pos x="20" y="34"/>
              </a:cxn>
              <a:cxn ang="0">
                <a:pos x="21" y="31"/>
              </a:cxn>
              <a:cxn ang="0">
                <a:pos x="21" y="28"/>
              </a:cxn>
              <a:cxn ang="0">
                <a:pos x="17" y="26"/>
              </a:cxn>
              <a:cxn ang="0">
                <a:pos x="15" y="26"/>
              </a:cxn>
              <a:cxn ang="0">
                <a:pos x="14" y="28"/>
              </a:cxn>
              <a:cxn ang="0">
                <a:pos x="13" y="30"/>
              </a:cxn>
              <a:cxn ang="0">
                <a:pos x="10" y="31"/>
              </a:cxn>
              <a:cxn ang="0">
                <a:pos x="7" y="29"/>
              </a:cxn>
              <a:cxn ang="0">
                <a:pos x="5" y="28"/>
              </a:cxn>
              <a:cxn ang="0">
                <a:pos x="4" y="25"/>
              </a:cxn>
              <a:cxn ang="0">
                <a:pos x="4" y="22"/>
              </a:cxn>
              <a:cxn ang="0">
                <a:pos x="4" y="19"/>
              </a:cxn>
              <a:cxn ang="0">
                <a:pos x="4" y="16"/>
              </a:cxn>
              <a:cxn ang="0">
                <a:pos x="2" y="16"/>
              </a:cxn>
              <a:cxn ang="0">
                <a:pos x="2" y="13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2" y="3"/>
              </a:cxn>
              <a:cxn ang="0">
                <a:pos x="2" y="0"/>
              </a:cxn>
              <a:cxn ang="0">
                <a:pos x="5" y="0"/>
              </a:cxn>
              <a:cxn ang="0">
                <a:pos x="8" y="1"/>
              </a:cxn>
              <a:cxn ang="0">
                <a:pos x="10" y="2"/>
              </a:cxn>
              <a:cxn ang="0">
                <a:pos x="12" y="4"/>
              </a:cxn>
              <a:cxn ang="0">
                <a:pos x="13" y="5"/>
              </a:cxn>
              <a:cxn ang="0">
                <a:pos x="15" y="5"/>
              </a:cxn>
              <a:cxn ang="0">
                <a:pos x="18" y="6"/>
              </a:cxn>
              <a:cxn ang="0">
                <a:pos x="19" y="6"/>
              </a:cxn>
              <a:cxn ang="0">
                <a:pos x="22" y="6"/>
              </a:cxn>
              <a:cxn ang="0">
                <a:pos x="23" y="8"/>
              </a:cxn>
              <a:cxn ang="0">
                <a:pos x="26" y="8"/>
              </a:cxn>
              <a:cxn ang="0">
                <a:pos x="28" y="8"/>
              </a:cxn>
            </a:cxnLst>
            <a:rect l="0" t="0" r="r" b="b"/>
            <a:pathLst>
              <a:path w="34" h="37">
                <a:moveTo>
                  <a:pt x="28" y="8"/>
                </a:moveTo>
                <a:lnTo>
                  <a:pt x="30" y="11"/>
                </a:lnTo>
                <a:lnTo>
                  <a:pt x="31" y="13"/>
                </a:lnTo>
                <a:lnTo>
                  <a:pt x="32" y="15"/>
                </a:lnTo>
                <a:lnTo>
                  <a:pt x="33" y="17"/>
                </a:lnTo>
                <a:lnTo>
                  <a:pt x="33" y="19"/>
                </a:lnTo>
                <a:lnTo>
                  <a:pt x="34" y="22"/>
                </a:lnTo>
                <a:lnTo>
                  <a:pt x="32" y="23"/>
                </a:lnTo>
                <a:lnTo>
                  <a:pt x="29" y="24"/>
                </a:lnTo>
                <a:lnTo>
                  <a:pt x="26" y="25"/>
                </a:lnTo>
                <a:lnTo>
                  <a:pt x="26" y="29"/>
                </a:lnTo>
                <a:lnTo>
                  <a:pt x="24" y="31"/>
                </a:lnTo>
                <a:lnTo>
                  <a:pt x="26" y="32"/>
                </a:lnTo>
                <a:lnTo>
                  <a:pt x="27" y="34"/>
                </a:lnTo>
                <a:lnTo>
                  <a:pt x="26" y="36"/>
                </a:lnTo>
                <a:lnTo>
                  <a:pt x="24" y="37"/>
                </a:lnTo>
                <a:lnTo>
                  <a:pt x="21" y="36"/>
                </a:lnTo>
                <a:lnTo>
                  <a:pt x="20" y="34"/>
                </a:lnTo>
                <a:lnTo>
                  <a:pt x="21" y="31"/>
                </a:lnTo>
                <a:lnTo>
                  <a:pt x="21" y="28"/>
                </a:lnTo>
                <a:lnTo>
                  <a:pt x="17" y="26"/>
                </a:lnTo>
                <a:lnTo>
                  <a:pt x="15" y="26"/>
                </a:lnTo>
                <a:lnTo>
                  <a:pt x="14" y="28"/>
                </a:lnTo>
                <a:lnTo>
                  <a:pt x="13" y="30"/>
                </a:lnTo>
                <a:lnTo>
                  <a:pt x="10" y="31"/>
                </a:lnTo>
                <a:lnTo>
                  <a:pt x="7" y="29"/>
                </a:lnTo>
                <a:lnTo>
                  <a:pt x="5" y="28"/>
                </a:lnTo>
                <a:lnTo>
                  <a:pt x="4" y="25"/>
                </a:lnTo>
                <a:lnTo>
                  <a:pt x="4" y="22"/>
                </a:lnTo>
                <a:lnTo>
                  <a:pt x="4" y="19"/>
                </a:lnTo>
                <a:lnTo>
                  <a:pt x="4" y="16"/>
                </a:lnTo>
                <a:lnTo>
                  <a:pt x="2" y="16"/>
                </a:lnTo>
                <a:lnTo>
                  <a:pt x="2" y="13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2" y="3"/>
                </a:lnTo>
                <a:lnTo>
                  <a:pt x="2" y="0"/>
                </a:lnTo>
                <a:lnTo>
                  <a:pt x="5" y="0"/>
                </a:lnTo>
                <a:lnTo>
                  <a:pt x="8" y="1"/>
                </a:lnTo>
                <a:lnTo>
                  <a:pt x="10" y="2"/>
                </a:lnTo>
                <a:lnTo>
                  <a:pt x="12" y="4"/>
                </a:lnTo>
                <a:lnTo>
                  <a:pt x="13" y="5"/>
                </a:lnTo>
                <a:lnTo>
                  <a:pt x="15" y="5"/>
                </a:lnTo>
                <a:lnTo>
                  <a:pt x="18" y="6"/>
                </a:lnTo>
                <a:lnTo>
                  <a:pt x="19" y="6"/>
                </a:lnTo>
                <a:lnTo>
                  <a:pt x="22" y="6"/>
                </a:lnTo>
                <a:lnTo>
                  <a:pt x="23" y="8"/>
                </a:lnTo>
                <a:lnTo>
                  <a:pt x="26" y="8"/>
                </a:lnTo>
                <a:lnTo>
                  <a:pt x="28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7" name="63086">
            <a:extLst xmlns:a="http://schemas.openxmlformats.org/drawingml/2006/main">
              <a:ext uri="{FF2B5EF4-FFF2-40B4-BE49-F238E27FC236}">
                <a16:creationId xmlns:a16="http://schemas.microsoft.com/office/drawing/2014/main" id="{808EFC8B-F7B0-4CF0-BDCC-54592DAFCBF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92218" y="1638928"/>
            <a:ext cx="359057" cy="177941"/>
          </a:xfrm>
          <a:custGeom xmlns:a="http://schemas.openxmlformats.org/drawingml/2006/main">
            <a:avLst/>
            <a:gdLst/>
            <a:ahLst/>
            <a:cxnLst>
              <a:cxn ang="0">
                <a:pos x="18" y="1"/>
              </a:cxn>
              <a:cxn ang="0">
                <a:pos x="21" y="2"/>
              </a:cxn>
              <a:cxn ang="0">
                <a:pos x="25" y="2"/>
              </a:cxn>
              <a:cxn ang="0">
                <a:pos x="28" y="4"/>
              </a:cxn>
              <a:cxn ang="0">
                <a:pos x="31" y="5"/>
              </a:cxn>
              <a:cxn ang="0">
                <a:pos x="34" y="4"/>
              </a:cxn>
              <a:cxn ang="0">
                <a:pos x="37" y="5"/>
              </a:cxn>
              <a:cxn ang="0">
                <a:pos x="38" y="6"/>
              </a:cxn>
              <a:cxn ang="0">
                <a:pos x="40" y="7"/>
              </a:cxn>
              <a:cxn ang="0">
                <a:pos x="42" y="8"/>
              </a:cxn>
              <a:cxn ang="0">
                <a:pos x="43" y="11"/>
              </a:cxn>
              <a:cxn ang="0">
                <a:pos x="44" y="14"/>
              </a:cxn>
              <a:cxn ang="0">
                <a:pos x="41" y="16"/>
              </a:cxn>
              <a:cxn ang="0">
                <a:pos x="39" y="16"/>
              </a:cxn>
              <a:cxn ang="0">
                <a:pos x="37" y="16"/>
              </a:cxn>
              <a:cxn ang="0">
                <a:pos x="35" y="15"/>
              </a:cxn>
              <a:cxn ang="0">
                <a:pos x="31" y="14"/>
              </a:cxn>
              <a:cxn ang="0">
                <a:pos x="29" y="15"/>
              </a:cxn>
              <a:cxn ang="0">
                <a:pos x="26" y="14"/>
              </a:cxn>
              <a:cxn ang="0">
                <a:pos x="23" y="13"/>
              </a:cxn>
              <a:cxn ang="0">
                <a:pos x="21" y="13"/>
              </a:cxn>
              <a:cxn ang="0">
                <a:pos x="19" y="12"/>
              </a:cxn>
              <a:cxn ang="0">
                <a:pos x="17" y="15"/>
              </a:cxn>
              <a:cxn ang="0">
                <a:pos x="17" y="17"/>
              </a:cxn>
              <a:cxn ang="0">
                <a:pos x="16" y="19"/>
              </a:cxn>
              <a:cxn ang="0">
                <a:pos x="15" y="17"/>
              </a:cxn>
              <a:cxn ang="0">
                <a:pos x="15" y="15"/>
              </a:cxn>
              <a:cxn ang="0">
                <a:pos x="14" y="12"/>
              </a:cxn>
              <a:cxn ang="0">
                <a:pos x="11" y="13"/>
              </a:cxn>
              <a:cxn ang="0">
                <a:pos x="9" y="13"/>
              </a:cxn>
              <a:cxn ang="0">
                <a:pos x="7" y="13"/>
              </a:cxn>
              <a:cxn ang="0">
                <a:pos x="5" y="13"/>
              </a:cxn>
              <a:cxn ang="0">
                <a:pos x="3" y="12"/>
              </a:cxn>
              <a:cxn ang="0">
                <a:pos x="2" y="10"/>
              </a:cxn>
              <a:cxn ang="0">
                <a:pos x="0" y="8"/>
              </a:cxn>
              <a:cxn ang="0">
                <a:pos x="3" y="6"/>
              </a:cxn>
              <a:cxn ang="0">
                <a:pos x="5" y="5"/>
              </a:cxn>
              <a:cxn ang="0">
                <a:pos x="8" y="4"/>
              </a:cxn>
              <a:cxn ang="0">
                <a:pos x="11" y="3"/>
              </a:cxn>
              <a:cxn ang="0">
                <a:pos x="12" y="2"/>
              </a:cxn>
              <a:cxn ang="0">
                <a:pos x="14" y="1"/>
              </a:cxn>
              <a:cxn ang="0">
                <a:pos x="16" y="0"/>
              </a:cxn>
              <a:cxn ang="0">
                <a:pos x="18" y="1"/>
              </a:cxn>
            </a:cxnLst>
            <a:rect l="0" t="0" r="r" b="b"/>
            <a:pathLst>
              <a:path w="44" h="19">
                <a:moveTo>
                  <a:pt x="18" y="1"/>
                </a:moveTo>
                <a:lnTo>
                  <a:pt x="21" y="2"/>
                </a:lnTo>
                <a:lnTo>
                  <a:pt x="25" y="2"/>
                </a:lnTo>
                <a:lnTo>
                  <a:pt x="28" y="4"/>
                </a:lnTo>
                <a:lnTo>
                  <a:pt x="31" y="5"/>
                </a:lnTo>
                <a:lnTo>
                  <a:pt x="34" y="4"/>
                </a:lnTo>
                <a:lnTo>
                  <a:pt x="37" y="5"/>
                </a:lnTo>
                <a:lnTo>
                  <a:pt x="38" y="6"/>
                </a:lnTo>
                <a:lnTo>
                  <a:pt x="40" y="7"/>
                </a:lnTo>
                <a:lnTo>
                  <a:pt x="42" y="8"/>
                </a:lnTo>
                <a:lnTo>
                  <a:pt x="43" y="11"/>
                </a:lnTo>
                <a:lnTo>
                  <a:pt x="44" y="14"/>
                </a:lnTo>
                <a:lnTo>
                  <a:pt x="41" y="16"/>
                </a:lnTo>
                <a:lnTo>
                  <a:pt x="39" y="16"/>
                </a:lnTo>
                <a:lnTo>
                  <a:pt x="37" y="16"/>
                </a:lnTo>
                <a:lnTo>
                  <a:pt x="35" y="15"/>
                </a:lnTo>
                <a:lnTo>
                  <a:pt x="31" y="14"/>
                </a:lnTo>
                <a:lnTo>
                  <a:pt x="29" y="15"/>
                </a:lnTo>
                <a:lnTo>
                  <a:pt x="26" y="14"/>
                </a:lnTo>
                <a:lnTo>
                  <a:pt x="23" y="13"/>
                </a:lnTo>
                <a:lnTo>
                  <a:pt x="21" y="13"/>
                </a:lnTo>
                <a:lnTo>
                  <a:pt x="19" y="12"/>
                </a:lnTo>
                <a:lnTo>
                  <a:pt x="17" y="15"/>
                </a:lnTo>
                <a:lnTo>
                  <a:pt x="17" y="17"/>
                </a:lnTo>
                <a:lnTo>
                  <a:pt x="16" y="19"/>
                </a:lnTo>
                <a:lnTo>
                  <a:pt x="15" y="17"/>
                </a:lnTo>
                <a:lnTo>
                  <a:pt x="15" y="15"/>
                </a:lnTo>
                <a:lnTo>
                  <a:pt x="14" y="12"/>
                </a:lnTo>
                <a:lnTo>
                  <a:pt x="11" y="13"/>
                </a:lnTo>
                <a:lnTo>
                  <a:pt x="9" y="13"/>
                </a:lnTo>
                <a:lnTo>
                  <a:pt x="7" y="13"/>
                </a:lnTo>
                <a:lnTo>
                  <a:pt x="5" y="13"/>
                </a:lnTo>
                <a:lnTo>
                  <a:pt x="3" y="12"/>
                </a:lnTo>
                <a:lnTo>
                  <a:pt x="2" y="10"/>
                </a:lnTo>
                <a:lnTo>
                  <a:pt x="0" y="8"/>
                </a:lnTo>
                <a:lnTo>
                  <a:pt x="3" y="6"/>
                </a:lnTo>
                <a:lnTo>
                  <a:pt x="5" y="5"/>
                </a:lnTo>
                <a:lnTo>
                  <a:pt x="8" y="4"/>
                </a:lnTo>
                <a:lnTo>
                  <a:pt x="11" y="3"/>
                </a:lnTo>
                <a:lnTo>
                  <a:pt x="12" y="2"/>
                </a:lnTo>
                <a:lnTo>
                  <a:pt x="14" y="1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8" name="63084">
            <a:extLst xmlns:a="http://schemas.openxmlformats.org/drawingml/2006/main">
              <a:ext uri="{FF2B5EF4-FFF2-40B4-BE49-F238E27FC236}">
                <a16:creationId xmlns:a16="http://schemas.microsoft.com/office/drawing/2014/main" id="{632AE028-31F6-466D-B229-71286830DF6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71747" y="824146"/>
            <a:ext cx="155048" cy="196672"/>
          </a:xfrm>
          <a:custGeom xmlns:a="http://schemas.openxmlformats.org/drawingml/2006/main">
            <a:avLst/>
            <a:gdLst/>
            <a:ahLst/>
            <a:cxnLst>
              <a:cxn ang="0">
                <a:pos x="12" y="4"/>
              </a:cxn>
              <a:cxn ang="0">
                <a:pos x="14" y="6"/>
              </a:cxn>
              <a:cxn ang="0">
                <a:pos x="15" y="9"/>
              </a:cxn>
              <a:cxn ang="0">
                <a:pos x="17" y="11"/>
              </a:cxn>
              <a:cxn ang="0">
                <a:pos x="18" y="12"/>
              </a:cxn>
              <a:cxn ang="0">
                <a:pos x="19" y="13"/>
              </a:cxn>
              <a:cxn ang="0">
                <a:pos x="17" y="14"/>
              </a:cxn>
              <a:cxn ang="0">
                <a:pos x="14" y="14"/>
              </a:cxn>
              <a:cxn ang="0">
                <a:pos x="12" y="14"/>
              </a:cxn>
              <a:cxn ang="0">
                <a:pos x="9" y="14"/>
              </a:cxn>
              <a:cxn ang="0">
                <a:pos x="7" y="13"/>
              </a:cxn>
              <a:cxn ang="0">
                <a:pos x="5" y="15"/>
              </a:cxn>
              <a:cxn ang="0">
                <a:pos x="4" y="16"/>
              </a:cxn>
              <a:cxn ang="0">
                <a:pos x="2" y="18"/>
              </a:cxn>
              <a:cxn ang="0">
                <a:pos x="2" y="21"/>
              </a:cxn>
              <a:cxn ang="0">
                <a:pos x="0" y="19"/>
              </a:cxn>
              <a:cxn ang="0">
                <a:pos x="1" y="17"/>
              </a:cxn>
              <a:cxn ang="0">
                <a:pos x="2" y="15"/>
              </a:cxn>
              <a:cxn ang="0">
                <a:pos x="1" y="13"/>
              </a:cxn>
              <a:cxn ang="0">
                <a:pos x="1" y="10"/>
              </a:cxn>
              <a:cxn ang="0">
                <a:pos x="3" y="7"/>
              </a:cxn>
              <a:cxn ang="0">
                <a:pos x="3" y="5"/>
              </a:cxn>
              <a:cxn ang="0">
                <a:pos x="6" y="4"/>
              </a:cxn>
              <a:cxn ang="0">
                <a:pos x="8" y="2"/>
              </a:cxn>
              <a:cxn ang="0">
                <a:pos x="10" y="1"/>
              </a:cxn>
              <a:cxn ang="0">
                <a:pos x="13" y="0"/>
              </a:cxn>
              <a:cxn ang="0">
                <a:pos x="12" y="4"/>
              </a:cxn>
            </a:cxnLst>
            <a:rect l="0" t="0" r="r" b="b"/>
            <a:pathLst>
              <a:path w="19" h="21">
                <a:moveTo>
                  <a:pt x="12" y="4"/>
                </a:moveTo>
                <a:lnTo>
                  <a:pt x="14" y="6"/>
                </a:lnTo>
                <a:lnTo>
                  <a:pt x="15" y="9"/>
                </a:lnTo>
                <a:lnTo>
                  <a:pt x="17" y="11"/>
                </a:lnTo>
                <a:lnTo>
                  <a:pt x="18" y="12"/>
                </a:lnTo>
                <a:lnTo>
                  <a:pt x="19" y="13"/>
                </a:lnTo>
                <a:lnTo>
                  <a:pt x="17" y="14"/>
                </a:lnTo>
                <a:lnTo>
                  <a:pt x="14" y="14"/>
                </a:lnTo>
                <a:lnTo>
                  <a:pt x="12" y="14"/>
                </a:lnTo>
                <a:lnTo>
                  <a:pt x="9" y="14"/>
                </a:lnTo>
                <a:lnTo>
                  <a:pt x="7" y="13"/>
                </a:lnTo>
                <a:lnTo>
                  <a:pt x="5" y="15"/>
                </a:lnTo>
                <a:lnTo>
                  <a:pt x="4" y="16"/>
                </a:lnTo>
                <a:lnTo>
                  <a:pt x="2" y="18"/>
                </a:lnTo>
                <a:lnTo>
                  <a:pt x="2" y="21"/>
                </a:lnTo>
                <a:lnTo>
                  <a:pt x="0" y="19"/>
                </a:lnTo>
                <a:lnTo>
                  <a:pt x="1" y="17"/>
                </a:lnTo>
                <a:lnTo>
                  <a:pt x="2" y="15"/>
                </a:lnTo>
                <a:lnTo>
                  <a:pt x="1" y="13"/>
                </a:lnTo>
                <a:lnTo>
                  <a:pt x="1" y="10"/>
                </a:lnTo>
                <a:lnTo>
                  <a:pt x="3" y="7"/>
                </a:lnTo>
                <a:lnTo>
                  <a:pt x="3" y="5"/>
                </a:lnTo>
                <a:lnTo>
                  <a:pt x="6" y="4"/>
                </a:lnTo>
                <a:lnTo>
                  <a:pt x="8" y="2"/>
                </a:lnTo>
                <a:lnTo>
                  <a:pt x="10" y="1"/>
                </a:lnTo>
                <a:lnTo>
                  <a:pt x="13" y="0"/>
                </a:lnTo>
                <a:lnTo>
                  <a:pt x="12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9" name="63080">
            <a:extLst xmlns:a="http://schemas.openxmlformats.org/drawingml/2006/main">
              <a:ext uri="{FF2B5EF4-FFF2-40B4-BE49-F238E27FC236}">
                <a16:creationId xmlns:a16="http://schemas.microsoft.com/office/drawing/2014/main" id="{4CB75365-83D2-4D87-B7D1-AC33412E56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32879" y="1151933"/>
            <a:ext cx="187689" cy="515092"/>
          </a:xfrm>
          <a:custGeom xmlns:a="http://schemas.openxmlformats.org/drawingml/2006/main">
            <a:avLst/>
            <a:gdLst/>
            <a:ahLst/>
            <a:cxnLst>
              <a:cxn ang="0">
                <a:pos x="21" y="1"/>
              </a:cxn>
              <a:cxn ang="0">
                <a:pos x="20" y="3"/>
              </a:cxn>
              <a:cxn ang="0">
                <a:pos x="20" y="6"/>
              </a:cxn>
              <a:cxn ang="0">
                <a:pos x="21" y="8"/>
              </a:cxn>
              <a:cxn ang="0">
                <a:pos x="23" y="9"/>
              </a:cxn>
              <a:cxn ang="0">
                <a:pos x="22" y="13"/>
              </a:cxn>
              <a:cxn ang="0">
                <a:pos x="21" y="14"/>
              </a:cxn>
              <a:cxn ang="0">
                <a:pos x="17" y="15"/>
              </a:cxn>
              <a:cxn ang="0">
                <a:pos x="16" y="16"/>
              </a:cxn>
              <a:cxn ang="0">
                <a:pos x="14" y="17"/>
              </a:cxn>
              <a:cxn ang="0">
                <a:pos x="12" y="20"/>
              </a:cxn>
              <a:cxn ang="0">
                <a:pos x="14" y="22"/>
              </a:cxn>
              <a:cxn ang="0">
                <a:pos x="15" y="25"/>
              </a:cxn>
              <a:cxn ang="0">
                <a:pos x="16" y="28"/>
              </a:cxn>
              <a:cxn ang="0">
                <a:pos x="16" y="31"/>
              </a:cxn>
              <a:cxn ang="0">
                <a:pos x="16" y="33"/>
              </a:cxn>
              <a:cxn ang="0">
                <a:pos x="17" y="36"/>
              </a:cxn>
              <a:cxn ang="0">
                <a:pos x="16" y="38"/>
              </a:cxn>
              <a:cxn ang="0">
                <a:pos x="17" y="41"/>
              </a:cxn>
              <a:cxn ang="0">
                <a:pos x="20" y="42"/>
              </a:cxn>
              <a:cxn ang="0">
                <a:pos x="21" y="45"/>
              </a:cxn>
              <a:cxn ang="0">
                <a:pos x="21" y="47"/>
              </a:cxn>
              <a:cxn ang="0">
                <a:pos x="18" y="48"/>
              </a:cxn>
              <a:cxn ang="0">
                <a:pos x="17" y="49"/>
              </a:cxn>
              <a:cxn ang="0">
                <a:pos x="15" y="50"/>
              </a:cxn>
              <a:cxn ang="0">
                <a:pos x="12" y="52"/>
              </a:cxn>
              <a:cxn ang="0">
                <a:pos x="10" y="54"/>
              </a:cxn>
              <a:cxn ang="0">
                <a:pos x="7" y="55"/>
              </a:cxn>
              <a:cxn ang="0">
                <a:pos x="4" y="54"/>
              </a:cxn>
              <a:cxn ang="0">
                <a:pos x="2" y="51"/>
              </a:cxn>
              <a:cxn ang="0">
                <a:pos x="2" y="49"/>
              </a:cxn>
              <a:cxn ang="0">
                <a:pos x="2" y="45"/>
              </a:cxn>
              <a:cxn ang="0">
                <a:pos x="2" y="41"/>
              </a:cxn>
              <a:cxn ang="0">
                <a:pos x="3" y="39"/>
              </a:cxn>
              <a:cxn ang="0">
                <a:pos x="4" y="38"/>
              </a:cxn>
              <a:cxn ang="0">
                <a:pos x="2" y="36"/>
              </a:cxn>
              <a:cxn ang="0">
                <a:pos x="4" y="34"/>
              </a:cxn>
              <a:cxn ang="0">
                <a:pos x="5" y="32"/>
              </a:cxn>
              <a:cxn ang="0">
                <a:pos x="5" y="30"/>
              </a:cxn>
              <a:cxn ang="0">
                <a:pos x="6" y="28"/>
              </a:cxn>
              <a:cxn ang="0">
                <a:pos x="5" y="25"/>
              </a:cxn>
              <a:cxn ang="0">
                <a:pos x="5" y="24"/>
              </a:cxn>
              <a:cxn ang="0">
                <a:pos x="4" y="21"/>
              </a:cxn>
              <a:cxn ang="0">
                <a:pos x="2" y="18"/>
              </a:cxn>
              <a:cxn ang="0">
                <a:pos x="1" y="17"/>
              </a:cxn>
              <a:cxn ang="0">
                <a:pos x="0" y="15"/>
              </a:cxn>
              <a:cxn ang="0">
                <a:pos x="4" y="14"/>
              </a:cxn>
              <a:cxn ang="0">
                <a:pos x="7" y="14"/>
              </a:cxn>
              <a:cxn ang="0">
                <a:pos x="9" y="13"/>
              </a:cxn>
              <a:cxn ang="0">
                <a:pos x="11" y="11"/>
              </a:cxn>
              <a:cxn ang="0">
                <a:pos x="12" y="8"/>
              </a:cxn>
              <a:cxn ang="0">
                <a:pos x="14" y="6"/>
              </a:cxn>
              <a:cxn ang="0">
                <a:pos x="16" y="5"/>
              </a:cxn>
              <a:cxn ang="0">
                <a:pos x="18" y="0"/>
              </a:cxn>
              <a:cxn ang="0">
                <a:pos x="21" y="1"/>
              </a:cxn>
            </a:cxnLst>
            <a:rect l="0" t="0" r="r" b="b"/>
            <a:pathLst>
              <a:path w="23" h="55">
                <a:moveTo>
                  <a:pt x="21" y="1"/>
                </a:moveTo>
                <a:lnTo>
                  <a:pt x="20" y="3"/>
                </a:lnTo>
                <a:lnTo>
                  <a:pt x="20" y="6"/>
                </a:lnTo>
                <a:lnTo>
                  <a:pt x="21" y="8"/>
                </a:lnTo>
                <a:lnTo>
                  <a:pt x="23" y="9"/>
                </a:lnTo>
                <a:lnTo>
                  <a:pt x="22" y="13"/>
                </a:lnTo>
                <a:lnTo>
                  <a:pt x="21" y="14"/>
                </a:lnTo>
                <a:lnTo>
                  <a:pt x="17" y="15"/>
                </a:lnTo>
                <a:lnTo>
                  <a:pt x="16" y="16"/>
                </a:lnTo>
                <a:lnTo>
                  <a:pt x="14" y="17"/>
                </a:lnTo>
                <a:lnTo>
                  <a:pt x="12" y="20"/>
                </a:lnTo>
                <a:lnTo>
                  <a:pt x="14" y="22"/>
                </a:lnTo>
                <a:lnTo>
                  <a:pt x="15" y="25"/>
                </a:lnTo>
                <a:lnTo>
                  <a:pt x="16" y="28"/>
                </a:lnTo>
                <a:lnTo>
                  <a:pt x="16" y="31"/>
                </a:lnTo>
                <a:lnTo>
                  <a:pt x="16" y="33"/>
                </a:lnTo>
                <a:lnTo>
                  <a:pt x="17" y="36"/>
                </a:lnTo>
                <a:lnTo>
                  <a:pt x="16" y="38"/>
                </a:lnTo>
                <a:lnTo>
                  <a:pt x="17" y="41"/>
                </a:lnTo>
                <a:lnTo>
                  <a:pt x="20" y="42"/>
                </a:lnTo>
                <a:lnTo>
                  <a:pt x="21" y="45"/>
                </a:lnTo>
                <a:lnTo>
                  <a:pt x="21" y="47"/>
                </a:lnTo>
                <a:lnTo>
                  <a:pt x="18" y="48"/>
                </a:lnTo>
                <a:lnTo>
                  <a:pt x="17" y="49"/>
                </a:lnTo>
                <a:lnTo>
                  <a:pt x="15" y="50"/>
                </a:lnTo>
                <a:lnTo>
                  <a:pt x="12" y="52"/>
                </a:lnTo>
                <a:lnTo>
                  <a:pt x="10" y="54"/>
                </a:lnTo>
                <a:lnTo>
                  <a:pt x="7" y="55"/>
                </a:lnTo>
                <a:lnTo>
                  <a:pt x="4" y="54"/>
                </a:lnTo>
                <a:lnTo>
                  <a:pt x="2" y="51"/>
                </a:lnTo>
                <a:lnTo>
                  <a:pt x="2" y="49"/>
                </a:lnTo>
                <a:lnTo>
                  <a:pt x="2" y="45"/>
                </a:lnTo>
                <a:lnTo>
                  <a:pt x="2" y="41"/>
                </a:lnTo>
                <a:lnTo>
                  <a:pt x="3" y="39"/>
                </a:lnTo>
                <a:lnTo>
                  <a:pt x="4" y="38"/>
                </a:lnTo>
                <a:lnTo>
                  <a:pt x="2" y="36"/>
                </a:lnTo>
                <a:lnTo>
                  <a:pt x="4" y="34"/>
                </a:lnTo>
                <a:lnTo>
                  <a:pt x="5" y="32"/>
                </a:lnTo>
                <a:lnTo>
                  <a:pt x="5" y="30"/>
                </a:lnTo>
                <a:lnTo>
                  <a:pt x="6" y="28"/>
                </a:lnTo>
                <a:lnTo>
                  <a:pt x="5" y="25"/>
                </a:lnTo>
                <a:lnTo>
                  <a:pt x="5" y="24"/>
                </a:lnTo>
                <a:lnTo>
                  <a:pt x="4" y="21"/>
                </a:lnTo>
                <a:lnTo>
                  <a:pt x="2" y="18"/>
                </a:lnTo>
                <a:lnTo>
                  <a:pt x="1" y="17"/>
                </a:lnTo>
                <a:lnTo>
                  <a:pt x="0" y="15"/>
                </a:lnTo>
                <a:lnTo>
                  <a:pt x="4" y="14"/>
                </a:lnTo>
                <a:lnTo>
                  <a:pt x="7" y="14"/>
                </a:lnTo>
                <a:lnTo>
                  <a:pt x="9" y="13"/>
                </a:lnTo>
                <a:lnTo>
                  <a:pt x="11" y="11"/>
                </a:lnTo>
                <a:lnTo>
                  <a:pt x="12" y="8"/>
                </a:lnTo>
                <a:lnTo>
                  <a:pt x="14" y="6"/>
                </a:lnTo>
                <a:lnTo>
                  <a:pt x="16" y="5"/>
                </a:lnTo>
                <a:lnTo>
                  <a:pt x="18" y="0"/>
                </a:lnTo>
                <a:lnTo>
                  <a:pt x="21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0" name="63079">
            <a:extLst xmlns:a="http://schemas.openxmlformats.org/drawingml/2006/main">
              <a:ext uri="{FF2B5EF4-FFF2-40B4-BE49-F238E27FC236}">
                <a16:creationId xmlns:a16="http://schemas.microsoft.com/office/drawing/2014/main" id="{8ACE06BC-B3AE-413D-912F-E7D7E7FAC30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5662" y="1020818"/>
            <a:ext cx="155048" cy="187307"/>
          </a:xfrm>
          <a:custGeom xmlns:a="http://schemas.openxmlformats.org/drawingml/2006/main">
            <a:avLst/>
            <a:gdLst/>
            <a:ahLst/>
            <a:cxnLst>
              <a:cxn ang="0">
                <a:pos x="17" y="5"/>
              </a:cxn>
              <a:cxn ang="0">
                <a:pos x="18" y="6"/>
              </a:cxn>
              <a:cxn ang="0">
                <a:pos x="19" y="9"/>
              </a:cxn>
              <a:cxn ang="0">
                <a:pos x="19" y="12"/>
              </a:cxn>
              <a:cxn ang="0">
                <a:pos x="17" y="12"/>
              </a:cxn>
              <a:cxn ang="0">
                <a:pos x="17" y="16"/>
              </a:cxn>
              <a:cxn ang="0">
                <a:pos x="15" y="17"/>
              </a:cxn>
              <a:cxn ang="0">
                <a:pos x="14" y="18"/>
              </a:cxn>
              <a:cxn ang="0">
                <a:pos x="12" y="19"/>
              </a:cxn>
              <a:cxn ang="0">
                <a:pos x="7" y="20"/>
              </a:cxn>
              <a:cxn ang="0">
                <a:pos x="7" y="18"/>
              </a:cxn>
              <a:cxn ang="0">
                <a:pos x="4" y="19"/>
              </a:cxn>
              <a:cxn ang="0">
                <a:pos x="3" y="15"/>
              </a:cxn>
              <a:cxn ang="0">
                <a:pos x="4" y="13"/>
              </a:cxn>
              <a:cxn ang="0">
                <a:pos x="2" y="11"/>
              </a:cxn>
              <a:cxn ang="0">
                <a:pos x="1" y="8"/>
              </a:cxn>
              <a:cxn ang="0">
                <a:pos x="2" y="5"/>
              </a:cxn>
              <a:cxn ang="0">
                <a:pos x="0" y="3"/>
              </a:cxn>
              <a:cxn ang="0">
                <a:pos x="2" y="0"/>
              </a:cxn>
              <a:cxn ang="0">
                <a:pos x="5" y="0"/>
              </a:cxn>
              <a:cxn ang="0">
                <a:pos x="5" y="3"/>
              </a:cxn>
              <a:cxn ang="0">
                <a:pos x="5" y="6"/>
              </a:cxn>
              <a:cxn ang="0">
                <a:pos x="7" y="7"/>
              </a:cxn>
              <a:cxn ang="0">
                <a:pos x="10" y="7"/>
              </a:cxn>
              <a:cxn ang="0">
                <a:pos x="12" y="6"/>
              </a:cxn>
              <a:cxn ang="0">
                <a:pos x="14" y="6"/>
              </a:cxn>
              <a:cxn ang="0">
                <a:pos x="17" y="5"/>
              </a:cxn>
            </a:cxnLst>
            <a:rect l="0" t="0" r="r" b="b"/>
            <a:pathLst>
              <a:path w="19" h="20">
                <a:moveTo>
                  <a:pt x="17" y="5"/>
                </a:moveTo>
                <a:lnTo>
                  <a:pt x="18" y="6"/>
                </a:lnTo>
                <a:lnTo>
                  <a:pt x="19" y="9"/>
                </a:lnTo>
                <a:lnTo>
                  <a:pt x="19" y="12"/>
                </a:lnTo>
                <a:lnTo>
                  <a:pt x="17" y="12"/>
                </a:lnTo>
                <a:lnTo>
                  <a:pt x="17" y="16"/>
                </a:lnTo>
                <a:lnTo>
                  <a:pt x="15" y="17"/>
                </a:lnTo>
                <a:lnTo>
                  <a:pt x="14" y="18"/>
                </a:lnTo>
                <a:lnTo>
                  <a:pt x="12" y="19"/>
                </a:lnTo>
                <a:lnTo>
                  <a:pt x="7" y="20"/>
                </a:lnTo>
                <a:lnTo>
                  <a:pt x="7" y="18"/>
                </a:lnTo>
                <a:lnTo>
                  <a:pt x="4" y="19"/>
                </a:lnTo>
                <a:lnTo>
                  <a:pt x="3" y="15"/>
                </a:lnTo>
                <a:lnTo>
                  <a:pt x="4" y="13"/>
                </a:lnTo>
                <a:lnTo>
                  <a:pt x="2" y="11"/>
                </a:lnTo>
                <a:lnTo>
                  <a:pt x="1" y="8"/>
                </a:lnTo>
                <a:lnTo>
                  <a:pt x="2" y="5"/>
                </a:lnTo>
                <a:lnTo>
                  <a:pt x="0" y="3"/>
                </a:ln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5" y="6"/>
                </a:lnTo>
                <a:lnTo>
                  <a:pt x="7" y="7"/>
                </a:lnTo>
                <a:lnTo>
                  <a:pt x="10" y="7"/>
                </a:lnTo>
                <a:lnTo>
                  <a:pt x="12" y="6"/>
                </a:lnTo>
                <a:lnTo>
                  <a:pt x="14" y="6"/>
                </a:lnTo>
                <a:lnTo>
                  <a:pt x="17" y="5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1" name="63076">
            <a:extLst xmlns:a="http://schemas.openxmlformats.org/drawingml/2006/main">
              <a:ext uri="{FF2B5EF4-FFF2-40B4-BE49-F238E27FC236}">
                <a16:creationId xmlns:a16="http://schemas.microsoft.com/office/drawing/2014/main" id="{7871C0EA-137D-4CC0-827D-2B85099F603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67737" y="1170663"/>
            <a:ext cx="252972" cy="346517"/>
          </a:xfrm>
          <a:custGeom xmlns:a="http://schemas.openxmlformats.org/drawingml/2006/main">
            <a:avLst/>
            <a:gdLst/>
            <a:ahLst/>
            <a:cxnLst>
              <a:cxn ang="0">
                <a:pos x="24" y="15"/>
              </a:cxn>
              <a:cxn ang="0">
                <a:pos x="22" y="17"/>
              </a:cxn>
              <a:cxn ang="0">
                <a:pos x="21" y="19"/>
              </a:cxn>
              <a:cxn ang="0">
                <a:pos x="18" y="21"/>
              </a:cxn>
              <a:cxn ang="0">
                <a:pos x="16" y="22"/>
              </a:cxn>
              <a:cxn ang="0">
                <a:pos x="15" y="24"/>
              </a:cxn>
              <a:cxn ang="0">
                <a:pos x="13" y="26"/>
              </a:cxn>
              <a:cxn ang="0">
                <a:pos x="14" y="29"/>
              </a:cxn>
              <a:cxn ang="0">
                <a:pos x="13" y="31"/>
              </a:cxn>
              <a:cxn ang="0">
                <a:pos x="13" y="35"/>
              </a:cxn>
              <a:cxn ang="0">
                <a:pos x="13" y="37"/>
              </a:cxn>
              <a:cxn ang="0">
                <a:pos x="11" y="37"/>
              </a:cxn>
              <a:cxn ang="0">
                <a:pos x="8" y="37"/>
              </a:cxn>
              <a:cxn ang="0">
                <a:pos x="8" y="35"/>
              </a:cxn>
              <a:cxn ang="0">
                <a:pos x="6" y="33"/>
              </a:cxn>
              <a:cxn ang="0">
                <a:pos x="5" y="31"/>
              </a:cxn>
              <a:cxn ang="0">
                <a:pos x="3" y="28"/>
              </a:cxn>
              <a:cxn ang="0">
                <a:pos x="2" y="26"/>
              </a:cxn>
              <a:cxn ang="0">
                <a:pos x="0" y="22"/>
              </a:cxn>
              <a:cxn ang="0">
                <a:pos x="2" y="22"/>
              </a:cxn>
              <a:cxn ang="0">
                <a:pos x="3" y="19"/>
              </a:cxn>
              <a:cxn ang="0">
                <a:pos x="3" y="17"/>
              </a:cxn>
              <a:cxn ang="0">
                <a:pos x="3" y="14"/>
              </a:cxn>
              <a:cxn ang="0">
                <a:pos x="2" y="11"/>
              </a:cxn>
              <a:cxn ang="0">
                <a:pos x="1" y="7"/>
              </a:cxn>
              <a:cxn ang="0">
                <a:pos x="3" y="7"/>
              </a:cxn>
              <a:cxn ang="0">
                <a:pos x="6" y="6"/>
              </a:cxn>
              <a:cxn ang="0">
                <a:pos x="8" y="5"/>
              </a:cxn>
              <a:cxn ang="0">
                <a:pos x="10" y="4"/>
              </a:cxn>
              <a:cxn ang="0">
                <a:pos x="13" y="4"/>
              </a:cxn>
              <a:cxn ang="0">
                <a:pos x="16" y="3"/>
              </a:cxn>
              <a:cxn ang="0">
                <a:pos x="19" y="2"/>
              </a:cxn>
              <a:cxn ang="0">
                <a:pos x="19" y="4"/>
              </a:cxn>
              <a:cxn ang="0">
                <a:pos x="24" y="3"/>
              </a:cxn>
              <a:cxn ang="0">
                <a:pos x="26" y="2"/>
              </a:cxn>
              <a:cxn ang="0">
                <a:pos x="27" y="1"/>
              </a:cxn>
              <a:cxn ang="0">
                <a:pos x="29" y="0"/>
              </a:cxn>
              <a:cxn ang="0">
                <a:pos x="31" y="3"/>
              </a:cxn>
              <a:cxn ang="0">
                <a:pos x="30" y="5"/>
              </a:cxn>
              <a:cxn ang="0">
                <a:pos x="29" y="6"/>
              </a:cxn>
              <a:cxn ang="0">
                <a:pos x="26" y="7"/>
              </a:cxn>
              <a:cxn ang="0">
                <a:pos x="24" y="9"/>
              </a:cxn>
              <a:cxn ang="0">
                <a:pos x="24" y="13"/>
              </a:cxn>
              <a:cxn ang="0">
                <a:pos x="24" y="15"/>
              </a:cxn>
            </a:cxnLst>
            <a:rect l="0" t="0" r="r" b="b"/>
            <a:pathLst>
              <a:path w="31" h="37">
                <a:moveTo>
                  <a:pt x="24" y="15"/>
                </a:moveTo>
                <a:lnTo>
                  <a:pt x="22" y="17"/>
                </a:lnTo>
                <a:lnTo>
                  <a:pt x="21" y="19"/>
                </a:lnTo>
                <a:lnTo>
                  <a:pt x="18" y="21"/>
                </a:lnTo>
                <a:lnTo>
                  <a:pt x="16" y="22"/>
                </a:lnTo>
                <a:lnTo>
                  <a:pt x="15" y="24"/>
                </a:lnTo>
                <a:lnTo>
                  <a:pt x="13" y="26"/>
                </a:lnTo>
                <a:lnTo>
                  <a:pt x="14" y="29"/>
                </a:lnTo>
                <a:lnTo>
                  <a:pt x="13" y="31"/>
                </a:lnTo>
                <a:lnTo>
                  <a:pt x="13" y="35"/>
                </a:lnTo>
                <a:lnTo>
                  <a:pt x="13" y="37"/>
                </a:lnTo>
                <a:lnTo>
                  <a:pt x="11" y="37"/>
                </a:lnTo>
                <a:lnTo>
                  <a:pt x="8" y="37"/>
                </a:lnTo>
                <a:lnTo>
                  <a:pt x="8" y="35"/>
                </a:lnTo>
                <a:lnTo>
                  <a:pt x="6" y="33"/>
                </a:lnTo>
                <a:lnTo>
                  <a:pt x="5" y="31"/>
                </a:lnTo>
                <a:lnTo>
                  <a:pt x="3" y="28"/>
                </a:lnTo>
                <a:lnTo>
                  <a:pt x="2" y="26"/>
                </a:lnTo>
                <a:lnTo>
                  <a:pt x="0" y="22"/>
                </a:lnTo>
                <a:lnTo>
                  <a:pt x="2" y="22"/>
                </a:lnTo>
                <a:lnTo>
                  <a:pt x="3" y="19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1" y="7"/>
                </a:lnTo>
                <a:lnTo>
                  <a:pt x="3" y="7"/>
                </a:lnTo>
                <a:lnTo>
                  <a:pt x="6" y="6"/>
                </a:lnTo>
                <a:lnTo>
                  <a:pt x="8" y="5"/>
                </a:lnTo>
                <a:lnTo>
                  <a:pt x="10" y="4"/>
                </a:lnTo>
                <a:lnTo>
                  <a:pt x="13" y="4"/>
                </a:lnTo>
                <a:lnTo>
                  <a:pt x="16" y="3"/>
                </a:lnTo>
                <a:lnTo>
                  <a:pt x="19" y="2"/>
                </a:lnTo>
                <a:lnTo>
                  <a:pt x="19" y="4"/>
                </a:lnTo>
                <a:lnTo>
                  <a:pt x="24" y="3"/>
                </a:lnTo>
                <a:lnTo>
                  <a:pt x="26" y="2"/>
                </a:lnTo>
                <a:lnTo>
                  <a:pt x="27" y="1"/>
                </a:lnTo>
                <a:lnTo>
                  <a:pt x="29" y="0"/>
                </a:lnTo>
                <a:lnTo>
                  <a:pt x="31" y="3"/>
                </a:lnTo>
                <a:lnTo>
                  <a:pt x="30" y="5"/>
                </a:lnTo>
                <a:lnTo>
                  <a:pt x="29" y="6"/>
                </a:lnTo>
                <a:lnTo>
                  <a:pt x="26" y="7"/>
                </a:lnTo>
                <a:lnTo>
                  <a:pt x="24" y="9"/>
                </a:lnTo>
                <a:lnTo>
                  <a:pt x="24" y="13"/>
                </a:lnTo>
                <a:lnTo>
                  <a:pt x="24" y="15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2" name="63075">
            <a:extLst xmlns:a="http://schemas.openxmlformats.org/drawingml/2006/main">
              <a:ext uri="{FF2B5EF4-FFF2-40B4-BE49-F238E27FC236}">
                <a16:creationId xmlns:a16="http://schemas.microsoft.com/office/drawing/2014/main" id="{C29F93FB-7B68-4521-AA82-B59CF2EAA8E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61653" y="1442257"/>
            <a:ext cx="375377" cy="280960"/>
          </a:xfrm>
          <a:custGeom xmlns:a="http://schemas.openxmlformats.org/drawingml/2006/main">
            <a:avLst/>
            <a:gdLst/>
            <a:ahLst/>
            <a:cxnLst>
              <a:cxn ang="0">
                <a:pos x="32" y="21"/>
              </a:cxn>
              <a:cxn ang="0">
                <a:pos x="30" y="22"/>
              </a:cxn>
              <a:cxn ang="0">
                <a:pos x="28" y="23"/>
              </a:cxn>
              <a:cxn ang="0">
                <a:pos x="27" y="24"/>
              </a:cxn>
              <a:cxn ang="0">
                <a:pos x="24" y="25"/>
              </a:cxn>
              <a:cxn ang="0">
                <a:pos x="21" y="26"/>
              </a:cxn>
              <a:cxn ang="0">
                <a:pos x="19" y="27"/>
              </a:cxn>
              <a:cxn ang="0">
                <a:pos x="16" y="29"/>
              </a:cxn>
              <a:cxn ang="0">
                <a:pos x="14" y="28"/>
              </a:cxn>
              <a:cxn ang="0">
                <a:pos x="11" y="29"/>
              </a:cxn>
              <a:cxn ang="0">
                <a:pos x="9" y="30"/>
              </a:cxn>
              <a:cxn ang="0">
                <a:pos x="6" y="30"/>
              </a:cxn>
              <a:cxn ang="0">
                <a:pos x="4" y="30"/>
              </a:cxn>
              <a:cxn ang="0">
                <a:pos x="1" y="30"/>
              </a:cxn>
              <a:cxn ang="0">
                <a:pos x="0" y="28"/>
              </a:cxn>
              <a:cxn ang="0">
                <a:pos x="3" y="26"/>
              </a:cxn>
              <a:cxn ang="0">
                <a:pos x="6" y="25"/>
              </a:cxn>
              <a:cxn ang="0">
                <a:pos x="6" y="23"/>
              </a:cxn>
              <a:cxn ang="0">
                <a:pos x="6" y="21"/>
              </a:cxn>
              <a:cxn ang="0">
                <a:pos x="6" y="18"/>
              </a:cxn>
              <a:cxn ang="0">
                <a:pos x="7" y="15"/>
              </a:cxn>
              <a:cxn ang="0">
                <a:pos x="7" y="11"/>
              </a:cxn>
              <a:cxn ang="0">
                <a:pos x="7" y="9"/>
              </a:cxn>
              <a:cxn ang="0">
                <a:pos x="9" y="8"/>
              </a:cxn>
              <a:cxn ang="0">
                <a:pos x="10" y="8"/>
              </a:cxn>
              <a:cxn ang="0">
                <a:pos x="14" y="6"/>
              </a:cxn>
              <a:cxn ang="0">
                <a:pos x="15" y="7"/>
              </a:cxn>
              <a:cxn ang="0">
                <a:pos x="18" y="8"/>
              </a:cxn>
              <a:cxn ang="0">
                <a:pos x="21" y="8"/>
              </a:cxn>
              <a:cxn ang="0">
                <a:pos x="24" y="8"/>
              </a:cxn>
              <a:cxn ang="0">
                <a:pos x="26" y="8"/>
              </a:cxn>
              <a:cxn ang="0">
                <a:pos x="29" y="7"/>
              </a:cxn>
              <a:cxn ang="0">
                <a:pos x="32" y="6"/>
              </a:cxn>
              <a:cxn ang="0">
                <a:pos x="34" y="5"/>
              </a:cxn>
              <a:cxn ang="0">
                <a:pos x="36" y="4"/>
              </a:cxn>
              <a:cxn ang="0">
                <a:pos x="39" y="3"/>
              </a:cxn>
              <a:cxn ang="0">
                <a:pos x="42" y="1"/>
              </a:cxn>
              <a:cxn ang="0">
                <a:pos x="46" y="0"/>
              </a:cxn>
              <a:cxn ang="0">
                <a:pos x="46" y="2"/>
              </a:cxn>
              <a:cxn ang="0">
                <a:pos x="45" y="4"/>
              </a:cxn>
              <a:cxn ang="0">
                <a:pos x="44" y="6"/>
              </a:cxn>
              <a:cxn ang="0">
                <a:pos x="46" y="9"/>
              </a:cxn>
              <a:cxn ang="0">
                <a:pos x="44" y="11"/>
              </a:cxn>
              <a:cxn ang="0">
                <a:pos x="43" y="13"/>
              </a:cxn>
              <a:cxn ang="0">
                <a:pos x="42" y="15"/>
              </a:cxn>
              <a:cxn ang="0">
                <a:pos x="41" y="17"/>
              </a:cxn>
              <a:cxn ang="0">
                <a:pos x="38" y="18"/>
              </a:cxn>
              <a:cxn ang="0">
                <a:pos x="35" y="18"/>
              </a:cxn>
              <a:cxn ang="0">
                <a:pos x="33" y="19"/>
              </a:cxn>
              <a:cxn ang="0">
                <a:pos x="32" y="21"/>
              </a:cxn>
            </a:cxnLst>
            <a:rect l="0" t="0" r="r" b="b"/>
            <a:pathLst>
              <a:path w="46" h="30">
                <a:moveTo>
                  <a:pt x="32" y="21"/>
                </a:moveTo>
                <a:lnTo>
                  <a:pt x="30" y="22"/>
                </a:lnTo>
                <a:lnTo>
                  <a:pt x="28" y="23"/>
                </a:lnTo>
                <a:lnTo>
                  <a:pt x="27" y="24"/>
                </a:lnTo>
                <a:lnTo>
                  <a:pt x="24" y="25"/>
                </a:lnTo>
                <a:lnTo>
                  <a:pt x="21" y="26"/>
                </a:lnTo>
                <a:lnTo>
                  <a:pt x="19" y="27"/>
                </a:lnTo>
                <a:lnTo>
                  <a:pt x="16" y="29"/>
                </a:lnTo>
                <a:lnTo>
                  <a:pt x="14" y="28"/>
                </a:lnTo>
                <a:lnTo>
                  <a:pt x="11" y="29"/>
                </a:lnTo>
                <a:lnTo>
                  <a:pt x="9" y="30"/>
                </a:lnTo>
                <a:lnTo>
                  <a:pt x="6" y="30"/>
                </a:lnTo>
                <a:lnTo>
                  <a:pt x="4" y="30"/>
                </a:lnTo>
                <a:lnTo>
                  <a:pt x="1" y="30"/>
                </a:lnTo>
                <a:lnTo>
                  <a:pt x="0" y="28"/>
                </a:lnTo>
                <a:lnTo>
                  <a:pt x="3" y="26"/>
                </a:lnTo>
                <a:lnTo>
                  <a:pt x="6" y="25"/>
                </a:lnTo>
                <a:lnTo>
                  <a:pt x="6" y="23"/>
                </a:lnTo>
                <a:lnTo>
                  <a:pt x="6" y="21"/>
                </a:lnTo>
                <a:lnTo>
                  <a:pt x="6" y="18"/>
                </a:lnTo>
                <a:lnTo>
                  <a:pt x="7" y="15"/>
                </a:lnTo>
                <a:lnTo>
                  <a:pt x="7" y="11"/>
                </a:lnTo>
                <a:lnTo>
                  <a:pt x="7" y="9"/>
                </a:lnTo>
                <a:lnTo>
                  <a:pt x="9" y="8"/>
                </a:lnTo>
                <a:lnTo>
                  <a:pt x="10" y="8"/>
                </a:lnTo>
                <a:lnTo>
                  <a:pt x="14" y="6"/>
                </a:lnTo>
                <a:lnTo>
                  <a:pt x="15" y="7"/>
                </a:lnTo>
                <a:lnTo>
                  <a:pt x="18" y="8"/>
                </a:lnTo>
                <a:lnTo>
                  <a:pt x="21" y="8"/>
                </a:lnTo>
                <a:lnTo>
                  <a:pt x="24" y="8"/>
                </a:lnTo>
                <a:lnTo>
                  <a:pt x="26" y="8"/>
                </a:lnTo>
                <a:lnTo>
                  <a:pt x="29" y="7"/>
                </a:lnTo>
                <a:lnTo>
                  <a:pt x="32" y="6"/>
                </a:lnTo>
                <a:lnTo>
                  <a:pt x="34" y="5"/>
                </a:lnTo>
                <a:lnTo>
                  <a:pt x="36" y="4"/>
                </a:lnTo>
                <a:lnTo>
                  <a:pt x="39" y="3"/>
                </a:lnTo>
                <a:lnTo>
                  <a:pt x="42" y="1"/>
                </a:lnTo>
                <a:lnTo>
                  <a:pt x="46" y="0"/>
                </a:lnTo>
                <a:lnTo>
                  <a:pt x="46" y="2"/>
                </a:lnTo>
                <a:lnTo>
                  <a:pt x="45" y="4"/>
                </a:lnTo>
                <a:lnTo>
                  <a:pt x="44" y="6"/>
                </a:lnTo>
                <a:lnTo>
                  <a:pt x="46" y="9"/>
                </a:lnTo>
                <a:lnTo>
                  <a:pt x="44" y="11"/>
                </a:lnTo>
                <a:lnTo>
                  <a:pt x="43" y="13"/>
                </a:lnTo>
                <a:lnTo>
                  <a:pt x="42" y="15"/>
                </a:lnTo>
                <a:lnTo>
                  <a:pt x="41" y="17"/>
                </a:lnTo>
                <a:lnTo>
                  <a:pt x="38" y="18"/>
                </a:lnTo>
                <a:lnTo>
                  <a:pt x="35" y="18"/>
                </a:lnTo>
                <a:lnTo>
                  <a:pt x="33" y="19"/>
                </a:lnTo>
                <a:lnTo>
                  <a:pt x="32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3" name="63073">
            <a:extLst xmlns:a="http://schemas.openxmlformats.org/drawingml/2006/main">
              <a:ext uri="{FF2B5EF4-FFF2-40B4-BE49-F238E27FC236}">
                <a16:creationId xmlns:a16="http://schemas.microsoft.com/office/drawing/2014/main" id="{38CDB1AE-6E6A-4706-BCFD-35BF174E878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22785" y="1357969"/>
            <a:ext cx="261132" cy="412073"/>
          </a:xfrm>
          <a:custGeom xmlns:a="http://schemas.openxmlformats.org/drawingml/2006/main">
            <a:avLst/>
            <a:gdLst/>
            <a:ahLst/>
            <a:cxnLst>
              <a:cxn ang="0">
                <a:pos x="28" y="1"/>
              </a:cxn>
              <a:cxn ang="0">
                <a:pos x="29" y="3"/>
              </a:cxn>
              <a:cxn ang="0">
                <a:pos x="29" y="6"/>
              </a:cxn>
              <a:cxn ang="0">
                <a:pos x="30" y="9"/>
              </a:cxn>
              <a:cxn ang="0">
                <a:pos x="30" y="11"/>
              </a:cxn>
              <a:cxn ang="0">
                <a:pos x="30" y="13"/>
              </a:cxn>
              <a:cxn ang="0">
                <a:pos x="26" y="13"/>
              </a:cxn>
              <a:cxn ang="0">
                <a:pos x="24" y="14"/>
              </a:cxn>
              <a:cxn ang="0">
                <a:pos x="22" y="14"/>
              </a:cxn>
              <a:cxn ang="0">
                <a:pos x="23" y="17"/>
              </a:cxn>
              <a:cxn ang="0">
                <a:pos x="23" y="19"/>
              </a:cxn>
              <a:cxn ang="0">
                <a:pos x="24" y="21"/>
              </a:cxn>
              <a:cxn ang="0">
                <a:pos x="25" y="23"/>
              </a:cxn>
              <a:cxn ang="0">
                <a:pos x="24" y="26"/>
              </a:cxn>
              <a:cxn ang="0">
                <a:pos x="23" y="29"/>
              </a:cxn>
              <a:cxn ang="0">
                <a:pos x="26" y="30"/>
              </a:cxn>
              <a:cxn ang="0">
                <a:pos x="28" y="32"/>
              </a:cxn>
              <a:cxn ang="0">
                <a:pos x="31" y="33"/>
              </a:cxn>
              <a:cxn ang="0">
                <a:pos x="32" y="35"/>
              </a:cxn>
              <a:cxn ang="0">
                <a:pos x="32" y="37"/>
              </a:cxn>
              <a:cxn ang="0">
                <a:pos x="31" y="39"/>
              </a:cxn>
              <a:cxn ang="0">
                <a:pos x="31" y="42"/>
              </a:cxn>
              <a:cxn ang="0">
                <a:pos x="28" y="44"/>
              </a:cxn>
              <a:cxn ang="0">
                <a:pos x="27" y="41"/>
              </a:cxn>
              <a:cxn ang="0">
                <a:pos x="26" y="38"/>
              </a:cxn>
              <a:cxn ang="0">
                <a:pos x="24" y="37"/>
              </a:cxn>
              <a:cxn ang="0">
                <a:pos x="22" y="36"/>
              </a:cxn>
              <a:cxn ang="0">
                <a:pos x="21" y="35"/>
              </a:cxn>
              <a:cxn ang="0">
                <a:pos x="18" y="34"/>
              </a:cxn>
              <a:cxn ang="0">
                <a:pos x="15" y="35"/>
              </a:cxn>
              <a:cxn ang="0">
                <a:pos x="12" y="34"/>
              </a:cxn>
              <a:cxn ang="0">
                <a:pos x="9" y="32"/>
              </a:cxn>
              <a:cxn ang="0">
                <a:pos x="5" y="32"/>
              </a:cxn>
              <a:cxn ang="0">
                <a:pos x="2" y="31"/>
              </a:cxn>
              <a:cxn ang="0">
                <a:pos x="0" y="30"/>
              </a:cxn>
              <a:cxn ang="0">
                <a:pos x="1" y="28"/>
              </a:cxn>
              <a:cxn ang="0">
                <a:pos x="3" y="27"/>
              </a:cxn>
              <a:cxn ang="0">
                <a:pos x="6" y="27"/>
              </a:cxn>
              <a:cxn ang="0">
                <a:pos x="9" y="26"/>
              </a:cxn>
              <a:cxn ang="0">
                <a:pos x="10" y="24"/>
              </a:cxn>
              <a:cxn ang="0">
                <a:pos x="11" y="22"/>
              </a:cxn>
              <a:cxn ang="0">
                <a:pos x="12" y="20"/>
              </a:cxn>
              <a:cxn ang="0">
                <a:pos x="14" y="18"/>
              </a:cxn>
              <a:cxn ang="0">
                <a:pos x="12" y="15"/>
              </a:cxn>
              <a:cxn ang="0">
                <a:pos x="13" y="13"/>
              </a:cxn>
              <a:cxn ang="0">
                <a:pos x="14" y="11"/>
              </a:cxn>
              <a:cxn ang="0">
                <a:pos x="14" y="9"/>
              </a:cxn>
              <a:cxn ang="0">
                <a:pos x="14" y="7"/>
              </a:cxn>
              <a:cxn ang="0">
                <a:pos x="18" y="5"/>
              </a:cxn>
              <a:cxn ang="0">
                <a:pos x="20" y="4"/>
              </a:cxn>
              <a:cxn ang="0">
                <a:pos x="22" y="2"/>
              </a:cxn>
              <a:cxn ang="0">
                <a:pos x="25" y="2"/>
              </a:cxn>
              <a:cxn ang="0">
                <a:pos x="27" y="0"/>
              </a:cxn>
              <a:cxn ang="0">
                <a:pos x="28" y="1"/>
              </a:cxn>
            </a:cxnLst>
            <a:rect l="0" t="0" r="r" b="b"/>
            <a:pathLst>
              <a:path w="32" h="44">
                <a:moveTo>
                  <a:pt x="28" y="1"/>
                </a:moveTo>
                <a:lnTo>
                  <a:pt x="29" y="3"/>
                </a:lnTo>
                <a:lnTo>
                  <a:pt x="29" y="6"/>
                </a:lnTo>
                <a:lnTo>
                  <a:pt x="30" y="9"/>
                </a:lnTo>
                <a:lnTo>
                  <a:pt x="30" y="11"/>
                </a:lnTo>
                <a:lnTo>
                  <a:pt x="30" y="13"/>
                </a:lnTo>
                <a:lnTo>
                  <a:pt x="26" y="13"/>
                </a:lnTo>
                <a:lnTo>
                  <a:pt x="24" y="14"/>
                </a:lnTo>
                <a:lnTo>
                  <a:pt x="22" y="14"/>
                </a:lnTo>
                <a:lnTo>
                  <a:pt x="23" y="17"/>
                </a:lnTo>
                <a:lnTo>
                  <a:pt x="23" y="19"/>
                </a:lnTo>
                <a:lnTo>
                  <a:pt x="24" y="21"/>
                </a:lnTo>
                <a:lnTo>
                  <a:pt x="25" y="23"/>
                </a:lnTo>
                <a:lnTo>
                  <a:pt x="24" y="26"/>
                </a:lnTo>
                <a:lnTo>
                  <a:pt x="23" y="29"/>
                </a:lnTo>
                <a:lnTo>
                  <a:pt x="26" y="30"/>
                </a:lnTo>
                <a:lnTo>
                  <a:pt x="28" y="32"/>
                </a:lnTo>
                <a:lnTo>
                  <a:pt x="31" y="33"/>
                </a:lnTo>
                <a:lnTo>
                  <a:pt x="32" y="35"/>
                </a:lnTo>
                <a:lnTo>
                  <a:pt x="32" y="37"/>
                </a:lnTo>
                <a:lnTo>
                  <a:pt x="31" y="39"/>
                </a:lnTo>
                <a:lnTo>
                  <a:pt x="31" y="42"/>
                </a:lnTo>
                <a:lnTo>
                  <a:pt x="28" y="44"/>
                </a:lnTo>
                <a:lnTo>
                  <a:pt x="27" y="41"/>
                </a:lnTo>
                <a:lnTo>
                  <a:pt x="26" y="38"/>
                </a:lnTo>
                <a:lnTo>
                  <a:pt x="24" y="37"/>
                </a:lnTo>
                <a:lnTo>
                  <a:pt x="22" y="36"/>
                </a:lnTo>
                <a:lnTo>
                  <a:pt x="21" y="35"/>
                </a:lnTo>
                <a:lnTo>
                  <a:pt x="18" y="34"/>
                </a:lnTo>
                <a:lnTo>
                  <a:pt x="15" y="35"/>
                </a:lnTo>
                <a:lnTo>
                  <a:pt x="12" y="34"/>
                </a:lnTo>
                <a:lnTo>
                  <a:pt x="9" y="32"/>
                </a:lnTo>
                <a:lnTo>
                  <a:pt x="5" y="32"/>
                </a:lnTo>
                <a:lnTo>
                  <a:pt x="2" y="31"/>
                </a:lnTo>
                <a:lnTo>
                  <a:pt x="0" y="30"/>
                </a:lnTo>
                <a:lnTo>
                  <a:pt x="1" y="28"/>
                </a:lnTo>
                <a:lnTo>
                  <a:pt x="3" y="27"/>
                </a:lnTo>
                <a:lnTo>
                  <a:pt x="6" y="27"/>
                </a:lnTo>
                <a:lnTo>
                  <a:pt x="9" y="26"/>
                </a:lnTo>
                <a:lnTo>
                  <a:pt x="10" y="24"/>
                </a:lnTo>
                <a:lnTo>
                  <a:pt x="11" y="22"/>
                </a:lnTo>
                <a:lnTo>
                  <a:pt x="12" y="20"/>
                </a:lnTo>
                <a:lnTo>
                  <a:pt x="14" y="18"/>
                </a:lnTo>
                <a:lnTo>
                  <a:pt x="12" y="15"/>
                </a:lnTo>
                <a:lnTo>
                  <a:pt x="13" y="13"/>
                </a:lnTo>
                <a:lnTo>
                  <a:pt x="14" y="11"/>
                </a:lnTo>
                <a:lnTo>
                  <a:pt x="14" y="9"/>
                </a:lnTo>
                <a:lnTo>
                  <a:pt x="14" y="7"/>
                </a:lnTo>
                <a:lnTo>
                  <a:pt x="18" y="5"/>
                </a:lnTo>
                <a:lnTo>
                  <a:pt x="20" y="4"/>
                </a:lnTo>
                <a:lnTo>
                  <a:pt x="22" y="2"/>
                </a:lnTo>
                <a:lnTo>
                  <a:pt x="25" y="2"/>
                </a:lnTo>
                <a:lnTo>
                  <a:pt x="27" y="0"/>
                </a:lnTo>
                <a:lnTo>
                  <a:pt x="28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4" name="63072">
            <a:extLst xmlns:a="http://schemas.openxmlformats.org/drawingml/2006/main">
              <a:ext uri="{FF2B5EF4-FFF2-40B4-BE49-F238E27FC236}">
                <a16:creationId xmlns:a16="http://schemas.microsoft.com/office/drawing/2014/main" id="{47A32CF0-EC14-43B3-91DF-452CAB30B7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73823" y="1311143"/>
            <a:ext cx="163208" cy="206037"/>
          </a:xfrm>
          <a:custGeom xmlns:a="http://schemas.openxmlformats.org/drawingml/2006/main">
            <a:avLst/>
            <a:gdLst/>
            <a:ahLst/>
            <a:cxnLst>
              <a:cxn ang="0">
                <a:pos x="20" y="12"/>
              </a:cxn>
              <a:cxn ang="0">
                <a:pos x="20" y="14"/>
              </a:cxn>
              <a:cxn ang="0">
                <a:pos x="16" y="15"/>
              </a:cxn>
              <a:cxn ang="0">
                <a:pos x="13" y="17"/>
              </a:cxn>
              <a:cxn ang="0">
                <a:pos x="10" y="18"/>
              </a:cxn>
              <a:cxn ang="0">
                <a:pos x="8" y="19"/>
              </a:cxn>
              <a:cxn ang="0">
                <a:pos x="6" y="20"/>
              </a:cxn>
              <a:cxn ang="0">
                <a:pos x="3" y="21"/>
              </a:cxn>
              <a:cxn ang="0">
                <a:pos x="0" y="22"/>
              </a:cxn>
              <a:cxn ang="0">
                <a:pos x="0" y="20"/>
              </a:cxn>
              <a:cxn ang="0">
                <a:pos x="0" y="16"/>
              </a:cxn>
              <a:cxn ang="0">
                <a:pos x="1" y="14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5" y="6"/>
              </a:cxn>
              <a:cxn ang="0">
                <a:pos x="8" y="4"/>
              </a:cxn>
              <a:cxn ang="0">
                <a:pos x="9" y="2"/>
              </a:cxn>
              <a:cxn ang="0">
                <a:pos x="11" y="0"/>
              </a:cxn>
              <a:cxn ang="0">
                <a:pos x="13" y="3"/>
              </a:cxn>
              <a:cxn ang="0">
                <a:pos x="15" y="5"/>
              </a:cxn>
              <a:cxn ang="0">
                <a:pos x="16" y="7"/>
              </a:cxn>
              <a:cxn ang="0">
                <a:pos x="18" y="8"/>
              </a:cxn>
              <a:cxn ang="0">
                <a:pos x="19" y="10"/>
              </a:cxn>
              <a:cxn ang="0">
                <a:pos x="20" y="12"/>
              </a:cxn>
            </a:cxnLst>
            <a:rect l="0" t="0" r="r" b="b"/>
            <a:pathLst>
              <a:path w="20" h="22">
                <a:moveTo>
                  <a:pt x="20" y="12"/>
                </a:moveTo>
                <a:lnTo>
                  <a:pt x="20" y="14"/>
                </a:lnTo>
                <a:lnTo>
                  <a:pt x="16" y="15"/>
                </a:lnTo>
                <a:lnTo>
                  <a:pt x="13" y="17"/>
                </a:lnTo>
                <a:lnTo>
                  <a:pt x="10" y="18"/>
                </a:lnTo>
                <a:lnTo>
                  <a:pt x="8" y="19"/>
                </a:lnTo>
                <a:lnTo>
                  <a:pt x="6" y="20"/>
                </a:lnTo>
                <a:lnTo>
                  <a:pt x="3" y="21"/>
                </a:lnTo>
                <a:lnTo>
                  <a:pt x="0" y="22"/>
                </a:lnTo>
                <a:lnTo>
                  <a:pt x="0" y="20"/>
                </a:lnTo>
                <a:lnTo>
                  <a:pt x="0" y="16"/>
                </a:lnTo>
                <a:lnTo>
                  <a:pt x="1" y="14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5" y="6"/>
                </a:lnTo>
                <a:lnTo>
                  <a:pt x="8" y="4"/>
                </a:lnTo>
                <a:lnTo>
                  <a:pt x="9" y="2"/>
                </a:lnTo>
                <a:lnTo>
                  <a:pt x="11" y="0"/>
                </a:lnTo>
                <a:lnTo>
                  <a:pt x="13" y="3"/>
                </a:lnTo>
                <a:lnTo>
                  <a:pt x="15" y="5"/>
                </a:lnTo>
                <a:lnTo>
                  <a:pt x="16" y="7"/>
                </a:lnTo>
                <a:lnTo>
                  <a:pt x="18" y="8"/>
                </a:lnTo>
                <a:lnTo>
                  <a:pt x="19" y="10"/>
                </a:lnTo>
                <a:lnTo>
                  <a:pt x="20" y="12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5" name="63067">
            <a:extLst xmlns:a="http://schemas.openxmlformats.org/drawingml/2006/main">
              <a:ext uri="{FF2B5EF4-FFF2-40B4-BE49-F238E27FC236}">
                <a16:creationId xmlns:a16="http://schemas.microsoft.com/office/drawing/2014/main" id="{3912EB4F-F04D-45AA-98AE-5D16E0EE9AB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10473" y="1723216"/>
            <a:ext cx="481462" cy="309055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20" y="6"/>
              </a:cxn>
              <a:cxn ang="0">
                <a:pos x="22" y="10"/>
              </a:cxn>
              <a:cxn ang="0">
                <a:pos x="27" y="14"/>
              </a:cxn>
              <a:cxn ang="0">
                <a:pos x="32" y="13"/>
              </a:cxn>
              <a:cxn ang="0">
                <a:pos x="36" y="14"/>
              </a:cxn>
              <a:cxn ang="0">
                <a:pos x="39" y="18"/>
              </a:cxn>
              <a:cxn ang="0">
                <a:pos x="42" y="16"/>
              </a:cxn>
              <a:cxn ang="0">
                <a:pos x="44" y="13"/>
              </a:cxn>
              <a:cxn ang="0">
                <a:pos x="48" y="12"/>
              </a:cxn>
              <a:cxn ang="0">
                <a:pos x="51" y="12"/>
              </a:cxn>
              <a:cxn ang="0">
                <a:pos x="56" y="11"/>
              </a:cxn>
              <a:cxn ang="0">
                <a:pos x="58" y="13"/>
              </a:cxn>
              <a:cxn ang="0">
                <a:pos x="56" y="18"/>
              </a:cxn>
              <a:cxn ang="0">
                <a:pos x="55" y="23"/>
              </a:cxn>
              <a:cxn ang="0">
                <a:pos x="49" y="25"/>
              </a:cxn>
              <a:cxn ang="0">
                <a:pos x="44" y="27"/>
              </a:cxn>
              <a:cxn ang="0">
                <a:pos x="40" y="32"/>
              </a:cxn>
              <a:cxn ang="0">
                <a:pos x="34" y="33"/>
              </a:cxn>
              <a:cxn ang="0">
                <a:pos x="29" y="33"/>
              </a:cxn>
              <a:cxn ang="0">
                <a:pos x="25" y="31"/>
              </a:cxn>
              <a:cxn ang="0">
                <a:pos x="21" y="30"/>
              </a:cxn>
              <a:cxn ang="0">
                <a:pos x="18" y="29"/>
              </a:cxn>
              <a:cxn ang="0">
                <a:pos x="14" y="26"/>
              </a:cxn>
              <a:cxn ang="0">
                <a:pos x="8" y="25"/>
              </a:cxn>
              <a:cxn ang="0">
                <a:pos x="7" y="21"/>
              </a:cxn>
              <a:cxn ang="0">
                <a:pos x="8" y="15"/>
              </a:cxn>
              <a:cxn ang="0">
                <a:pos x="4" y="11"/>
              </a:cxn>
              <a:cxn ang="0">
                <a:pos x="0" y="7"/>
              </a:cxn>
              <a:cxn ang="0">
                <a:pos x="5" y="5"/>
              </a:cxn>
              <a:cxn ang="0">
                <a:pos x="8" y="0"/>
              </a:cxn>
              <a:cxn ang="0">
                <a:pos x="15" y="0"/>
              </a:cxn>
            </a:cxnLst>
            <a:rect l="0" t="0" r="r" b="b"/>
            <a:pathLst>
              <a:path w="59" h="33">
                <a:moveTo>
                  <a:pt x="15" y="0"/>
                </a:moveTo>
                <a:lnTo>
                  <a:pt x="17" y="1"/>
                </a:lnTo>
                <a:lnTo>
                  <a:pt x="19" y="4"/>
                </a:lnTo>
                <a:lnTo>
                  <a:pt x="20" y="6"/>
                </a:lnTo>
                <a:lnTo>
                  <a:pt x="20" y="8"/>
                </a:lnTo>
                <a:lnTo>
                  <a:pt x="22" y="10"/>
                </a:lnTo>
                <a:lnTo>
                  <a:pt x="24" y="11"/>
                </a:lnTo>
                <a:lnTo>
                  <a:pt x="27" y="14"/>
                </a:lnTo>
                <a:lnTo>
                  <a:pt x="30" y="15"/>
                </a:lnTo>
                <a:lnTo>
                  <a:pt x="32" y="13"/>
                </a:lnTo>
                <a:lnTo>
                  <a:pt x="34" y="12"/>
                </a:lnTo>
                <a:lnTo>
                  <a:pt x="36" y="14"/>
                </a:lnTo>
                <a:lnTo>
                  <a:pt x="38" y="16"/>
                </a:lnTo>
                <a:lnTo>
                  <a:pt x="39" y="18"/>
                </a:lnTo>
                <a:lnTo>
                  <a:pt x="41" y="18"/>
                </a:lnTo>
                <a:lnTo>
                  <a:pt x="42" y="16"/>
                </a:lnTo>
                <a:lnTo>
                  <a:pt x="43" y="14"/>
                </a:lnTo>
                <a:lnTo>
                  <a:pt x="44" y="13"/>
                </a:lnTo>
                <a:lnTo>
                  <a:pt x="46" y="11"/>
                </a:lnTo>
                <a:lnTo>
                  <a:pt x="48" y="12"/>
                </a:lnTo>
                <a:lnTo>
                  <a:pt x="50" y="15"/>
                </a:lnTo>
                <a:lnTo>
                  <a:pt x="51" y="12"/>
                </a:lnTo>
                <a:lnTo>
                  <a:pt x="53" y="12"/>
                </a:lnTo>
                <a:lnTo>
                  <a:pt x="56" y="11"/>
                </a:lnTo>
                <a:lnTo>
                  <a:pt x="59" y="11"/>
                </a:lnTo>
                <a:lnTo>
                  <a:pt x="58" y="13"/>
                </a:lnTo>
                <a:lnTo>
                  <a:pt x="56" y="15"/>
                </a:lnTo>
                <a:lnTo>
                  <a:pt x="56" y="18"/>
                </a:lnTo>
                <a:lnTo>
                  <a:pt x="56" y="21"/>
                </a:lnTo>
                <a:lnTo>
                  <a:pt x="55" y="23"/>
                </a:lnTo>
                <a:lnTo>
                  <a:pt x="52" y="24"/>
                </a:lnTo>
                <a:lnTo>
                  <a:pt x="49" y="25"/>
                </a:lnTo>
                <a:lnTo>
                  <a:pt x="46" y="26"/>
                </a:lnTo>
                <a:lnTo>
                  <a:pt x="44" y="27"/>
                </a:lnTo>
                <a:lnTo>
                  <a:pt x="42" y="28"/>
                </a:lnTo>
                <a:lnTo>
                  <a:pt x="40" y="32"/>
                </a:lnTo>
                <a:lnTo>
                  <a:pt x="38" y="32"/>
                </a:lnTo>
                <a:lnTo>
                  <a:pt x="34" y="33"/>
                </a:lnTo>
                <a:lnTo>
                  <a:pt x="32" y="33"/>
                </a:lnTo>
                <a:lnTo>
                  <a:pt x="29" y="33"/>
                </a:lnTo>
                <a:lnTo>
                  <a:pt x="28" y="31"/>
                </a:lnTo>
                <a:lnTo>
                  <a:pt x="25" y="31"/>
                </a:lnTo>
                <a:lnTo>
                  <a:pt x="24" y="31"/>
                </a:lnTo>
                <a:lnTo>
                  <a:pt x="21" y="30"/>
                </a:lnTo>
                <a:lnTo>
                  <a:pt x="19" y="30"/>
                </a:lnTo>
                <a:lnTo>
                  <a:pt x="18" y="29"/>
                </a:lnTo>
                <a:lnTo>
                  <a:pt x="16" y="27"/>
                </a:lnTo>
                <a:lnTo>
                  <a:pt x="14" y="26"/>
                </a:lnTo>
                <a:lnTo>
                  <a:pt x="11" y="25"/>
                </a:lnTo>
                <a:lnTo>
                  <a:pt x="8" y="25"/>
                </a:lnTo>
                <a:lnTo>
                  <a:pt x="7" y="23"/>
                </a:lnTo>
                <a:lnTo>
                  <a:pt x="7" y="21"/>
                </a:lnTo>
                <a:lnTo>
                  <a:pt x="8" y="18"/>
                </a:lnTo>
                <a:lnTo>
                  <a:pt x="8" y="15"/>
                </a:lnTo>
                <a:lnTo>
                  <a:pt x="7" y="12"/>
                </a:lnTo>
                <a:lnTo>
                  <a:pt x="4" y="11"/>
                </a:lnTo>
                <a:lnTo>
                  <a:pt x="2" y="10"/>
                </a:lnTo>
                <a:lnTo>
                  <a:pt x="0" y="7"/>
                </a:lnTo>
                <a:lnTo>
                  <a:pt x="2" y="7"/>
                </a:lnTo>
                <a:lnTo>
                  <a:pt x="5" y="5"/>
                </a:lnTo>
                <a:lnTo>
                  <a:pt x="8" y="3"/>
                </a:lnTo>
                <a:lnTo>
                  <a:pt x="8" y="0"/>
                </a:lnTo>
                <a:lnTo>
                  <a:pt x="12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6" name="63061">
            <a:extLst xmlns:a="http://schemas.openxmlformats.org/drawingml/2006/main">
              <a:ext uri="{FF2B5EF4-FFF2-40B4-BE49-F238E27FC236}">
                <a16:creationId xmlns:a16="http://schemas.microsoft.com/office/drawing/2014/main" id="{6C7BC4AD-0F18-4CE9-AE29-D0504393F90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83917" y="758590"/>
            <a:ext cx="285614" cy="309055"/>
          </a:xfrm>
          <a:custGeom xmlns:a="http://schemas.openxmlformats.org/drawingml/2006/main">
            <a:avLst/>
            <a:gdLst/>
            <a:ahLst/>
            <a:cxnLst>
              <a:cxn ang="0">
                <a:pos x="24" y="21"/>
              </a:cxn>
              <a:cxn ang="0">
                <a:pos x="26" y="25"/>
              </a:cxn>
              <a:cxn ang="0">
                <a:pos x="29" y="24"/>
              </a:cxn>
              <a:cxn ang="0">
                <a:pos x="31" y="25"/>
              </a:cxn>
              <a:cxn ang="0">
                <a:pos x="35" y="26"/>
              </a:cxn>
              <a:cxn ang="0">
                <a:pos x="34" y="29"/>
              </a:cxn>
              <a:cxn ang="0">
                <a:pos x="34" y="31"/>
              </a:cxn>
              <a:cxn ang="0">
                <a:pos x="31" y="31"/>
              </a:cxn>
              <a:cxn ang="0">
                <a:pos x="29" y="29"/>
              </a:cxn>
              <a:cxn ang="0">
                <a:pos x="25" y="27"/>
              </a:cxn>
              <a:cxn ang="0">
                <a:pos x="22" y="26"/>
              </a:cxn>
              <a:cxn ang="0">
                <a:pos x="21" y="28"/>
              </a:cxn>
              <a:cxn ang="0">
                <a:pos x="20" y="31"/>
              </a:cxn>
              <a:cxn ang="0">
                <a:pos x="20" y="33"/>
              </a:cxn>
              <a:cxn ang="0">
                <a:pos x="17" y="31"/>
              </a:cxn>
              <a:cxn ang="0">
                <a:pos x="16" y="28"/>
              </a:cxn>
              <a:cxn ang="0">
                <a:pos x="16" y="24"/>
              </a:cxn>
              <a:cxn ang="0">
                <a:pos x="14" y="23"/>
              </a:cxn>
              <a:cxn ang="0">
                <a:pos x="12" y="23"/>
              </a:cxn>
              <a:cxn ang="0">
                <a:pos x="7" y="22"/>
              </a:cxn>
              <a:cxn ang="0">
                <a:pos x="7" y="20"/>
              </a:cxn>
              <a:cxn ang="0">
                <a:pos x="7" y="17"/>
              </a:cxn>
              <a:cxn ang="0">
                <a:pos x="6" y="14"/>
              </a:cxn>
              <a:cxn ang="0">
                <a:pos x="6" y="11"/>
              </a:cxn>
              <a:cxn ang="0">
                <a:pos x="3" y="9"/>
              </a:cxn>
              <a:cxn ang="0">
                <a:pos x="2" y="8"/>
              </a:cxn>
              <a:cxn ang="0">
                <a:pos x="0" y="5"/>
              </a:cxn>
              <a:cxn ang="0">
                <a:pos x="3" y="4"/>
              </a:cxn>
              <a:cxn ang="0">
                <a:pos x="4" y="2"/>
              </a:cxn>
              <a:cxn ang="0">
                <a:pos x="3" y="0"/>
              </a:cxn>
              <a:cxn ang="0">
                <a:pos x="6" y="0"/>
              </a:cxn>
              <a:cxn ang="0">
                <a:pos x="10" y="0"/>
              </a:cxn>
              <a:cxn ang="0">
                <a:pos x="14" y="0"/>
              </a:cxn>
              <a:cxn ang="0">
                <a:pos x="15" y="2"/>
              </a:cxn>
              <a:cxn ang="0">
                <a:pos x="17" y="6"/>
              </a:cxn>
              <a:cxn ang="0">
                <a:pos x="18" y="8"/>
              </a:cxn>
              <a:cxn ang="0">
                <a:pos x="20" y="11"/>
              </a:cxn>
              <a:cxn ang="0">
                <a:pos x="22" y="13"/>
              </a:cxn>
              <a:cxn ang="0">
                <a:pos x="23" y="17"/>
              </a:cxn>
              <a:cxn ang="0">
                <a:pos x="26" y="20"/>
              </a:cxn>
              <a:cxn ang="0">
                <a:pos x="24" y="21"/>
              </a:cxn>
            </a:cxnLst>
            <a:rect l="0" t="0" r="r" b="b"/>
            <a:pathLst>
              <a:path w="35" h="33">
                <a:moveTo>
                  <a:pt x="24" y="21"/>
                </a:moveTo>
                <a:lnTo>
                  <a:pt x="26" y="25"/>
                </a:lnTo>
                <a:lnTo>
                  <a:pt x="29" y="24"/>
                </a:lnTo>
                <a:lnTo>
                  <a:pt x="31" y="25"/>
                </a:lnTo>
                <a:lnTo>
                  <a:pt x="35" y="26"/>
                </a:lnTo>
                <a:lnTo>
                  <a:pt x="34" y="29"/>
                </a:lnTo>
                <a:lnTo>
                  <a:pt x="34" y="31"/>
                </a:lnTo>
                <a:lnTo>
                  <a:pt x="31" y="31"/>
                </a:lnTo>
                <a:lnTo>
                  <a:pt x="29" y="29"/>
                </a:lnTo>
                <a:lnTo>
                  <a:pt x="25" y="27"/>
                </a:lnTo>
                <a:lnTo>
                  <a:pt x="22" y="26"/>
                </a:lnTo>
                <a:lnTo>
                  <a:pt x="21" y="28"/>
                </a:lnTo>
                <a:lnTo>
                  <a:pt x="20" y="31"/>
                </a:lnTo>
                <a:lnTo>
                  <a:pt x="20" y="33"/>
                </a:lnTo>
                <a:lnTo>
                  <a:pt x="17" y="31"/>
                </a:lnTo>
                <a:lnTo>
                  <a:pt x="16" y="28"/>
                </a:lnTo>
                <a:lnTo>
                  <a:pt x="16" y="24"/>
                </a:lnTo>
                <a:lnTo>
                  <a:pt x="14" y="23"/>
                </a:lnTo>
                <a:lnTo>
                  <a:pt x="12" y="23"/>
                </a:lnTo>
                <a:lnTo>
                  <a:pt x="7" y="22"/>
                </a:lnTo>
                <a:lnTo>
                  <a:pt x="7" y="20"/>
                </a:lnTo>
                <a:lnTo>
                  <a:pt x="7" y="17"/>
                </a:lnTo>
                <a:lnTo>
                  <a:pt x="6" y="14"/>
                </a:lnTo>
                <a:lnTo>
                  <a:pt x="6" y="11"/>
                </a:lnTo>
                <a:lnTo>
                  <a:pt x="3" y="9"/>
                </a:lnTo>
                <a:lnTo>
                  <a:pt x="2" y="8"/>
                </a:lnTo>
                <a:lnTo>
                  <a:pt x="0" y="5"/>
                </a:lnTo>
                <a:lnTo>
                  <a:pt x="3" y="4"/>
                </a:lnTo>
                <a:lnTo>
                  <a:pt x="4" y="2"/>
                </a:lnTo>
                <a:lnTo>
                  <a:pt x="3" y="0"/>
                </a:lnTo>
                <a:lnTo>
                  <a:pt x="6" y="0"/>
                </a:lnTo>
                <a:lnTo>
                  <a:pt x="10" y="0"/>
                </a:lnTo>
                <a:lnTo>
                  <a:pt x="14" y="0"/>
                </a:lnTo>
                <a:lnTo>
                  <a:pt x="15" y="2"/>
                </a:lnTo>
                <a:lnTo>
                  <a:pt x="17" y="6"/>
                </a:lnTo>
                <a:lnTo>
                  <a:pt x="18" y="8"/>
                </a:lnTo>
                <a:lnTo>
                  <a:pt x="20" y="11"/>
                </a:lnTo>
                <a:lnTo>
                  <a:pt x="22" y="13"/>
                </a:lnTo>
                <a:lnTo>
                  <a:pt x="23" y="17"/>
                </a:lnTo>
                <a:lnTo>
                  <a:pt x="26" y="20"/>
                </a:lnTo>
                <a:lnTo>
                  <a:pt x="24" y="21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7" name="63058">
            <a:extLst xmlns:a="http://schemas.openxmlformats.org/drawingml/2006/main">
              <a:ext uri="{FF2B5EF4-FFF2-40B4-BE49-F238E27FC236}">
                <a16:creationId xmlns:a16="http://schemas.microsoft.com/office/drawing/2014/main" id="{0261746C-CE89-4126-9F54-7C73E29E18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5897" y="1077011"/>
            <a:ext cx="122405" cy="159210"/>
          </a:xfrm>
          <a:custGeom xmlns:a="http://schemas.openxmlformats.org/drawingml/2006/main">
            <a:avLst/>
            <a:gdLst/>
            <a:ahLst/>
            <a:cxnLst>
              <a:cxn ang="0">
                <a:pos x="12" y="2"/>
              </a:cxn>
              <a:cxn ang="0">
                <a:pos x="13" y="5"/>
              </a:cxn>
              <a:cxn ang="0">
                <a:pos x="15" y="7"/>
              </a:cxn>
              <a:cxn ang="0">
                <a:pos x="14" y="9"/>
              </a:cxn>
              <a:cxn ang="0">
                <a:pos x="15" y="13"/>
              </a:cxn>
              <a:cxn ang="0">
                <a:pos x="12" y="14"/>
              </a:cxn>
              <a:cxn ang="0">
                <a:pos x="9" y="14"/>
              </a:cxn>
              <a:cxn ang="0">
                <a:pos x="7" y="15"/>
              </a:cxn>
              <a:cxn ang="0">
                <a:pos x="5" y="16"/>
              </a:cxn>
              <a:cxn ang="0">
                <a:pos x="2" y="17"/>
              </a:cxn>
              <a:cxn ang="0">
                <a:pos x="0" y="17"/>
              </a:cxn>
              <a:cxn ang="0">
                <a:pos x="1" y="16"/>
              </a:cxn>
              <a:cxn ang="0">
                <a:pos x="2" y="14"/>
              </a:cxn>
              <a:cxn ang="0">
                <a:pos x="3" y="12"/>
              </a:cxn>
              <a:cxn ang="0">
                <a:pos x="2" y="11"/>
              </a:cxn>
              <a:cxn ang="0">
                <a:pos x="2" y="9"/>
              </a:cxn>
              <a:cxn ang="0">
                <a:pos x="3" y="7"/>
              </a:cxn>
              <a:cxn ang="0">
                <a:pos x="3" y="5"/>
              </a:cxn>
              <a:cxn ang="0">
                <a:pos x="3" y="2"/>
              </a:cxn>
              <a:cxn ang="0">
                <a:pos x="6" y="0"/>
              </a:cxn>
              <a:cxn ang="0">
                <a:pos x="8" y="1"/>
              </a:cxn>
              <a:cxn ang="0">
                <a:pos x="9" y="1"/>
              </a:cxn>
              <a:cxn ang="0">
                <a:pos x="12" y="2"/>
              </a:cxn>
            </a:cxnLst>
            <a:rect l="0" t="0" r="r" b="b"/>
            <a:pathLst>
              <a:path w="15" h="17">
                <a:moveTo>
                  <a:pt x="12" y="2"/>
                </a:moveTo>
                <a:lnTo>
                  <a:pt x="13" y="5"/>
                </a:lnTo>
                <a:lnTo>
                  <a:pt x="15" y="7"/>
                </a:lnTo>
                <a:lnTo>
                  <a:pt x="14" y="9"/>
                </a:lnTo>
                <a:lnTo>
                  <a:pt x="15" y="13"/>
                </a:lnTo>
                <a:lnTo>
                  <a:pt x="12" y="14"/>
                </a:lnTo>
                <a:lnTo>
                  <a:pt x="9" y="14"/>
                </a:lnTo>
                <a:lnTo>
                  <a:pt x="7" y="15"/>
                </a:lnTo>
                <a:lnTo>
                  <a:pt x="5" y="16"/>
                </a:lnTo>
                <a:lnTo>
                  <a:pt x="2" y="17"/>
                </a:lnTo>
                <a:lnTo>
                  <a:pt x="0" y="17"/>
                </a:lnTo>
                <a:lnTo>
                  <a:pt x="1" y="16"/>
                </a:lnTo>
                <a:lnTo>
                  <a:pt x="2" y="14"/>
                </a:lnTo>
                <a:lnTo>
                  <a:pt x="3" y="12"/>
                </a:lnTo>
                <a:lnTo>
                  <a:pt x="2" y="11"/>
                </a:lnTo>
                <a:lnTo>
                  <a:pt x="2" y="9"/>
                </a:lnTo>
                <a:lnTo>
                  <a:pt x="3" y="7"/>
                </a:lnTo>
                <a:lnTo>
                  <a:pt x="3" y="5"/>
                </a:lnTo>
                <a:lnTo>
                  <a:pt x="3" y="2"/>
                </a:lnTo>
                <a:lnTo>
                  <a:pt x="6" y="0"/>
                </a:lnTo>
                <a:lnTo>
                  <a:pt x="8" y="1"/>
                </a:lnTo>
                <a:lnTo>
                  <a:pt x="9" y="1"/>
                </a:lnTo>
                <a:lnTo>
                  <a:pt x="12" y="2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8" name="63057">
            <a:extLst xmlns:a="http://schemas.openxmlformats.org/drawingml/2006/main">
              <a:ext uri="{FF2B5EF4-FFF2-40B4-BE49-F238E27FC236}">
                <a16:creationId xmlns:a16="http://schemas.microsoft.com/office/drawing/2014/main" id="{91C5652A-8FDB-4041-BB21-D6DAE7747E6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94293" y="1058280"/>
            <a:ext cx="106084" cy="112384"/>
          </a:xfrm>
          <a:custGeom xmlns:a="http://schemas.openxmlformats.org/drawingml/2006/main">
            <a:avLst/>
            <a:gdLst/>
            <a:ahLst/>
            <a:cxnLst>
              <a:cxn ang="0">
                <a:pos x="3" y="1"/>
              </a:cxn>
              <a:cxn ang="0">
                <a:pos x="4" y="2"/>
              </a:cxn>
              <a:cxn ang="0">
                <a:pos x="7" y="2"/>
              </a:cxn>
              <a:cxn ang="0">
                <a:pos x="10" y="3"/>
              </a:cxn>
              <a:cxn ang="0">
                <a:pos x="11" y="2"/>
              </a:cxn>
              <a:cxn ang="0">
                <a:pos x="13" y="4"/>
              </a:cxn>
              <a:cxn ang="0">
                <a:pos x="13" y="7"/>
              </a:cxn>
              <a:cxn ang="0">
                <a:pos x="13" y="9"/>
              </a:cxn>
              <a:cxn ang="0">
                <a:pos x="12" y="11"/>
              </a:cxn>
              <a:cxn ang="0">
                <a:pos x="10" y="10"/>
              </a:cxn>
              <a:cxn ang="0">
                <a:pos x="7" y="10"/>
              </a:cxn>
              <a:cxn ang="0">
                <a:pos x="6" y="12"/>
              </a:cxn>
              <a:cxn ang="0">
                <a:pos x="3" y="12"/>
              </a:cxn>
              <a:cxn ang="0">
                <a:pos x="1" y="11"/>
              </a:cxn>
              <a:cxn ang="0">
                <a:pos x="2" y="9"/>
              </a:cxn>
              <a:cxn ang="0">
                <a:pos x="2" y="6"/>
              </a:cxn>
              <a:cxn ang="0">
                <a:pos x="0" y="5"/>
              </a:cxn>
              <a:cxn ang="0">
                <a:pos x="0" y="2"/>
              </a:cxn>
              <a:cxn ang="0">
                <a:pos x="1" y="0"/>
              </a:cxn>
              <a:cxn ang="0">
                <a:pos x="3" y="1"/>
              </a:cxn>
            </a:cxnLst>
            <a:rect l="0" t="0" r="r" b="b"/>
            <a:pathLst>
              <a:path w="13" h="12">
                <a:moveTo>
                  <a:pt x="3" y="1"/>
                </a:moveTo>
                <a:lnTo>
                  <a:pt x="4" y="2"/>
                </a:lnTo>
                <a:lnTo>
                  <a:pt x="7" y="2"/>
                </a:lnTo>
                <a:lnTo>
                  <a:pt x="10" y="3"/>
                </a:lnTo>
                <a:lnTo>
                  <a:pt x="11" y="2"/>
                </a:lnTo>
                <a:lnTo>
                  <a:pt x="13" y="4"/>
                </a:lnTo>
                <a:lnTo>
                  <a:pt x="13" y="7"/>
                </a:lnTo>
                <a:lnTo>
                  <a:pt x="13" y="9"/>
                </a:lnTo>
                <a:lnTo>
                  <a:pt x="12" y="11"/>
                </a:lnTo>
                <a:lnTo>
                  <a:pt x="10" y="10"/>
                </a:lnTo>
                <a:lnTo>
                  <a:pt x="7" y="10"/>
                </a:lnTo>
                <a:lnTo>
                  <a:pt x="6" y="12"/>
                </a:lnTo>
                <a:lnTo>
                  <a:pt x="3" y="12"/>
                </a:lnTo>
                <a:lnTo>
                  <a:pt x="1" y="11"/>
                </a:lnTo>
                <a:lnTo>
                  <a:pt x="2" y="9"/>
                </a:lnTo>
                <a:lnTo>
                  <a:pt x="2" y="6"/>
                </a:lnTo>
                <a:lnTo>
                  <a:pt x="0" y="5"/>
                </a:lnTo>
                <a:lnTo>
                  <a:pt x="0" y="2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9" name="63049">
            <a:extLst xmlns:a="http://schemas.openxmlformats.org/drawingml/2006/main">
              <a:ext uri="{FF2B5EF4-FFF2-40B4-BE49-F238E27FC236}">
                <a16:creationId xmlns:a16="http://schemas.microsoft.com/office/drawing/2014/main" id="{E86B1E5D-3CE4-4F50-A0A5-049C7B88887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02312" y="1292412"/>
            <a:ext cx="187689" cy="440170"/>
          </a:xfrm>
          <a:custGeom xmlns:a="http://schemas.openxmlformats.org/drawingml/2006/main">
            <a:avLst/>
            <a:gdLst/>
            <a:ahLst/>
            <a:cxnLst>
              <a:cxn ang="0">
                <a:pos x="22" y="13"/>
              </a:cxn>
              <a:cxn ang="0">
                <a:pos x="21" y="15"/>
              </a:cxn>
              <a:cxn ang="0">
                <a:pos x="21" y="17"/>
              </a:cxn>
              <a:cxn ang="0">
                <a:pos x="20" y="19"/>
              </a:cxn>
              <a:cxn ang="0">
                <a:pos x="18" y="21"/>
              </a:cxn>
              <a:cxn ang="0">
                <a:pos x="20" y="23"/>
              </a:cxn>
              <a:cxn ang="0">
                <a:pos x="19" y="24"/>
              </a:cxn>
              <a:cxn ang="0">
                <a:pos x="18" y="26"/>
              </a:cxn>
              <a:cxn ang="0">
                <a:pos x="18" y="30"/>
              </a:cxn>
              <a:cxn ang="0">
                <a:pos x="18" y="34"/>
              </a:cxn>
              <a:cxn ang="0">
                <a:pos x="18" y="36"/>
              </a:cxn>
              <a:cxn ang="0">
                <a:pos x="20" y="39"/>
              </a:cxn>
              <a:cxn ang="0">
                <a:pos x="23" y="40"/>
              </a:cxn>
              <a:cxn ang="0">
                <a:pos x="21" y="42"/>
              </a:cxn>
              <a:cxn ang="0">
                <a:pos x="20" y="45"/>
              </a:cxn>
              <a:cxn ang="0">
                <a:pos x="18" y="47"/>
              </a:cxn>
              <a:cxn ang="0">
                <a:pos x="16" y="46"/>
              </a:cxn>
              <a:cxn ang="0">
                <a:pos x="13" y="46"/>
              </a:cxn>
              <a:cxn ang="0">
                <a:pos x="9" y="46"/>
              </a:cxn>
              <a:cxn ang="0">
                <a:pos x="10" y="44"/>
              </a:cxn>
              <a:cxn ang="0">
                <a:pos x="10" y="42"/>
              </a:cxn>
              <a:cxn ang="0">
                <a:pos x="9" y="40"/>
              </a:cxn>
              <a:cxn ang="0">
                <a:pos x="6" y="39"/>
              </a:cxn>
              <a:cxn ang="0">
                <a:pos x="4" y="37"/>
              </a:cxn>
              <a:cxn ang="0">
                <a:pos x="1" y="36"/>
              </a:cxn>
              <a:cxn ang="0">
                <a:pos x="2" y="33"/>
              </a:cxn>
              <a:cxn ang="0">
                <a:pos x="3" y="30"/>
              </a:cxn>
              <a:cxn ang="0">
                <a:pos x="2" y="28"/>
              </a:cxn>
              <a:cxn ang="0">
                <a:pos x="1" y="26"/>
              </a:cxn>
              <a:cxn ang="0">
                <a:pos x="1" y="24"/>
              </a:cxn>
              <a:cxn ang="0">
                <a:pos x="0" y="21"/>
              </a:cxn>
              <a:cxn ang="0">
                <a:pos x="2" y="21"/>
              </a:cxn>
              <a:cxn ang="0">
                <a:pos x="4" y="20"/>
              </a:cxn>
              <a:cxn ang="0">
                <a:pos x="8" y="20"/>
              </a:cxn>
              <a:cxn ang="0">
                <a:pos x="8" y="18"/>
              </a:cxn>
              <a:cxn ang="0">
                <a:pos x="8" y="16"/>
              </a:cxn>
              <a:cxn ang="0">
                <a:pos x="7" y="13"/>
              </a:cxn>
              <a:cxn ang="0">
                <a:pos x="7" y="10"/>
              </a:cxn>
              <a:cxn ang="0">
                <a:pos x="6" y="8"/>
              </a:cxn>
              <a:cxn ang="0">
                <a:pos x="5" y="7"/>
              </a:cxn>
              <a:cxn ang="0">
                <a:pos x="7" y="5"/>
              </a:cxn>
              <a:cxn ang="0">
                <a:pos x="9" y="4"/>
              </a:cxn>
              <a:cxn ang="0">
                <a:pos x="11" y="2"/>
              </a:cxn>
              <a:cxn ang="0">
                <a:pos x="14" y="1"/>
              </a:cxn>
              <a:cxn ang="0">
                <a:pos x="16" y="0"/>
              </a:cxn>
              <a:cxn ang="0">
                <a:pos x="17" y="2"/>
              </a:cxn>
              <a:cxn ang="0">
                <a:pos x="18" y="3"/>
              </a:cxn>
              <a:cxn ang="0">
                <a:pos x="20" y="6"/>
              </a:cxn>
              <a:cxn ang="0">
                <a:pos x="21" y="9"/>
              </a:cxn>
              <a:cxn ang="0">
                <a:pos x="21" y="10"/>
              </a:cxn>
              <a:cxn ang="0">
                <a:pos x="22" y="13"/>
              </a:cxn>
            </a:cxnLst>
            <a:rect l="0" t="0" r="r" b="b"/>
            <a:pathLst>
              <a:path w="23" h="47">
                <a:moveTo>
                  <a:pt x="22" y="13"/>
                </a:moveTo>
                <a:lnTo>
                  <a:pt x="21" y="15"/>
                </a:lnTo>
                <a:lnTo>
                  <a:pt x="21" y="17"/>
                </a:lnTo>
                <a:lnTo>
                  <a:pt x="20" y="19"/>
                </a:lnTo>
                <a:lnTo>
                  <a:pt x="18" y="21"/>
                </a:lnTo>
                <a:lnTo>
                  <a:pt x="20" y="23"/>
                </a:lnTo>
                <a:lnTo>
                  <a:pt x="19" y="24"/>
                </a:lnTo>
                <a:lnTo>
                  <a:pt x="18" y="26"/>
                </a:lnTo>
                <a:lnTo>
                  <a:pt x="18" y="30"/>
                </a:lnTo>
                <a:lnTo>
                  <a:pt x="18" y="34"/>
                </a:lnTo>
                <a:lnTo>
                  <a:pt x="18" y="36"/>
                </a:lnTo>
                <a:lnTo>
                  <a:pt x="20" y="39"/>
                </a:lnTo>
                <a:lnTo>
                  <a:pt x="23" y="40"/>
                </a:lnTo>
                <a:lnTo>
                  <a:pt x="21" y="42"/>
                </a:lnTo>
                <a:lnTo>
                  <a:pt x="20" y="45"/>
                </a:lnTo>
                <a:lnTo>
                  <a:pt x="18" y="47"/>
                </a:lnTo>
                <a:lnTo>
                  <a:pt x="16" y="46"/>
                </a:lnTo>
                <a:lnTo>
                  <a:pt x="13" y="46"/>
                </a:lnTo>
                <a:lnTo>
                  <a:pt x="9" y="46"/>
                </a:lnTo>
                <a:lnTo>
                  <a:pt x="10" y="44"/>
                </a:lnTo>
                <a:lnTo>
                  <a:pt x="10" y="42"/>
                </a:lnTo>
                <a:lnTo>
                  <a:pt x="9" y="40"/>
                </a:lnTo>
                <a:lnTo>
                  <a:pt x="6" y="39"/>
                </a:lnTo>
                <a:lnTo>
                  <a:pt x="4" y="37"/>
                </a:lnTo>
                <a:lnTo>
                  <a:pt x="1" y="36"/>
                </a:lnTo>
                <a:lnTo>
                  <a:pt x="2" y="33"/>
                </a:lnTo>
                <a:lnTo>
                  <a:pt x="3" y="30"/>
                </a:lnTo>
                <a:lnTo>
                  <a:pt x="2" y="28"/>
                </a:lnTo>
                <a:lnTo>
                  <a:pt x="1" y="26"/>
                </a:lnTo>
                <a:lnTo>
                  <a:pt x="1" y="24"/>
                </a:lnTo>
                <a:lnTo>
                  <a:pt x="0" y="21"/>
                </a:lnTo>
                <a:lnTo>
                  <a:pt x="2" y="21"/>
                </a:lnTo>
                <a:lnTo>
                  <a:pt x="4" y="20"/>
                </a:lnTo>
                <a:lnTo>
                  <a:pt x="8" y="20"/>
                </a:lnTo>
                <a:lnTo>
                  <a:pt x="8" y="18"/>
                </a:lnTo>
                <a:lnTo>
                  <a:pt x="8" y="16"/>
                </a:lnTo>
                <a:lnTo>
                  <a:pt x="7" y="13"/>
                </a:lnTo>
                <a:lnTo>
                  <a:pt x="7" y="10"/>
                </a:lnTo>
                <a:lnTo>
                  <a:pt x="6" y="8"/>
                </a:lnTo>
                <a:lnTo>
                  <a:pt x="5" y="7"/>
                </a:lnTo>
                <a:lnTo>
                  <a:pt x="7" y="5"/>
                </a:lnTo>
                <a:lnTo>
                  <a:pt x="9" y="4"/>
                </a:lnTo>
                <a:lnTo>
                  <a:pt x="11" y="2"/>
                </a:lnTo>
                <a:lnTo>
                  <a:pt x="14" y="1"/>
                </a:lnTo>
                <a:lnTo>
                  <a:pt x="16" y="0"/>
                </a:lnTo>
                <a:lnTo>
                  <a:pt x="17" y="2"/>
                </a:lnTo>
                <a:lnTo>
                  <a:pt x="18" y="3"/>
                </a:lnTo>
                <a:lnTo>
                  <a:pt x="20" y="6"/>
                </a:lnTo>
                <a:lnTo>
                  <a:pt x="21" y="9"/>
                </a:lnTo>
                <a:lnTo>
                  <a:pt x="21" y="10"/>
                </a:lnTo>
                <a:lnTo>
                  <a:pt x="22" y="13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0" name="63048">
            <a:extLst xmlns:a="http://schemas.openxmlformats.org/drawingml/2006/main">
              <a:ext uri="{FF2B5EF4-FFF2-40B4-BE49-F238E27FC236}">
                <a16:creationId xmlns:a16="http://schemas.microsoft.com/office/drawing/2014/main" id="{92DAB94F-520E-49EA-9CEA-34B4428F7E1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69672" y="805417"/>
            <a:ext cx="163208" cy="140479"/>
          </a:xfrm>
          <a:custGeom xmlns:a="http://schemas.openxmlformats.org/drawingml/2006/main">
            <a:avLst/>
            <a:gdLst/>
            <a:ahLst/>
            <a:cxnLst>
              <a:cxn ang="0">
                <a:pos x="20" y="9"/>
              </a:cxn>
              <a:cxn ang="0">
                <a:pos x="17" y="10"/>
              </a:cxn>
              <a:cxn ang="0">
                <a:pos x="15" y="12"/>
              </a:cxn>
              <a:cxn ang="0">
                <a:pos x="13" y="13"/>
              </a:cxn>
              <a:cxn ang="0">
                <a:pos x="10" y="14"/>
              </a:cxn>
              <a:cxn ang="0">
                <a:pos x="7" y="15"/>
              </a:cxn>
              <a:cxn ang="0">
                <a:pos x="6" y="14"/>
              </a:cxn>
              <a:cxn ang="0">
                <a:pos x="5" y="13"/>
              </a:cxn>
              <a:cxn ang="0">
                <a:pos x="3" y="11"/>
              </a:cxn>
              <a:cxn ang="0">
                <a:pos x="2" y="8"/>
              </a:cxn>
              <a:cxn ang="0">
                <a:pos x="0" y="6"/>
              </a:cxn>
              <a:cxn ang="0">
                <a:pos x="1" y="2"/>
              </a:cxn>
              <a:cxn ang="0">
                <a:pos x="5" y="1"/>
              </a:cxn>
              <a:cxn ang="0">
                <a:pos x="7" y="3"/>
              </a:cxn>
              <a:cxn ang="0">
                <a:pos x="10" y="3"/>
              </a:cxn>
              <a:cxn ang="0">
                <a:pos x="12" y="2"/>
              </a:cxn>
              <a:cxn ang="0">
                <a:pos x="14" y="0"/>
              </a:cxn>
              <a:cxn ang="0">
                <a:pos x="16" y="3"/>
              </a:cxn>
              <a:cxn ang="0">
                <a:pos x="17" y="4"/>
              </a:cxn>
              <a:cxn ang="0">
                <a:pos x="20" y="6"/>
              </a:cxn>
              <a:cxn ang="0">
                <a:pos x="20" y="9"/>
              </a:cxn>
            </a:cxnLst>
            <a:rect l="0" t="0" r="r" b="b"/>
            <a:pathLst>
              <a:path w="20" h="15">
                <a:moveTo>
                  <a:pt x="20" y="9"/>
                </a:moveTo>
                <a:lnTo>
                  <a:pt x="17" y="10"/>
                </a:lnTo>
                <a:lnTo>
                  <a:pt x="15" y="12"/>
                </a:lnTo>
                <a:lnTo>
                  <a:pt x="13" y="13"/>
                </a:lnTo>
                <a:lnTo>
                  <a:pt x="10" y="14"/>
                </a:lnTo>
                <a:lnTo>
                  <a:pt x="7" y="15"/>
                </a:lnTo>
                <a:lnTo>
                  <a:pt x="6" y="14"/>
                </a:lnTo>
                <a:lnTo>
                  <a:pt x="5" y="13"/>
                </a:lnTo>
                <a:lnTo>
                  <a:pt x="3" y="11"/>
                </a:lnTo>
                <a:lnTo>
                  <a:pt x="2" y="8"/>
                </a:lnTo>
                <a:lnTo>
                  <a:pt x="0" y="6"/>
                </a:lnTo>
                <a:lnTo>
                  <a:pt x="1" y="2"/>
                </a:lnTo>
                <a:lnTo>
                  <a:pt x="5" y="1"/>
                </a:lnTo>
                <a:lnTo>
                  <a:pt x="7" y="3"/>
                </a:lnTo>
                <a:lnTo>
                  <a:pt x="10" y="3"/>
                </a:lnTo>
                <a:lnTo>
                  <a:pt x="12" y="2"/>
                </a:lnTo>
                <a:lnTo>
                  <a:pt x="14" y="0"/>
                </a:lnTo>
                <a:lnTo>
                  <a:pt x="16" y="3"/>
                </a:lnTo>
                <a:lnTo>
                  <a:pt x="17" y="4"/>
                </a:lnTo>
                <a:lnTo>
                  <a:pt x="20" y="6"/>
                </a:lnTo>
                <a:lnTo>
                  <a:pt x="20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1" name="63046">
            <a:extLst xmlns:a="http://schemas.openxmlformats.org/drawingml/2006/main">
              <a:ext uri="{FF2B5EF4-FFF2-40B4-BE49-F238E27FC236}">
                <a16:creationId xmlns:a16="http://schemas.microsoft.com/office/drawing/2014/main" id="{52C2A8C8-B7DD-48AD-9E40-3E4075FF4FA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88067" y="945896"/>
            <a:ext cx="114245" cy="196672"/>
          </a:xfrm>
          <a:custGeom xmlns:a="http://schemas.openxmlformats.org/drawingml/2006/main">
            <a:avLst/>
            <a:gdLst/>
            <a:ahLst/>
            <a:cxnLst>
              <a:cxn ang="0">
                <a:pos x="7" y="1"/>
              </a:cxn>
              <a:cxn ang="0">
                <a:pos x="6" y="4"/>
              </a:cxn>
              <a:cxn ang="0">
                <a:pos x="7" y="6"/>
              </a:cxn>
              <a:cxn ang="0">
                <a:pos x="8" y="7"/>
              </a:cxn>
              <a:cxn ang="0">
                <a:pos x="10" y="9"/>
              </a:cxn>
              <a:cxn ang="0">
                <a:pos x="12" y="10"/>
              </a:cxn>
              <a:cxn ang="0">
                <a:pos x="13" y="11"/>
              </a:cxn>
              <a:cxn ang="0">
                <a:pos x="14" y="14"/>
              </a:cxn>
              <a:cxn ang="0">
                <a:pos x="13" y="17"/>
              </a:cxn>
              <a:cxn ang="0">
                <a:pos x="11" y="19"/>
              </a:cxn>
              <a:cxn ang="0">
                <a:pos x="9" y="20"/>
              </a:cxn>
              <a:cxn ang="0">
                <a:pos x="8" y="21"/>
              </a:cxn>
              <a:cxn ang="0">
                <a:pos x="5" y="21"/>
              </a:cxn>
              <a:cxn ang="0">
                <a:pos x="4" y="20"/>
              </a:cxn>
              <a:cxn ang="0">
                <a:pos x="4" y="17"/>
              </a:cxn>
              <a:cxn ang="0">
                <a:pos x="3" y="14"/>
              </a:cxn>
              <a:cxn ang="0">
                <a:pos x="2" y="13"/>
              </a:cxn>
              <a:cxn ang="0">
                <a:pos x="2" y="10"/>
              </a:cxn>
              <a:cxn ang="0">
                <a:pos x="0" y="8"/>
              </a:cxn>
              <a:cxn ang="0">
                <a:pos x="0" y="5"/>
              </a:cxn>
              <a:cxn ang="0">
                <a:pos x="2" y="3"/>
              </a:cxn>
              <a:cxn ang="0">
                <a:pos x="3" y="2"/>
              </a:cxn>
              <a:cxn ang="0">
                <a:pos x="5" y="0"/>
              </a:cxn>
              <a:cxn ang="0">
                <a:pos x="7" y="1"/>
              </a:cxn>
            </a:cxnLst>
            <a:rect l="0" t="0" r="r" b="b"/>
            <a:pathLst>
              <a:path w="14" h="21">
                <a:moveTo>
                  <a:pt x="7" y="1"/>
                </a:moveTo>
                <a:lnTo>
                  <a:pt x="6" y="4"/>
                </a:lnTo>
                <a:lnTo>
                  <a:pt x="7" y="6"/>
                </a:lnTo>
                <a:lnTo>
                  <a:pt x="8" y="7"/>
                </a:lnTo>
                <a:lnTo>
                  <a:pt x="10" y="9"/>
                </a:lnTo>
                <a:lnTo>
                  <a:pt x="12" y="10"/>
                </a:lnTo>
                <a:lnTo>
                  <a:pt x="13" y="11"/>
                </a:lnTo>
                <a:lnTo>
                  <a:pt x="14" y="14"/>
                </a:lnTo>
                <a:lnTo>
                  <a:pt x="13" y="17"/>
                </a:lnTo>
                <a:lnTo>
                  <a:pt x="11" y="19"/>
                </a:lnTo>
                <a:lnTo>
                  <a:pt x="9" y="20"/>
                </a:lnTo>
                <a:lnTo>
                  <a:pt x="8" y="21"/>
                </a:lnTo>
                <a:lnTo>
                  <a:pt x="5" y="21"/>
                </a:lnTo>
                <a:lnTo>
                  <a:pt x="4" y="20"/>
                </a:lnTo>
                <a:lnTo>
                  <a:pt x="4" y="17"/>
                </a:lnTo>
                <a:lnTo>
                  <a:pt x="3" y="14"/>
                </a:lnTo>
                <a:lnTo>
                  <a:pt x="2" y="13"/>
                </a:lnTo>
                <a:lnTo>
                  <a:pt x="2" y="10"/>
                </a:lnTo>
                <a:lnTo>
                  <a:pt x="0" y="8"/>
                </a:lnTo>
                <a:lnTo>
                  <a:pt x="0" y="5"/>
                </a:lnTo>
                <a:lnTo>
                  <a:pt x="2" y="3"/>
                </a:lnTo>
                <a:lnTo>
                  <a:pt x="3" y="2"/>
                </a:lnTo>
                <a:lnTo>
                  <a:pt x="5" y="0"/>
                </a:lnTo>
                <a:lnTo>
                  <a:pt x="7" y="1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2" name="63045">
            <a:extLst xmlns:a="http://schemas.openxmlformats.org/drawingml/2006/main">
              <a:ext uri="{FF2B5EF4-FFF2-40B4-BE49-F238E27FC236}">
                <a16:creationId xmlns:a16="http://schemas.microsoft.com/office/drawing/2014/main" id="{6631EFA6-76D4-4592-B417-6F3FEF6B329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18775" y="1704486"/>
            <a:ext cx="252972" cy="271594"/>
          </a:xfrm>
          <a:custGeom xmlns:a="http://schemas.openxmlformats.org/drawingml/2006/main">
            <a:avLst/>
            <a:gdLst/>
            <a:ahLst/>
            <a:cxnLst>
              <a:cxn ang="0">
                <a:pos x="9" y="1"/>
              </a:cxn>
              <a:cxn ang="0">
                <a:pos x="11" y="3"/>
              </a:cxn>
              <a:cxn ang="0">
                <a:pos x="12" y="5"/>
              </a:cxn>
              <a:cxn ang="0">
                <a:pos x="14" y="6"/>
              </a:cxn>
              <a:cxn ang="0">
                <a:pos x="16" y="6"/>
              </a:cxn>
              <a:cxn ang="0">
                <a:pos x="18" y="6"/>
              </a:cxn>
              <a:cxn ang="0">
                <a:pos x="20" y="6"/>
              </a:cxn>
              <a:cxn ang="0">
                <a:pos x="23" y="5"/>
              </a:cxn>
              <a:cxn ang="0">
                <a:pos x="24" y="8"/>
              </a:cxn>
              <a:cxn ang="0">
                <a:pos x="24" y="10"/>
              </a:cxn>
              <a:cxn ang="0">
                <a:pos x="25" y="12"/>
              </a:cxn>
              <a:cxn ang="0">
                <a:pos x="26" y="10"/>
              </a:cxn>
              <a:cxn ang="0">
                <a:pos x="28" y="11"/>
              </a:cxn>
              <a:cxn ang="0">
                <a:pos x="29" y="13"/>
              </a:cxn>
              <a:cxn ang="0">
                <a:pos x="28" y="16"/>
              </a:cxn>
              <a:cxn ang="0">
                <a:pos x="27" y="19"/>
              </a:cxn>
              <a:cxn ang="0">
                <a:pos x="26" y="20"/>
              </a:cxn>
              <a:cxn ang="0">
                <a:pos x="26" y="22"/>
              </a:cxn>
              <a:cxn ang="0">
                <a:pos x="29" y="23"/>
              </a:cxn>
              <a:cxn ang="0">
                <a:pos x="31" y="23"/>
              </a:cxn>
              <a:cxn ang="0">
                <a:pos x="30" y="26"/>
              </a:cxn>
              <a:cxn ang="0">
                <a:pos x="28" y="27"/>
              </a:cxn>
              <a:cxn ang="0">
                <a:pos x="24" y="28"/>
              </a:cxn>
              <a:cxn ang="0">
                <a:pos x="22" y="28"/>
              </a:cxn>
              <a:cxn ang="0">
                <a:pos x="18" y="29"/>
              </a:cxn>
              <a:cxn ang="0">
                <a:pos x="16" y="28"/>
              </a:cxn>
              <a:cxn ang="0">
                <a:pos x="14" y="28"/>
              </a:cxn>
              <a:cxn ang="0">
                <a:pos x="12" y="28"/>
              </a:cxn>
              <a:cxn ang="0">
                <a:pos x="9" y="28"/>
              </a:cxn>
              <a:cxn ang="0">
                <a:pos x="6" y="29"/>
              </a:cxn>
              <a:cxn ang="0">
                <a:pos x="4" y="29"/>
              </a:cxn>
              <a:cxn ang="0">
                <a:pos x="2" y="28"/>
              </a:cxn>
              <a:cxn ang="0">
                <a:pos x="4" y="26"/>
              </a:cxn>
              <a:cxn ang="0">
                <a:pos x="5" y="23"/>
              </a:cxn>
              <a:cxn ang="0">
                <a:pos x="7" y="20"/>
              </a:cxn>
              <a:cxn ang="0">
                <a:pos x="8" y="18"/>
              </a:cxn>
              <a:cxn ang="0">
                <a:pos x="5" y="17"/>
              </a:cxn>
              <a:cxn ang="0">
                <a:pos x="3" y="17"/>
              </a:cxn>
              <a:cxn ang="0">
                <a:pos x="1" y="14"/>
              </a:cxn>
              <a:cxn ang="0">
                <a:pos x="0" y="12"/>
              </a:cxn>
              <a:cxn ang="0">
                <a:pos x="0" y="10"/>
              </a:cxn>
              <a:cxn ang="0">
                <a:pos x="1" y="7"/>
              </a:cxn>
              <a:cxn ang="0">
                <a:pos x="1" y="5"/>
              </a:cxn>
              <a:cxn ang="0">
                <a:pos x="2" y="2"/>
              </a:cxn>
              <a:cxn ang="0">
                <a:pos x="4" y="1"/>
              </a:cxn>
              <a:cxn ang="0">
                <a:pos x="7" y="0"/>
              </a:cxn>
              <a:cxn ang="0">
                <a:pos x="9" y="1"/>
              </a:cxn>
            </a:cxnLst>
            <a:rect l="0" t="0" r="r" b="b"/>
            <a:pathLst>
              <a:path w="31" h="29">
                <a:moveTo>
                  <a:pt x="9" y="1"/>
                </a:moveTo>
                <a:lnTo>
                  <a:pt x="11" y="3"/>
                </a:lnTo>
                <a:lnTo>
                  <a:pt x="12" y="5"/>
                </a:lnTo>
                <a:lnTo>
                  <a:pt x="14" y="6"/>
                </a:lnTo>
                <a:lnTo>
                  <a:pt x="16" y="6"/>
                </a:lnTo>
                <a:lnTo>
                  <a:pt x="18" y="6"/>
                </a:lnTo>
                <a:lnTo>
                  <a:pt x="20" y="6"/>
                </a:lnTo>
                <a:lnTo>
                  <a:pt x="23" y="5"/>
                </a:lnTo>
                <a:lnTo>
                  <a:pt x="24" y="8"/>
                </a:lnTo>
                <a:lnTo>
                  <a:pt x="24" y="10"/>
                </a:lnTo>
                <a:lnTo>
                  <a:pt x="25" y="12"/>
                </a:lnTo>
                <a:lnTo>
                  <a:pt x="26" y="10"/>
                </a:lnTo>
                <a:lnTo>
                  <a:pt x="28" y="11"/>
                </a:lnTo>
                <a:lnTo>
                  <a:pt x="29" y="13"/>
                </a:lnTo>
                <a:lnTo>
                  <a:pt x="28" y="16"/>
                </a:lnTo>
                <a:lnTo>
                  <a:pt x="27" y="19"/>
                </a:lnTo>
                <a:lnTo>
                  <a:pt x="26" y="20"/>
                </a:lnTo>
                <a:lnTo>
                  <a:pt x="26" y="22"/>
                </a:lnTo>
                <a:lnTo>
                  <a:pt x="29" y="23"/>
                </a:lnTo>
                <a:lnTo>
                  <a:pt x="31" y="23"/>
                </a:lnTo>
                <a:lnTo>
                  <a:pt x="30" y="26"/>
                </a:lnTo>
                <a:lnTo>
                  <a:pt x="28" y="27"/>
                </a:lnTo>
                <a:lnTo>
                  <a:pt x="24" y="28"/>
                </a:lnTo>
                <a:lnTo>
                  <a:pt x="22" y="28"/>
                </a:lnTo>
                <a:lnTo>
                  <a:pt x="18" y="29"/>
                </a:lnTo>
                <a:lnTo>
                  <a:pt x="16" y="28"/>
                </a:lnTo>
                <a:lnTo>
                  <a:pt x="14" y="28"/>
                </a:lnTo>
                <a:lnTo>
                  <a:pt x="12" y="28"/>
                </a:lnTo>
                <a:lnTo>
                  <a:pt x="9" y="28"/>
                </a:lnTo>
                <a:lnTo>
                  <a:pt x="6" y="29"/>
                </a:lnTo>
                <a:lnTo>
                  <a:pt x="4" y="29"/>
                </a:lnTo>
                <a:lnTo>
                  <a:pt x="2" y="28"/>
                </a:lnTo>
                <a:lnTo>
                  <a:pt x="4" y="26"/>
                </a:lnTo>
                <a:lnTo>
                  <a:pt x="5" y="23"/>
                </a:lnTo>
                <a:lnTo>
                  <a:pt x="7" y="20"/>
                </a:lnTo>
                <a:lnTo>
                  <a:pt x="8" y="18"/>
                </a:lnTo>
                <a:lnTo>
                  <a:pt x="5" y="17"/>
                </a:lnTo>
                <a:lnTo>
                  <a:pt x="3" y="17"/>
                </a:lnTo>
                <a:lnTo>
                  <a:pt x="1" y="14"/>
                </a:lnTo>
                <a:lnTo>
                  <a:pt x="0" y="12"/>
                </a:lnTo>
                <a:lnTo>
                  <a:pt x="0" y="10"/>
                </a:lnTo>
                <a:lnTo>
                  <a:pt x="1" y="7"/>
                </a:lnTo>
                <a:lnTo>
                  <a:pt x="1" y="5"/>
                </a:lnTo>
                <a:lnTo>
                  <a:pt x="2" y="2"/>
                </a:lnTo>
                <a:lnTo>
                  <a:pt x="4" y="1"/>
                </a:lnTo>
                <a:lnTo>
                  <a:pt x="7" y="0"/>
                </a:lnTo>
                <a:lnTo>
                  <a:pt x="9" y="1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3" name="63040">
            <a:extLst xmlns:a="http://schemas.openxmlformats.org/drawingml/2006/main">
              <a:ext uri="{FF2B5EF4-FFF2-40B4-BE49-F238E27FC236}">
                <a16:creationId xmlns:a16="http://schemas.microsoft.com/office/drawing/2014/main" id="{7B733235-38F1-491A-AC5D-DE7B8941E5C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10473" y="674302"/>
            <a:ext cx="106084" cy="159210"/>
          </a:xfrm>
          <a:custGeom xmlns:a="http://schemas.openxmlformats.org/drawingml/2006/main">
            <a:avLst/>
            <a:gdLst/>
            <a:ahLst/>
            <a:cxnLst>
              <a:cxn ang="0">
                <a:pos x="7" y="2"/>
              </a:cxn>
              <a:cxn ang="0">
                <a:pos x="9" y="3"/>
              </a:cxn>
              <a:cxn ang="0">
                <a:pos x="9" y="5"/>
              </a:cxn>
              <a:cxn ang="0">
                <a:pos x="9" y="8"/>
              </a:cxn>
              <a:cxn ang="0">
                <a:pos x="12" y="9"/>
              </a:cxn>
              <a:cxn ang="0">
                <a:pos x="13" y="11"/>
              </a:cxn>
              <a:cxn ang="0">
                <a:pos x="12" y="13"/>
              </a:cxn>
              <a:cxn ang="0">
                <a:pos x="9" y="14"/>
              </a:cxn>
              <a:cxn ang="0">
                <a:pos x="7" y="16"/>
              </a:cxn>
              <a:cxn ang="0">
                <a:pos x="5" y="17"/>
              </a:cxn>
              <a:cxn ang="0">
                <a:pos x="2" y="17"/>
              </a:cxn>
              <a:cxn ang="0">
                <a:pos x="0" y="15"/>
              </a:cxn>
              <a:cxn ang="0">
                <a:pos x="2" y="12"/>
              </a:cxn>
              <a:cxn ang="0">
                <a:pos x="2" y="11"/>
              </a:cxn>
              <a:cxn ang="0">
                <a:pos x="3" y="8"/>
              </a:cxn>
              <a:cxn ang="0">
                <a:pos x="4" y="6"/>
              </a:cxn>
              <a:cxn ang="0">
                <a:pos x="5" y="3"/>
              </a:cxn>
              <a:cxn ang="0">
                <a:pos x="5" y="0"/>
              </a:cxn>
              <a:cxn ang="0">
                <a:pos x="7" y="2"/>
              </a:cxn>
            </a:cxnLst>
            <a:rect l="0" t="0" r="r" b="b"/>
            <a:pathLst>
              <a:path w="13" h="17">
                <a:moveTo>
                  <a:pt x="7" y="2"/>
                </a:moveTo>
                <a:lnTo>
                  <a:pt x="9" y="3"/>
                </a:lnTo>
                <a:lnTo>
                  <a:pt x="9" y="5"/>
                </a:lnTo>
                <a:lnTo>
                  <a:pt x="9" y="8"/>
                </a:lnTo>
                <a:lnTo>
                  <a:pt x="12" y="9"/>
                </a:lnTo>
                <a:lnTo>
                  <a:pt x="13" y="11"/>
                </a:lnTo>
                <a:lnTo>
                  <a:pt x="12" y="13"/>
                </a:lnTo>
                <a:lnTo>
                  <a:pt x="9" y="14"/>
                </a:lnTo>
                <a:lnTo>
                  <a:pt x="7" y="16"/>
                </a:lnTo>
                <a:lnTo>
                  <a:pt x="5" y="17"/>
                </a:lnTo>
                <a:lnTo>
                  <a:pt x="2" y="17"/>
                </a:lnTo>
                <a:lnTo>
                  <a:pt x="0" y="15"/>
                </a:lnTo>
                <a:lnTo>
                  <a:pt x="2" y="12"/>
                </a:lnTo>
                <a:lnTo>
                  <a:pt x="2" y="11"/>
                </a:lnTo>
                <a:lnTo>
                  <a:pt x="3" y="8"/>
                </a:lnTo>
                <a:lnTo>
                  <a:pt x="4" y="6"/>
                </a:lnTo>
                <a:lnTo>
                  <a:pt x="5" y="3"/>
                </a:lnTo>
                <a:lnTo>
                  <a:pt x="5" y="0"/>
                </a:lnTo>
                <a:lnTo>
                  <a:pt x="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4" name="63038">
            <a:extLst xmlns:a="http://schemas.openxmlformats.org/drawingml/2006/main">
              <a:ext uri="{FF2B5EF4-FFF2-40B4-BE49-F238E27FC236}">
                <a16:creationId xmlns:a16="http://schemas.microsoft.com/office/drawing/2014/main" id="{2DFF08DF-93D1-4A61-ADAC-C854B722C7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63586" y="1105106"/>
            <a:ext cx="269292" cy="318420"/>
          </a:xfrm>
          <a:custGeom xmlns:a="http://schemas.openxmlformats.org/drawingml/2006/main">
            <a:avLst/>
            <a:gdLst/>
            <a:ahLst/>
            <a:cxnLst>
              <a:cxn ang="0">
                <a:pos x="33" y="20"/>
              </a:cxn>
              <a:cxn ang="0">
                <a:pos x="31" y="21"/>
              </a:cxn>
              <a:cxn ang="0">
                <a:pos x="28" y="22"/>
              </a:cxn>
              <a:cxn ang="0">
                <a:pos x="26" y="24"/>
              </a:cxn>
              <a:cxn ang="0">
                <a:pos x="24" y="25"/>
              </a:cxn>
              <a:cxn ang="0">
                <a:pos x="22" y="27"/>
              </a:cxn>
              <a:cxn ang="0">
                <a:pos x="20" y="29"/>
              </a:cxn>
              <a:cxn ang="0">
                <a:pos x="17" y="29"/>
              </a:cxn>
              <a:cxn ang="0">
                <a:pos x="15" y="31"/>
              </a:cxn>
              <a:cxn ang="0">
                <a:pos x="13" y="32"/>
              </a:cxn>
              <a:cxn ang="0">
                <a:pos x="9" y="34"/>
              </a:cxn>
              <a:cxn ang="0">
                <a:pos x="8" y="32"/>
              </a:cxn>
              <a:cxn ang="0">
                <a:pos x="7" y="30"/>
              </a:cxn>
              <a:cxn ang="0">
                <a:pos x="5" y="29"/>
              </a:cxn>
              <a:cxn ang="0">
                <a:pos x="4" y="27"/>
              </a:cxn>
              <a:cxn ang="0">
                <a:pos x="2" y="25"/>
              </a:cxn>
              <a:cxn ang="0">
                <a:pos x="0" y="22"/>
              </a:cxn>
              <a:cxn ang="0">
                <a:pos x="0" y="20"/>
              </a:cxn>
              <a:cxn ang="0">
                <a:pos x="0" y="16"/>
              </a:cxn>
              <a:cxn ang="0">
                <a:pos x="2" y="14"/>
              </a:cxn>
              <a:cxn ang="0">
                <a:pos x="5" y="13"/>
              </a:cxn>
              <a:cxn ang="0">
                <a:pos x="6" y="12"/>
              </a:cxn>
              <a:cxn ang="0">
                <a:pos x="7" y="10"/>
              </a:cxn>
              <a:cxn ang="0">
                <a:pos x="5" y="7"/>
              </a:cxn>
              <a:cxn ang="0">
                <a:pos x="5" y="3"/>
              </a:cxn>
              <a:cxn ang="0">
                <a:pos x="7" y="3"/>
              </a:cxn>
              <a:cxn ang="0">
                <a:pos x="8" y="4"/>
              </a:cxn>
              <a:cxn ang="0">
                <a:pos x="11" y="4"/>
              </a:cxn>
              <a:cxn ang="0">
                <a:pos x="12" y="3"/>
              </a:cxn>
              <a:cxn ang="0">
                <a:pos x="14" y="2"/>
              </a:cxn>
              <a:cxn ang="0">
                <a:pos x="16" y="0"/>
              </a:cxn>
              <a:cxn ang="0">
                <a:pos x="18" y="1"/>
              </a:cxn>
              <a:cxn ang="0">
                <a:pos x="20" y="2"/>
              </a:cxn>
              <a:cxn ang="0">
                <a:pos x="22" y="4"/>
              </a:cxn>
              <a:cxn ang="0">
                <a:pos x="24" y="6"/>
              </a:cxn>
              <a:cxn ang="0">
                <a:pos x="26" y="8"/>
              </a:cxn>
              <a:cxn ang="0">
                <a:pos x="27" y="10"/>
              </a:cxn>
              <a:cxn ang="0">
                <a:pos x="30" y="12"/>
              </a:cxn>
              <a:cxn ang="0">
                <a:pos x="31" y="14"/>
              </a:cxn>
              <a:cxn ang="0">
                <a:pos x="33" y="16"/>
              </a:cxn>
              <a:cxn ang="0">
                <a:pos x="33" y="20"/>
              </a:cxn>
            </a:cxnLst>
            <a:rect l="0" t="0" r="r" b="b"/>
            <a:pathLst>
              <a:path w="33" h="34">
                <a:moveTo>
                  <a:pt x="33" y="20"/>
                </a:moveTo>
                <a:lnTo>
                  <a:pt x="31" y="21"/>
                </a:lnTo>
                <a:lnTo>
                  <a:pt x="28" y="22"/>
                </a:lnTo>
                <a:lnTo>
                  <a:pt x="26" y="24"/>
                </a:lnTo>
                <a:lnTo>
                  <a:pt x="24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2"/>
                </a:lnTo>
                <a:lnTo>
                  <a:pt x="9" y="34"/>
                </a:lnTo>
                <a:lnTo>
                  <a:pt x="8" y="32"/>
                </a:lnTo>
                <a:lnTo>
                  <a:pt x="7" y="30"/>
                </a:lnTo>
                <a:lnTo>
                  <a:pt x="5" y="29"/>
                </a:lnTo>
                <a:lnTo>
                  <a:pt x="4" y="27"/>
                </a:lnTo>
                <a:lnTo>
                  <a:pt x="2" y="25"/>
                </a:lnTo>
                <a:lnTo>
                  <a:pt x="0" y="22"/>
                </a:lnTo>
                <a:lnTo>
                  <a:pt x="0" y="20"/>
                </a:lnTo>
                <a:lnTo>
                  <a:pt x="0" y="16"/>
                </a:lnTo>
                <a:lnTo>
                  <a:pt x="2" y="14"/>
                </a:lnTo>
                <a:lnTo>
                  <a:pt x="5" y="13"/>
                </a:lnTo>
                <a:lnTo>
                  <a:pt x="6" y="12"/>
                </a:lnTo>
                <a:lnTo>
                  <a:pt x="7" y="10"/>
                </a:lnTo>
                <a:lnTo>
                  <a:pt x="5" y="7"/>
                </a:lnTo>
                <a:lnTo>
                  <a:pt x="5" y="3"/>
                </a:lnTo>
                <a:lnTo>
                  <a:pt x="7" y="3"/>
                </a:lnTo>
                <a:lnTo>
                  <a:pt x="8" y="4"/>
                </a:lnTo>
                <a:lnTo>
                  <a:pt x="11" y="4"/>
                </a:lnTo>
                <a:lnTo>
                  <a:pt x="12" y="3"/>
                </a:lnTo>
                <a:lnTo>
                  <a:pt x="14" y="2"/>
                </a:lnTo>
                <a:lnTo>
                  <a:pt x="16" y="0"/>
                </a:lnTo>
                <a:lnTo>
                  <a:pt x="18" y="1"/>
                </a:lnTo>
                <a:lnTo>
                  <a:pt x="20" y="2"/>
                </a:lnTo>
                <a:lnTo>
                  <a:pt x="22" y="4"/>
                </a:lnTo>
                <a:lnTo>
                  <a:pt x="24" y="6"/>
                </a:lnTo>
                <a:lnTo>
                  <a:pt x="26" y="8"/>
                </a:lnTo>
                <a:lnTo>
                  <a:pt x="27" y="10"/>
                </a:lnTo>
                <a:lnTo>
                  <a:pt x="30" y="12"/>
                </a:lnTo>
                <a:lnTo>
                  <a:pt x="31" y="14"/>
                </a:lnTo>
                <a:lnTo>
                  <a:pt x="33" y="16"/>
                </a:lnTo>
                <a:lnTo>
                  <a:pt x="33" y="20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5" name="63035">
            <a:extLst xmlns:a="http://schemas.openxmlformats.org/drawingml/2006/main">
              <a:ext uri="{FF2B5EF4-FFF2-40B4-BE49-F238E27FC236}">
                <a16:creationId xmlns:a16="http://schemas.microsoft.com/office/drawing/2014/main" id="{F807489A-0C9E-4AC2-B1F2-194D8F9320D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35096" y="824146"/>
            <a:ext cx="195849" cy="271594"/>
          </a:xfrm>
          <a:custGeom xmlns:a="http://schemas.openxmlformats.org/drawingml/2006/main">
            <a:avLst/>
            <a:gdLst/>
            <a:ahLst/>
            <a:cxnLst>
              <a:cxn ang="0">
                <a:pos x="20" y="4"/>
              </a:cxn>
              <a:cxn ang="0">
                <a:pos x="21" y="7"/>
              </a:cxn>
              <a:cxn ang="0">
                <a:pos x="18" y="8"/>
              </a:cxn>
              <a:cxn ang="0">
                <a:pos x="18" y="11"/>
              </a:cxn>
              <a:cxn ang="0">
                <a:pos x="19" y="13"/>
              </a:cxn>
              <a:cxn ang="0">
                <a:pos x="20" y="15"/>
              </a:cxn>
              <a:cxn ang="0">
                <a:pos x="22" y="17"/>
              </a:cxn>
              <a:cxn ang="0">
                <a:pos x="24" y="20"/>
              </a:cxn>
              <a:cxn ang="0">
                <a:pos x="21" y="21"/>
              </a:cxn>
              <a:cxn ang="0">
                <a:pos x="18" y="21"/>
              </a:cxn>
              <a:cxn ang="0">
                <a:pos x="16" y="24"/>
              </a:cxn>
              <a:cxn ang="0">
                <a:pos x="18" y="26"/>
              </a:cxn>
              <a:cxn ang="0">
                <a:pos x="17" y="29"/>
              </a:cxn>
              <a:cxn ang="0">
                <a:pos x="14" y="28"/>
              </a:cxn>
              <a:cxn ang="0">
                <a:pos x="13" y="28"/>
              </a:cxn>
              <a:cxn ang="0">
                <a:pos x="11" y="27"/>
              </a:cxn>
              <a:cxn ang="0">
                <a:pos x="8" y="29"/>
              </a:cxn>
              <a:cxn ang="0">
                <a:pos x="6" y="27"/>
              </a:cxn>
              <a:cxn ang="0">
                <a:pos x="7" y="24"/>
              </a:cxn>
              <a:cxn ang="0">
                <a:pos x="6" y="22"/>
              </a:cxn>
              <a:cxn ang="0">
                <a:pos x="6" y="19"/>
              </a:cxn>
              <a:cxn ang="0">
                <a:pos x="7" y="16"/>
              </a:cxn>
              <a:cxn ang="0">
                <a:pos x="5" y="14"/>
              </a:cxn>
              <a:cxn ang="0">
                <a:pos x="4" y="12"/>
              </a:cxn>
              <a:cxn ang="0">
                <a:pos x="3" y="11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5" y="8"/>
              </a:cxn>
              <a:cxn ang="0">
                <a:pos x="6" y="9"/>
              </a:cxn>
              <a:cxn ang="0">
                <a:pos x="8" y="7"/>
              </a:cxn>
              <a:cxn ang="0">
                <a:pos x="7" y="4"/>
              </a:cxn>
              <a:cxn ang="0">
                <a:pos x="6" y="0"/>
              </a:cxn>
              <a:cxn ang="0">
                <a:pos x="9" y="1"/>
              </a:cxn>
              <a:cxn ang="0">
                <a:pos x="12" y="0"/>
              </a:cxn>
              <a:cxn ang="0">
                <a:pos x="14" y="1"/>
              </a:cxn>
              <a:cxn ang="0">
                <a:pos x="15" y="3"/>
              </a:cxn>
              <a:cxn ang="0">
                <a:pos x="17" y="3"/>
              </a:cxn>
              <a:cxn ang="0">
                <a:pos x="20" y="4"/>
              </a:cxn>
            </a:cxnLst>
            <a:rect l="0" t="0" r="r" b="b"/>
            <a:pathLst>
              <a:path w="24" h="29">
                <a:moveTo>
                  <a:pt x="20" y="4"/>
                </a:moveTo>
                <a:lnTo>
                  <a:pt x="21" y="7"/>
                </a:lnTo>
                <a:lnTo>
                  <a:pt x="18" y="8"/>
                </a:lnTo>
                <a:lnTo>
                  <a:pt x="18" y="11"/>
                </a:lnTo>
                <a:lnTo>
                  <a:pt x="19" y="13"/>
                </a:lnTo>
                <a:lnTo>
                  <a:pt x="20" y="15"/>
                </a:lnTo>
                <a:lnTo>
                  <a:pt x="22" y="17"/>
                </a:lnTo>
                <a:lnTo>
                  <a:pt x="24" y="20"/>
                </a:lnTo>
                <a:lnTo>
                  <a:pt x="21" y="21"/>
                </a:lnTo>
                <a:lnTo>
                  <a:pt x="18" y="21"/>
                </a:lnTo>
                <a:lnTo>
                  <a:pt x="16" y="24"/>
                </a:lnTo>
                <a:lnTo>
                  <a:pt x="18" y="26"/>
                </a:lnTo>
                <a:lnTo>
                  <a:pt x="17" y="29"/>
                </a:lnTo>
                <a:lnTo>
                  <a:pt x="14" y="28"/>
                </a:lnTo>
                <a:lnTo>
                  <a:pt x="13" y="28"/>
                </a:lnTo>
                <a:lnTo>
                  <a:pt x="11" y="27"/>
                </a:lnTo>
                <a:lnTo>
                  <a:pt x="8" y="29"/>
                </a:lnTo>
                <a:lnTo>
                  <a:pt x="6" y="27"/>
                </a:lnTo>
                <a:lnTo>
                  <a:pt x="7" y="24"/>
                </a:lnTo>
                <a:lnTo>
                  <a:pt x="6" y="22"/>
                </a:lnTo>
                <a:lnTo>
                  <a:pt x="6" y="19"/>
                </a:lnTo>
                <a:lnTo>
                  <a:pt x="7" y="16"/>
                </a:lnTo>
                <a:lnTo>
                  <a:pt x="5" y="14"/>
                </a:lnTo>
                <a:lnTo>
                  <a:pt x="4" y="12"/>
                </a:lnTo>
                <a:lnTo>
                  <a:pt x="3" y="11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5" y="8"/>
                </a:lnTo>
                <a:lnTo>
                  <a:pt x="6" y="9"/>
                </a:lnTo>
                <a:lnTo>
                  <a:pt x="8" y="7"/>
                </a:lnTo>
                <a:lnTo>
                  <a:pt x="7" y="4"/>
                </a:lnTo>
                <a:lnTo>
                  <a:pt x="6" y="0"/>
                </a:lnTo>
                <a:lnTo>
                  <a:pt x="9" y="1"/>
                </a:lnTo>
                <a:lnTo>
                  <a:pt x="12" y="0"/>
                </a:lnTo>
                <a:lnTo>
                  <a:pt x="14" y="1"/>
                </a:lnTo>
                <a:lnTo>
                  <a:pt x="15" y="3"/>
                </a:lnTo>
                <a:lnTo>
                  <a:pt x="17" y="3"/>
                </a:lnTo>
                <a:lnTo>
                  <a:pt x="20" y="4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24" name="63023">
            <a:extLst xmlns:a="http://schemas.openxmlformats.org/drawingml/2006/main">
              <a:ext uri="{FF2B5EF4-FFF2-40B4-BE49-F238E27FC236}">
                <a16:creationId xmlns:a16="http://schemas.microsoft.com/office/drawing/2014/main" id="{F302F390-8304-4CC6-A934-843BE35BC8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26794" y="889705"/>
            <a:ext cx="399859" cy="318420"/>
          </a:xfrm>
          <a:custGeom xmlns:a="http://schemas.openxmlformats.org/drawingml/2006/main">
            <a:avLst/>
            <a:gdLst/>
            <a:ahLst/>
            <a:cxnLst>
              <a:cxn ang="0">
                <a:pos x="32" y="13"/>
              </a:cxn>
              <a:cxn ang="0">
                <a:pos x="36" y="15"/>
              </a:cxn>
              <a:cxn ang="0">
                <a:pos x="38" y="17"/>
              </a:cxn>
              <a:cxn ang="0">
                <a:pos x="41" y="17"/>
              </a:cxn>
              <a:cxn ang="0">
                <a:pos x="41" y="15"/>
              </a:cxn>
              <a:cxn ang="0">
                <a:pos x="42" y="12"/>
              </a:cxn>
              <a:cxn ang="0">
                <a:pos x="47" y="11"/>
              </a:cxn>
              <a:cxn ang="0">
                <a:pos x="49" y="12"/>
              </a:cxn>
              <a:cxn ang="0">
                <a:pos x="48" y="14"/>
              </a:cxn>
              <a:cxn ang="0">
                <a:pos x="46" y="17"/>
              </a:cxn>
              <a:cxn ang="0">
                <a:pos x="45" y="18"/>
              </a:cxn>
              <a:cxn ang="0">
                <a:pos x="45" y="21"/>
              </a:cxn>
              <a:cxn ang="0">
                <a:pos x="43" y="23"/>
              </a:cxn>
              <a:cxn ang="0">
                <a:pos x="41" y="23"/>
              </a:cxn>
              <a:cxn ang="0">
                <a:pos x="39" y="25"/>
              </a:cxn>
              <a:cxn ang="0">
                <a:pos x="38" y="27"/>
              </a:cxn>
              <a:cxn ang="0">
                <a:pos x="34" y="29"/>
              </a:cxn>
              <a:cxn ang="0">
                <a:pos x="31" y="28"/>
              </a:cxn>
              <a:cxn ang="0">
                <a:pos x="29" y="33"/>
              </a:cxn>
              <a:cxn ang="0">
                <a:pos x="27" y="34"/>
              </a:cxn>
              <a:cxn ang="0">
                <a:pos x="25" y="33"/>
              </a:cxn>
              <a:cxn ang="0">
                <a:pos x="25" y="31"/>
              </a:cxn>
              <a:cxn ang="0">
                <a:pos x="23" y="28"/>
              </a:cxn>
              <a:cxn ang="0">
                <a:pos x="22" y="24"/>
              </a:cxn>
              <a:cxn ang="0">
                <a:pos x="19" y="21"/>
              </a:cxn>
              <a:cxn ang="0">
                <a:pos x="14" y="20"/>
              </a:cxn>
              <a:cxn ang="0">
                <a:pos x="12" y="20"/>
              </a:cxn>
              <a:cxn ang="0">
                <a:pos x="10" y="18"/>
              </a:cxn>
              <a:cxn ang="0">
                <a:pos x="8" y="16"/>
              </a:cxn>
              <a:cxn ang="0">
                <a:pos x="6" y="16"/>
              </a:cxn>
              <a:cxn ang="0">
                <a:pos x="4" y="16"/>
              </a:cxn>
              <a:cxn ang="0">
                <a:pos x="2" y="14"/>
              </a:cxn>
              <a:cxn ang="0">
                <a:pos x="2" y="12"/>
              </a:cxn>
              <a:cxn ang="0">
                <a:pos x="1" y="9"/>
              </a:cxn>
              <a:cxn ang="0">
                <a:pos x="0" y="6"/>
              </a:cxn>
              <a:cxn ang="0">
                <a:pos x="3" y="5"/>
              </a:cxn>
              <a:cxn ang="0">
                <a:pos x="6" y="4"/>
              </a:cxn>
              <a:cxn ang="0">
                <a:pos x="8" y="3"/>
              </a:cxn>
              <a:cxn ang="0">
                <a:pos x="10" y="1"/>
              </a:cxn>
              <a:cxn ang="0">
                <a:pos x="13" y="0"/>
              </a:cxn>
              <a:cxn ang="0">
                <a:pos x="14" y="3"/>
              </a:cxn>
              <a:cxn ang="0">
                <a:pos x="14" y="6"/>
              </a:cxn>
              <a:cxn ang="0">
                <a:pos x="14" y="8"/>
              </a:cxn>
              <a:cxn ang="0">
                <a:pos x="19" y="9"/>
              </a:cxn>
              <a:cxn ang="0">
                <a:pos x="21" y="9"/>
              </a:cxn>
              <a:cxn ang="0">
                <a:pos x="23" y="10"/>
              </a:cxn>
              <a:cxn ang="0">
                <a:pos x="23" y="14"/>
              </a:cxn>
              <a:cxn ang="0">
                <a:pos x="24" y="17"/>
              </a:cxn>
              <a:cxn ang="0">
                <a:pos x="27" y="19"/>
              </a:cxn>
              <a:cxn ang="0">
                <a:pos x="27" y="17"/>
              </a:cxn>
              <a:cxn ang="0">
                <a:pos x="28" y="14"/>
              </a:cxn>
              <a:cxn ang="0">
                <a:pos x="29" y="12"/>
              </a:cxn>
              <a:cxn ang="0">
                <a:pos x="32" y="13"/>
              </a:cxn>
            </a:cxnLst>
            <a:rect l="0" t="0" r="r" b="b"/>
            <a:pathLst>
              <a:path w="49" h="34">
                <a:moveTo>
                  <a:pt x="32" y="13"/>
                </a:moveTo>
                <a:lnTo>
                  <a:pt x="36" y="15"/>
                </a:lnTo>
                <a:lnTo>
                  <a:pt x="38" y="17"/>
                </a:lnTo>
                <a:lnTo>
                  <a:pt x="41" y="17"/>
                </a:lnTo>
                <a:lnTo>
                  <a:pt x="41" y="15"/>
                </a:lnTo>
                <a:lnTo>
                  <a:pt x="42" y="12"/>
                </a:lnTo>
                <a:lnTo>
                  <a:pt x="47" y="11"/>
                </a:lnTo>
                <a:lnTo>
                  <a:pt x="49" y="12"/>
                </a:lnTo>
                <a:lnTo>
                  <a:pt x="48" y="14"/>
                </a:lnTo>
                <a:lnTo>
                  <a:pt x="46" y="17"/>
                </a:lnTo>
                <a:lnTo>
                  <a:pt x="45" y="18"/>
                </a:lnTo>
                <a:lnTo>
                  <a:pt x="45" y="21"/>
                </a:lnTo>
                <a:lnTo>
                  <a:pt x="43" y="23"/>
                </a:lnTo>
                <a:lnTo>
                  <a:pt x="41" y="23"/>
                </a:lnTo>
                <a:lnTo>
                  <a:pt x="39" y="25"/>
                </a:lnTo>
                <a:lnTo>
                  <a:pt x="38" y="27"/>
                </a:lnTo>
                <a:lnTo>
                  <a:pt x="34" y="29"/>
                </a:lnTo>
                <a:lnTo>
                  <a:pt x="31" y="28"/>
                </a:lnTo>
                <a:lnTo>
                  <a:pt x="29" y="33"/>
                </a:lnTo>
                <a:lnTo>
                  <a:pt x="27" y="34"/>
                </a:lnTo>
                <a:lnTo>
                  <a:pt x="25" y="33"/>
                </a:lnTo>
                <a:lnTo>
                  <a:pt x="25" y="31"/>
                </a:lnTo>
                <a:lnTo>
                  <a:pt x="23" y="28"/>
                </a:lnTo>
                <a:lnTo>
                  <a:pt x="22" y="24"/>
                </a:lnTo>
                <a:lnTo>
                  <a:pt x="19" y="21"/>
                </a:lnTo>
                <a:lnTo>
                  <a:pt x="14" y="20"/>
                </a:lnTo>
                <a:lnTo>
                  <a:pt x="12" y="20"/>
                </a:lnTo>
                <a:lnTo>
                  <a:pt x="10" y="18"/>
                </a:lnTo>
                <a:lnTo>
                  <a:pt x="8" y="16"/>
                </a:lnTo>
                <a:lnTo>
                  <a:pt x="6" y="16"/>
                </a:lnTo>
                <a:lnTo>
                  <a:pt x="4" y="16"/>
                </a:lnTo>
                <a:lnTo>
                  <a:pt x="2" y="14"/>
                </a:lnTo>
                <a:lnTo>
                  <a:pt x="2" y="12"/>
                </a:lnTo>
                <a:lnTo>
                  <a:pt x="1" y="9"/>
                </a:lnTo>
                <a:lnTo>
                  <a:pt x="0" y="6"/>
                </a:lnTo>
                <a:lnTo>
                  <a:pt x="3" y="5"/>
                </a:lnTo>
                <a:lnTo>
                  <a:pt x="6" y="4"/>
                </a:lnTo>
                <a:lnTo>
                  <a:pt x="8" y="3"/>
                </a:lnTo>
                <a:lnTo>
                  <a:pt x="10" y="1"/>
                </a:lnTo>
                <a:lnTo>
                  <a:pt x="13" y="0"/>
                </a:lnTo>
                <a:lnTo>
                  <a:pt x="14" y="3"/>
                </a:lnTo>
                <a:lnTo>
                  <a:pt x="14" y="6"/>
                </a:lnTo>
                <a:lnTo>
                  <a:pt x="14" y="8"/>
                </a:lnTo>
                <a:lnTo>
                  <a:pt x="19" y="9"/>
                </a:lnTo>
                <a:lnTo>
                  <a:pt x="21" y="9"/>
                </a:lnTo>
                <a:lnTo>
                  <a:pt x="23" y="10"/>
                </a:lnTo>
                <a:lnTo>
                  <a:pt x="23" y="14"/>
                </a:lnTo>
                <a:lnTo>
                  <a:pt x="24" y="17"/>
                </a:lnTo>
                <a:lnTo>
                  <a:pt x="27" y="19"/>
                </a:lnTo>
                <a:lnTo>
                  <a:pt x="27" y="17"/>
                </a:lnTo>
                <a:lnTo>
                  <a:pt x="28" y="14"/>
                </a:lnTo>
                <a:lnTo>
                  <a:pt x="29" y="12"/>
                </a:lnTo>
                <a:lnTo>
                  <a:pt x="32" y="1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25" name="63020">
            <a:extLst xmlns:a="http://schemas.openxmlformats.org/drawingml/2006/main">
              <a:ext uri="{FF2B5EF4-FFF2-40B4-BE49-F238E27FC236}">
                <a16:creationId xmlns:a16="http://schemas.microsoft.com/office/drawing/2014/main" id="{F3D09615-48B5-4D82-B9D6-B1C280B9182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06464" y="1011454"/>
            <a:ext cx="97925" cy="84288"/>
          </a:xfrm>
          <a:custGeom xmlns:a="http://schemas.openxmlformats.org/drawingml/2006/main">
            <a:avLst/>
            <a:gdLst/>
            <a:ahLst/>
            <a:cxnLst>
              <a:cxn ang="0">
                <a:pos x="10" y="2"/>
              </a:cxn>
              <a:cxn ang="0">
                <a:pos x="12" y="4"/>
              </a:cxn>
              <a:cxn ang="0">
                <a:pos x="12" y="7"/>
              </a:cxn>
              <a:cxn ang="0">
                <a:pos x="9" y="8"/>
              </a:cxn>
              <a:cxn ang="0">
                <a:pos x="7" y="8"/>
              </a:cxn>
              <a:cxn ang="0">
                <a:pos x="5" y="9"/>
              </a:cxn>
              <a:cxn ang="0">
                <a:pos x="2" y="9"/>
              </a:cxn>
              <a:cxn ang="0">
                <a:pos x="0" y="8"/>
              </a:cxn>
              <a:cxn ang="0">
                <a:pos x="0" y="5"/>
              </a:cxn>
              <a:cxn ang="0">
                <a:pos x="0" y="2"/>
              </a:cxn>
              <a:cxn ang="0">
                <a:pos x="3" y="1"/>
              </a:cxn>
              <a:cxn ang="0">
                <a:pos x="5" y="0"/>
              </a:cxn>
              <a:cxn ang="0">
                <a:pos x="8" y="0"/>
              </a:cxn>
              <a:cxn ang="0">
                <a:pos x="10" y="2"/>
              </a:cxn>
            </a:cxnLst>
            <a:rect l="0" t="0" r="r" b="b"/>
            <a:pathLst>
              <a:path w="12" h="9">
                <a:moveTo>
                  <a:pt x="10" y="2"/>
                </a:moveTo>
                <a:lnTo>
                  <a:pt x="12" y="4"/>
                </a:lnTo>
                <a:lnTo>
                  <a:pt x="12" y="7"/>
                </a:lnTo>
                <a:lnTo>
                  <a:pt x="9" y="8"/>
                </a:lnTo>
                <a:lnTo>
                  <a:pt x="7" y="8"/>
                </a:lnTo>
                <a:lnTo>
                  <a:pt x="5" y="9"/>
                </a:lnTo>
                <a:lnTo>
                  <a:pt x="2" y="9"/>
                </a:lnTo>
                <a:lnTo>
                  <a:pt x="0" y="8"/>
                </a:lnTo>
                <a:lnTo>
                  <a:pt x="0" y="5"/>
                </a:lnTo>
                <a:lnTo>
                  <a:pt x="0" y="2"/>
                </a:lnTo>
                <a:lnTo>
                  <a:pt x="3" y="1"/>
                </a:lnTo>
                <a:lnTo>
                  <a:pt x="5" y="0"/>
                </a:lnTo>
                <a:lnTo>
                  <a:pt x="8" y="0"/>
                </a:lnTo>
                <a:lnTo>
                  <a:pt x="10" y="2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26" name="63013">
            <a:extLst xmlns:a="http://schemas.openxmlformats.org/drawingml/2006/main">
              <a:ext uri="{FF2B5EF4-FFF2-40B4-BE49-F238E27FC236}">
                <a16:creationId xmlns:a16="http://schemas.microsoft.com/office/drawing/2014/main" id="{95840F6C-E00B-49AA-A0DF-0A858C5EAC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30804" y="1273681"/>
            <a:ext cx="244811" cy="337151"/>
          </a:xfrm>
          <a:custGeom xmlns:a="http://schemas.openxmlformats.org/drawingml/2006/main">
            <a:avLst/>
            <a:gdLst/>
            <a:ahLst/>
            <a:cxnLst>
              <a:cxn ang="0">
                <a:pos x="28" y="7"/>
              </a:cxn>
              <a:cxn ang="0">
                <a:pos x="30" y="11"/>
              </a:cxn>
              <a:cxn ang="0">
                <a:pos x="30" y="14"/>
              </a:cxn>
              <a:cxn ang="0">
                <a:pos x="27" y="17"/>
              </a:cxn>
              <a:cxn ang="0">
                <a:pos x="24" y="18"/>
              </a:cxn>
              <a:cxn ang="0">
                <a:pos x="22" y="20"/>
              </a:cxn>
              <a:cxn ang="0">
                <a:pos x="21" y="22"/>
              </a:cxn>
              <a:cxn ang="0">
                <a:pos x="20" y="25"/>
              </a:cxn>
              <a:cxn ang="0">
                <a:pos x="20" y="27"/>
              </a:cxn>
              <a:cxn ang="0">
                <a:pos x="18" y="31"/>
              </a:cxn>
              <a:cxn ang="0">
                <a:pos x="18" y="34"/>
              </a:cxn>
              <a:cxn ang="0">
                <a:pos x="16" y="36"/>
              </a:cxn>
              <a:cxn ang="0">
                <a:pos x="12" y="34"/>
              </a:cxn>
              <a:cxn ang="0">
                <a:pos x="9" y="34"/>
              </a:cxn>
              <a:cxn ang="0">
                <a:pos x="9" y="32"/>
              </a:cxn>
              <a:cxn ang="0">
                <a:pos x="8" y="29"/>
              </a:cxn>
              <a:cxn ang="0">
                <a:pos x="5" y="28"/>
              </a:cxn>
              <a:cxn ang="0">
                <a:pos x="4" y="25"/>
              </a:cxn>
              <a:cxn ang="0">
                <a:pos x="5" y="23"/>
              </a:cxn>
              <a:cxn ang="0">
                <a:pos x="4" y="20"/>
              </a:cxn>
              <a:cxn ang="0">
                <a:pos x="4" y="18"/>
              </a:cxn>
              <a:cxn ang="0">
                <a:pos x="4" y="15"/>
              </a:cxn>
              <a:cxn ang="0">
                <a:pos x="3" y="12"/>
              </a:cxn>
              <a:cxn ang="0">
                <a:pos x="2" y="9"/>
              </a:cxn>
              <a:cxn ang="0">
                <a:pos x="0" y="7"/>
              </a:cxn>
              <a:cxn ang="0">
                <a:pos x="2" y="4"/>
              </a:cxn>
              <a:cxn ang="0">
                <a:pos x="4" y="3"/>
              </a:cxn>
              <a:cxn ang="0">
                <a:pos x="5" y="2"/>
              </a:cxn>
              <a:cxn ang="0">
                <a:pos x="9" y="1"/>
              </a:cxn>
              <a:cxn ang="0">
                <a:pos x="10" y="0"/>
              </a:cxn>
              <a:cxn ang="0">
                <a:pos x="13" y="0"/>
              </a:cxn>
              <a:cxn ang="0">
                <a:pos x="14" y="2"/>
              </a:cxn>
              <a:cxn ang="0">
                <a:pos x="15" y="4"/>
              </a:cxn>
              <a:cxn ang="0">
                <a:pos x="16" y="6"/>
              </a:cxn>
              <a:cxn ang="0">
                <a:pos x="18" y="7"/>
              </a:cxn>
              <a:cxn ang="0">
                <a:pos x="20" y="6"/>
              </a:cxn>
              <a:cxn ang="0">
                <a:pos x="22" y="6"/>
              </a:cxn>
              <a:cxn ang="0">
                <a:pos x="24" y="5"/>
              </a:cxn>
              <a:cxn ang="0">
                <a:pos x="27" y="6"/>
              </a:cxn>
              <a:cxn ang="0">
                <a:pos x="28" y="7"/>
              </a:cxn>
            </a:cxnLst>
            <a:rect l="0" t="0" r="r" b="b"/>
            <a:pathLst>
              <a:path w="30" h="36">
                <a:moveTo>
                  <a:pt x="28" y="7"/>
                </a:moveTo>
                <a:lnTo>
                  <a:pt x="30" y="11"/>
                </a:lnTo>
                <a:lnTo>
                  <a:pt x="30" y="14"/>
                </a:lnTo>
                <a:lnTo>
                  <a:pt x="27" y="17"/>
                </a:lnTo>
                <a:lnTo>
                  <a:pt x="24" y="18"/>
                </a:lnTo>
                <a:lnTo>
                  <a:pt x="22" y="20"/>
                </a:lnTo>
                <a:lnTo>
                  <a:pt x="21" y="22"/>
                </a:lnTo>
                <a:lnTo>
                  <a:pt x="20" y="25"/>
                </a:lnTo>
                <a:lnTo>
                  <a:pt x="20" y="27"/>
                </a:lnTo>
                <a:lnTo>
                  <a:pt x="18" y="31"/>
                </a:lnTo>
                <a:lnTo>
                  <a:pt x="18" y="34"/>
                </a:lnTo>
                <a:lnTo>
                  <a:pt x="16" y="36"/>
                </a:lnTo>
                <a:lnTo>
                  <a:pt x="12" y="34"/>
                </a:lnTo>
                <a:lnTo>
                  <a:pt x="9" y="34"/>
                </a:lnTo>
                <a:lnTo>
                  <a:pt x="9" y="32"/>
                </a:lnTo>
                <a:lnTo>
                  <a:pt x="8" y="29"/>
                </a:lnTo>
                <a:lnTo>
                  <a:pt x="5" y="28"/>
                </a:lnTo>
                <a:lnTo>
                  <a:pt x="4" y="25"/>
                </a:lnTo>
                <a:lnTo>
                  <a:pt x="5" y="23"/>
                </a:lnTo>
                <a:lnTo>
                  <a:pt x="4" y="20"/>
                </a:lnTo>
                <a:lnTo>
                  <a:pt x="4" y="18"/>
                </a:lnTo>
                <a:lnTo>
                  <a:pt x="4" y="15"/>
                </a:lnTo>
                <a:lnTo>
                  <a:pt x="3" y="12"/>
                </a:lnTo>
                <a:lnTo>
                  <a:pt x="2" y="9"/>
                </a:lnTo>
                <a:lnTo>
                  <a:pt x="0" y="7"/>
                </a:lnTo>
                <a:lnTo>
                  <a:pt x="2" y="4"/>
                </a:lnTo>
                <a:lnTo>
                  <a:pt x="4" y="3"/>
                </a:lnTo>
                <a:lnTo>
                  <a:pt x="5" y="2"/>
                </a:lnTo>
                <a:lnTo>
                  <a:pt x="9" y="1"/>
                </a:lnTo>
                <a:lnTo>
                  <a:pt x="10" y="0"/>
                </a:lnTo>
                <a:lnTo>
                  <a:pt x="13" y="0"/>
                </a:lnTo>
                <a:lnTo>
                  <a:pt x="14" y="2"/>
                </a:lnTo>
                <a:lnTo>
                  <a:pt x="15" y="4"/>
                </a:lnTo>
                <a:lnTo>
                  <a:pt x="16" y="6"/>
                </a:lnTo>
                <a:lnTo>
                  <a:pt x="18" y="7"/>
                </a:lnTo>
                <a:lnTo>
                  <a:pt x="20" y="6"/>
                </a:lnTo>
                <a:lnTo>
                  <a:pt x="22" y="6"/>
                </a:lnTo>
                <a:lnTo>
                  <a:pt x="24" y="5"/>
                </a:lnTo>
                <a:lnTo>
                  <a:pt x="27" y="6"/>
                </a:lnTo>
                <a:lnTo>
                  <a:pt x="28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27" name="63012">
            <a:extLst xmlns:a="http://schemas.openxmlformats.org/drawingml/2006/main">
              <a:ext uri="{FF2B5EF4-FFF2-40B4-BE49-F238E27FC236}">
                <a16:creationId xmlns:a16="http://schemas.microsoft.com/office/drawing/2014/main" id="{BB7DF0A0-36ED-44A9-BDF4-9C78F8E0DB5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361369" y="1329874"/>
            <a:ext cx="277453" cy="496361"/>
          </a:xfrm>
          <a:custGeom xmlns:a="http://schemas.openxmlformats.org/drawingml/2006/main">
            <a:avLst/>
            <a:gdLst/>
            <a:ahLst/>
            <a:cxnLst>
              <a:cxn ang="0">
                <a:pos x="16" y="53"/>
              </a:cxn>
              <a:cxn ang="0">
                <a:pos x="13" y="53"/>
              </a:cxn>
              <a:cxn ang="0">
                <a:pos x="11" y="51"/>
              </a:cxn>
              <a:cxn ang="0">
                <a:pos x="10" y="49"/>
              </a:cxn>
              <a:cxn ang="0">
                <a:pos x="10" y="46"/>
              </a:cxn>
              <a:cxn ang="0">
                <a:pos x="10" y="43"/>
              </a:cxn>
              <a:cxn ang="0">
                <a:pos x="11" y="41"/>
              </a:cxn>
              <a:cxn ang="0">
                <a:pos x="10" y="39"/>
              </a:cxn>
              <a:cxn ang="0">
                <a:pos x="9" y="37"/>
              </a:cxn>
              <a:cxn ang="0">
                <a:pos x="8" y="35"/>
              </a:cxn>
              <a:cxn ang="0">
                <a:pos x="5" y="32"/>
              </a:cxn>
              <a:cxn ang="0">
                <a:pos x="2" y="32"/>
              </a:cxn>
              <a:cxn ang="0">
                <a:pos x="0" y="30"/>
              </a:cxn>
              <a:cxn ang="0">
                <a:pos x="2" y="28"/>
              </a:cxn>
              <a:cxn ang="0">
                <a:pos x="2" y="25"/>
              </a:cxn>
              <a:cxn ang="0">
                <a:pos x="4" y="21"/>
              </a:cxn>
              <a:cxn ang="0">
                <a:pos x="4" y="19"/>
              </a:cxn>
              <a:cxn ang="0">
                <a:pos x="5" y="16"/>
              </a:cxn>
              <a:cxn ang="0">
                <a:pos x="6" y="14"/>
              </a:cxn>
              <a:cxn ang="0">
                <a:pos x="8" y="12"/>
              </a:cxn>
              <a:cxn ang="0">
                <a:pos x="11" y="11"/>
              </a:cxn>
              <a:cxn ang="0">
                <a:pos x="14" y="8"/>
              </a:cxn>
              <a:cxn ang="0">
                <a:pos x="14" y="5"/>
              </a:cxn>
              <a:cxn ang="0">
                <a:pos x="12" y="1"/>
              </a:cxn>
              <a:cxn ang="0">
                <a:pos x="14" y="0"/>
              </a:cxn>
              <a:cxn ang="0">
                <a:pos x="16" y="0"/>
              </a:cxn>
              <a:cxn ang="0">
                <a:pos x="18" y="1"/>
              </a:cxn>
              <a:cxn ang="0">
                <a:pos x="20" y="2"/>
              </a:cxn>
              <a:cxn ang="0">
                <a:pos x="22" y="3"/>
              </a:cxn>
              <a:cxn ang="0">
                <a:pos x="21" y="5"/>
              </a:cxn>
              <a:cxn ang="0">
                <a:pos x="21" y="8"/>
              </a:cxn>
              <a:cxn ang="0">
                <a:pos x="22" y="10"/>
              </a:cxn>
              <a:cxn ang="0">
                <a:pos x="24" y="12"/>
              </a:cxn>
              <a:cxn ang="0">
                <a:pos x="28" y="14"/>
              </a:cxn>
              <a:cxn ang="0">
                <a:pos x="28" y="16"/>
              </a:cxn>
              <a:cxn ang="0">
                <a:pos x="28" y="18"/>
              </a:cxn>
              <a:cxn ang="0">
                <a:pos x="28" y="20"/>
              </a:cxn>
              <a:cxn ang="0">
                <a:pos x="27" y="22"/>
              </a:cxn>
              <a:cxn ang="0">
                <a:pos x="27" y="24"/>
              </a:cxn>
              <a:cxn ang="0">
                <a:pos x="26" y="29"/>
              </a:cxn>
              <a:cxn ang="0">
                <a:pos x="24" y="31"/>
              </a:cxn>
              <a:cxn ang="0">
                <a:pos x="23" y="34"/>
              </a:cxn>
              <a:cxn ang="0">
                <a:pos x="25" y="35"/>
              </a:cxn>
              <a:cxn ang="0">
                <a:pos x="26" y="37"/>
              </a:cxn>
              <a:cxn ang="0">
                <a:pos x="28" y="39"/>
              </a:cxn>
              <a:cxn ang="0">
                <a:pos x="30" y="40"/>
              </a:cxn>
              <a:cxn ang="0">
                <a:pos x="32" y="42"/>
              </a:cxn>
              <a:cxn ang="0">
                <a:pos x="33" y="43"/>
              </a:cxn>
              <a:cxn ang="0">
                <a:pos x="34" y="45"/>
              </a:cxn>
              <a:cxn ang="0">
                <a:pos x="34" y="48"/>
              </a:cxn>
              <a:cxn ang="0">
                <a:pos x="30" y="50"/>
              </a:cxn>
              <a:cxn ang="0">
                <a:pos x="28" y="52"/>
              </a:cxn>
              <a:cxn ang="0">
                <a:pos x="26" y="53"/>
              </a:cxn>
              <a:cxn ang="0">
                <a:pos x="24" y="52"/>
              </a:cxn>
              <a:cxn ang="0">
                <a:pos x="22" y="51"/>
              </a:cxn>
              <a:cxn ang="0">
                <a:pos x="20" y="49"/>
              </a:cxn>
              <a:cxn ang="0">
                <a:pos x="17" y="50"/>
              </a:cxn>
              <a:cxn ang="0">
                <a:pos x="16" y="53"/>
              </a:cxn>
            </a:cxnLst>
            <a:rect l="0" t="0" r="r" b="b"/>
            <a:pathLst>
              <a:path w="34" h="53">
                <a:moveTo>
                  <a:pt x="16" y="53"/>
                </a:moveTo>
                <a:lnTo>
                  <a:pt x="13" y="53"/>
                </a:lnTo>
                <a:lnTo>
                  <a:pt x="11" y="51"/>
                </a:lnTo>
                <a:lnTo>
                  <a:pt x="10" y="49"/>
                </a:lnTo>
                <a:lnTo>
                  <a:pt x="10" y="46"/>
                </a:lnTo>
                <a:lnTo>
                  <a:pt x="10" y="43"/>
                </a:lnTo>
                <a:lnTo>
                  <a:pt x="11" y="41"/>
                </a:lnTo>
                <a:lnTo>
                  <a:pt x="10" y="39"/>
                </a:lnTo>
                <a:lnTo>
                  <a:pt x="9" y="37"/>
                </a:lnTo>
                <a:lnTo>
                  <a:pt x="8" y="35"/>
                </a:lnTo>
                <a:lnTo>
                  <a:pt x="5" y="32"/>
                </a:lnTo>
                <a:lnTo>
                  <a:pt x="2" y="32"/>
                </a:lnTo>
                <a:lnTo>
                  <a:pt x="0" y="30"/>
                </a:lnTo>
                <a:lnTo>
                  <a:pt x="2" y="28"/>
                </a:lnTo>
                <a:lnTo>
                  <a:pt x="2" y="25"/>
                </a:lnTo>
                <a:lnTo>
                  <a:pt x="4" y="21"/>
                </a:lnTo>
                <a:lnTo>
                  <a:pt x="4" y="19"/>
                </a:lnTo>
                <a:lnTo>
                  <a:pt x="5" y="16"/>
                </a:lnTo>
                <a:lnTo>
                  <a:pt x="6" y="14"/>
                </a:lnTo>
                <a:lnTo>
                  <a:pt x="8" y="12"/>
                </a:lnTo>
                <a:lnTo>
                  <a:pt x="11" y="11"/>
                </a:lnTo>
                <a:lnTo>
                  <a:pt x="14" y="8"/>
                </a:lnTo>
                <a:lnTo>
                  <a:pt x="14" y="5"/>
                </a:lnTo>
                <a:lnTo>
                  <a:pt x="12" y="1"/>
                </a:lnTo>
                <a:lnTo>
                  <a:pt x="14" y="0"/>
                </a:lnTo>
                <a:lnTo>
                  <a:pt x="16" y="0"/>
                </a:lnTo>
                <a:lnTo>
                  <a:pt x="18" y="1"/>
                </a:lnTo>
                <a:lnTo>
                  <a:pt x="20" y="2"/>
                </a:lnTo>
                <a:lnTo>
                  <a:pt x="22" y="3"/>
                </a:lnTo>
                <a:lnTo>
                  <a:pt x="21" y="5"/>
                </a:lnTo>
                <a:lnTo>
                  <a:pt x="21" y="8"/>
                </a:lnTo>
                <a:lnTo>
                  <a:pt x="22" y="10"/>
                </a:lnTo>
                <a:lnTo>
                  <a:pt x="24" y="12"/>
                </a:lnTo>
                <a:lnTo>
                  <a:pt x="28" y="14"/>
                </a:lnTo>
                <a:lnTo>
                  <a:pt x="28" y="16"/>
                </a:lnTo>
                <a:lnTo>
                  <a:pt x="28" y="18"/>
                </a:lnTo>
                <a:lnTo>
                  <a:pt x="28" y="20"/>
                </a:lnTo>
                <a:lnTo>
                  <a:pt x="27" y="22"/>
                </a:lnTo>
                <a:lnTo>
                  <a:pt x="27" y="24"/>
                </a:lnTo>
                <a:lnTo>
                  <a:pt x="26" y="29"/>
                </a:lnTo>
                <a:lnTo>
                  <a:pt x="24" y="31"/>
                </a:lnTo>
                <a:lnTo>
                  <a:pt x="23" y="34"/>
                </a:lnTo>
                <a:lnTo>
                  <a:pt x="25" y="35"/>
                </a:lnTo>
                <a:lnTo>
                  <a:pt x="26" y="37"/>
                </a:lnTo>
                <a:lnTo>
                  <a:pt x="28" y="39"/>
                </a:lnTo>
                <a:lnTo>
                  <a:pt x="30" y="40"/>
                </a:lnTo>
                <a:lnTo>
                  <a:pt x="32" y="42"/>
                </a:lnTo>
                <a:lnTo>
                  <a:pt x="33" y="43"/>
                </a:lnTo>
                <a:lnTo>
                  <a:pt x="34" y="45"/>
                </a:lnTo>
                <a:lnTo>
                  <a:pt x="34" y="48"/>
                </a:lnTo>
                <a:lnTo>
                  <a:pt x="30" y="50"/>
                </a:lnTo>
                <a:lnTo>
                  <a:pt x="28" y="52"/>
                </a:lnTo>
                <a:lnTo>
                  <a:pt x="26" y="53"/>
                </a:lnTo>
                <a:lnTo>
                  <a:pt x="24" y="52"/>
                </a:lnTo>
                <a:lnTo>
                  <a:pt x="22" y="51"/>
                </a:lnTo>
                <a:lnTo>
                  <a:pt x="20" y="49"/>
                </a:lnTo>
                <a:lnTo>
                  <a:pt x="17" y="50"/>
                </a:lnTo>
                <a:lnTo>
                  <a:pt x="16" y="5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28" name="63004">
            <a:extLst xmlns:a="http://schemas.openxmlformats.org/drawingml/2006/main">
              <a:ext uri="{FF2B5EF4-FFF2-40B4-BE49-F238E27FC236}">
                <a16:creationId xmlns:a16="http://schemas.microsoft.com/office/drawing/2014/main" id="{D3245C8D-0ACD-4A44-A9F6-4E686CCE7E7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37030" y="945896"/>
            <a:ext cx="310094" cy="346517"/>
          </a:xfrm>
          <a:custGeom xmlns:a="http://schemas.openxmlformats.org/drawingml/2006/main">
            <a:avLst/>
            <a:gdLst/>
            <a:ahLst/>
            <a:cxnLst>
              <a:cxn ang="0">
                <a:pos x="12" y="3"/>
              </a:cxn>
              <a:cxn ang="0">
                <a:pos x="13" y="6"/>
              </a:cxn>
              <a:cxn ang="0">
                <a:pos x="13" y="8"/>
              </a:cxn>
              <a:cxn ang="0">
                <a:pos x="15" y="10"/>
              </a:cxn>
              <a:cxn ang="0">
                <a:pos x="17" y="10"/>
              </a:cxn>
              <a:cxn ang="0">
                <a:pos x="19" y="10"/>
              </a:cxn>
              <a:cxn ang="0">
                <a:pos x="21" y="12"/>
              </a:cxn>
              <a:cxn ang="0">
                <a:pos x="23" y="14"/>
              </a:cxn>
              <a:cxn ang="0">
                <a:pos x="25" y="14"/>
              </a:cxn>
              <a:cxn ang="0">
                <a:pos x="30" y="15"/>
              </a:cxn>
              <a:cxn ang="0">
                <a:pos x="33" y="18"/>
              </a:cxn>
              <a:cxn ang="0">
                <a:pos x="34" y="22"/>
              </a:cxn>
              <a:cxn ang="0">
                <a:pos x="36" y="25"/>
              </a:cxn>
              <a:cxn ang="0">
                <a:pos x="36" y="27"/>
              </a:cxn>
              <a:cxn ang="0">
                <a:pos x="38" y="28"/>
              </a:cxn>
              <a:cxn ang="0">
                <a:pos x="36" y="30"/>
              </a:cxn>
              <a:cxn ang="0">
                <a:pos x="35" y="33"/>
              </a:cxn>
              <a:cxn ang="0">
                <a:pos x="33" y="35"/>
              </a:cxn>
              <a:cxn ang="0">
                <a:pos x="31" y="36"/>
              </a:cxn>
              <a:cxn ang="0">
                <a:pos x="28" y="36"/>
              </a:cxn>
              <a:cxn ang="0">
                <a:pos x="24" y="37"/>
              </a:cxn>
              <a:cxn ang="0">
                <a:pos x="24" y="33"/>
              </a:cxn>
              <a:cxn ang="0">
                <a:pos x="22" y="31"/>
              </a:cxn>
              <a:cxn ang="0">
                <a:pos x="21" y="29"/>
              </a:cxn>
              <a:cxn ang="0">
                <a:pos x="18" y="27"/>
              </a:cxn>
              <a:cxn ang="0">
                <a:pos x="17" y="25"/>
              </a:cxn>
              <a:cxn ang="0">
                <a:pos x="15" y="23"/>
              </a:cxn>
              <a:cxn ang="0">
                <a:pos x="13" y="21"/>
              </a:cxn>
              <a:cxn ang="0">
                <a:pos x="11" y="19"/>
              </a:cxn>
              <a:cxn ang="0">
                <a:pos x="9" y="18"/>
              </a:cxn>
              <a:cxn ang="0">
                <a:pos x="7" y="17"/>
              </a:cxn>
              <a:cxn ang="0">
                <a:pos x="8" y="14"/>
              </a:cxn>
              <a:cxn ang="0">
                <a:pos x="7" y="11"/>
              </a:cxn>
              <a:cxn ang="0">
                <a:pos x="6" y="10"/>
              </a:cxn>
              <a:cxn ang="0">
                <a:pos x="4" y="9"/>
              </a:cxn>
              <a:cxn ang="0">
                <a:pos x="2" y="7"/>
              </a:cxn>
              <a:cxn ang="0">
                <a:pos x="1" y="6"/>
              </a:cxn>
              <a:cxn ang="0">
                <a:pos x="0" y="4"/>
              </a:cxn>
              <a:cxn ang="0">
                <a:pos x="1" y="1"/>
              </a:cxn>
              <a:cxn ang="0">
                <a:pos x="4" y="1"/>
              </a:cxn>
              <a:cxn ang="0">
                <a:pos x="6" y="1"/>
              </a:cxn>
              <a:cxn ang="0">
                <a:pos x="9" y="1"/>
              </a:cxn>
              <a:cxn ang="0">
                <a:pos x="11" y="0"/>
              </a:cxn>
              <a:cxn ang="0">
                <a:pos x="12" y="3"/>
              </a:cxn>
            </a:cxnLst>
            <a:rect l="0" t="0" r="r" b="b"/>
            <a:pathLst>
              <a:path w="38" h="37">
                <a:moveTo>
                  <a:pt x="12" y="3"/>
                </a:moveTo>
                <a:lnTo>
                  <a:pt x="13" y="6"/>
                </a:lnTo>
                <a:lnTo>
                  <a:pt x="13" y="8"/>
                </a:lnTo>
                <a:lnTo>
                  <a:pt x="15" y="10"/>
                </a:lnTo>
                <a:lnTo>
                  <a:pt x="17" y="10"/>
                </a:lnTo>
                <a:lnTo>
                  <a:pt x="19" y="10"/>
                </a:lnTo>
                <a:lnTo>
                  <a:pt x="21" y="12"/>
                </a:lnTo>
                <a:lnTo>
                  <a:pt x="23" y="14"/>
                </a:lnTo>
                <a:lnTo>
                  <a:pt x="25" y="14"/>
                </a:lnTo>
                <a:lnTo>
                  <a:pt x="30" y="15"/>
                </a:lnTo>
                <a:lnTo>
                  <a:pt x="33" y="18"/>
                </a:lnTo>
                <a:lnTo>
                  <a:pt x="34" y="22"/>
                </a:lnTo>
                <a:lnTo>
                  <a:pt x="36" y="25"/>
                </a:lnTo>
                <a:lnTo>
                  <a:pt x="36" y="27"/>
                </a:lnTo>
                <a:lnTo>
                  <a:pt x="38" y="28"/>
                </a:lnTo>
                <a:lnTo>
                  <a:pt x="36" y="30"/>
                </a:lnTo>
                <a:lnTo>
                  <a:pt x="35" y="33"/>
                </a:lnTo>
                <a:lnTo>
                  <a:pt x="33" y="35"/>
                </a:lnTo>
                <a:lnTo>
                  <a:pt x="31" y="36"/>
                </a:lnTo>
                <a:lnTo>
                  <a:pt x="28" y="36"/>
                </a:lnTo>
                <a:lnTo>
                  <a:pt x="24" y="37"/>
                </a:lnTo>
                <a:lnTo>
                  <a:pt x="24" y="33"/>
                </a:lnTo>
                <a:lnTo>
                  <a:pt x="22" y="31"/>
                </a:lnTo>
                <a:lnTo>
                  <a:pt x="21" y="29"/>
                </a:lnTo>
                <a:lnTo>
                  <a:pt x="18" y="27"/>
                </a:lnTo>
                <a:lnTo>
                  <a:pt x="17" y="25"/>
                </a:lnTo>
                <a:lnTo>
                  <a:pt x="15" y="23"/>
                </a:lnTo>
                <a:lnTo>
                  <a:pt x="13" y="21"/>
                </a:lnTo>
                <a:lnTo>
                  <a:pt x="11" y="19"/>
                </a:lnTo>
                <a:lnTo>
                  <a:pt x="9" y="18"/>
                </a:lnTo>
                <a:lnTo>
                  <a:pt x="7" y="17"/>
                </a:lnTo>
                <a:lnTo>
                  <a:pt x="8" y="14"/>
                </a:lnTo>
                <a:lnTo>
                  <a:pt x="7" y="11"/>
                </a:lnTo>
                <a:lnTo>
                  <a:pt x="6" y="10"/>
                </a:lnTo>
                <a:lnTo>
                  <a:pt x="4" y="9"/>
                </a:lnTo>
                <a:lnTo>
                  <a:pt x="2" y="7"/>
                </a:lnTo>
                <a:lnTo>
                  <a:pt x="1" y="6"/>
                </a:lnTo>
                <a:lnTo>
                  <a:pt x="0" y="4"/>
                </a:lnTo>
                <a:lnTo>
                  <a:pt x="1" y="1"/>
                </a:lnTo>
                <a:lnTo>
                  <a:pt x="4" y="1"/>
                </a:lnTo>
                <a:lnTo>
                  <a:pt x="6" y="1"/>
                </a:lnTo>
                <a:lnTo>
                  <a:pt x="9" y="1"/>
                </a:lnTo>
                <a:lnTo>
                  <a:pt x="11" y="0"/>
                </a:lnTo>
                <a:lnTo>
                  <a:pt x="12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29" name="63003">
            <a:extLst xmlns:a="http://schemas.openxmlformats.org/drawingml/2006/main">
              <a:ext uri="{FF2B5EF4-FFF2-40B4-BE49-F238E27FC236}">
                <a16:creationId xmlns:a16="http://schemas.microsoft.com/office/drawing/2014/main" id="{52D23C1A-289B-4881-A736-9E712B5EA3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33020" y="777320"/>
            <a:ext cx="146887" cy="84288"/>
          </a:xfrm>
          <a:custGeom xmlns:a="http://schemas.openxmlformats.org/drawingml/2006/main">
            <a:avLst/>
            <a:gdLst/>
            <a:ahLst/>
            <a:cxnLst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  <a:cxn ang="0">
                <a:pos x="18" y="4"/>
              </a:cxn>
              <a:cxn ang="0">
                <a:pos x="18" y="8"/>
              </a:cxn>
              <a:cxn ang="0">
                <a:pos x="16" y="7"/>
              </a:cxn>
              <a:cxn ang="0">
                <a:pos x="14" y="6"/>
              </a:cxn>
              <a:cxn ang="0">
                <a:pos x="11" y="8"/>
              </a:cxn>
              <a:cxn ang="0">
                <a:pos x="8" y="9"/>
              </a:cxn>
              <a:cxn ang="0">
                <a:pos x="5" y="8"/>
              </a:cxn>
              <a:cxn ang="0">
                <a:pos x="3" y="8"/>
              </a:cxn>
              <a:cxn ang="0">
                <a:pos x="2" y="6"/>
              </a:cxn>
              <a:cxn ang="0">
                <a:pos x="0" y="5"/>
              </a:cxn>
              <a:cxn ang="0">
                <a:pos x="2" y="2"/>
              </a:cxn>
              <a:cxn ang="0">
                <a:pos x="3" y="1"/>
              </a:cxn>
              <a:cxn ang="0">
                <a:pos x="7" y="1"/>
              </a:cxn>
              <a:cxn ang="0">
                <a:pos x="10" y="0"/>
              </a:cxn>
              <a:cxn ang="0">
                <a:pos x="12" y="0"/>
              </a:cxn>
            </a:cxnLst>
            <a:rect l="0" t="0" r="r" b="b"/>
            <a:pathLst>
              <a:path w="18" h="9">
                <a:moveTo>
                  <a:pt x="12" y="0"/>
                </a:moveTo>
                <a:lnTo>
                  <a:pt x="14" y="1"/>
                </a:lnTo>
                <a:lnTo>
                  <a:pt x="16" y="2"/>
                </a:lnTo>
                <a:lnTo>
                  <a:pt x="18" y="4"/>
                </a:lnTo>
                <a:lnTo>
                  <a:pt x="18" y="8"/>
                </a:lnTo>
                <a:lnTo>
                  <a:pt x="16" y="7"/>
                </a:lnTo>
                <a:lnTo>
                  <a:pt x="14" y="6"/>
                </a:lnTo>
                <a:lnTo>
                  <a:pt x="11" y="8"/>
                </a:lnTo>
                <a:lnTo>
                  <a:pt x="8" y="9"/>
                </a:lnTo>
                <a:lnTo>
                  <a:pt x="5" y="8"/>
                </a:lnTo>
                <a:lnTo>
                  <a:pt x="3" y="8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3" y="1"/>
                </a:lnTo>
                <a:lnTo>
                  <a:pt x="7" y="1"/>
                </a:lnTo>
                <a:lnTo>
                  <a:pt x="10" y="0"/>
                </a:lnTo>
                <a:lnTo>
                  <a:pt x="12" y="0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0" name="63001">
            <a:extLst xmlns:a="http://schemas.openxmlformats.org/drawingml/2006/main">
              <a:ext uri="{FF2B5EF4-FFF2-40B4-BE49-F238E27FC236}">
                <a16:creationId xmlns:a16="http://schemas.microsoft.com/office/drawing/2014/main" id="{107B7F3B-9A05-41FB-89BE-F39EE8FD238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49199" y="1592102"/>
            <a:ext cx="318254" cy="299690"/>
          </a:xfrm>
          <a:custGeom xmlns:a="http://schemas.openxmlformats.org/drawingml/2006/main">
            <a:avLst/>
            <a:gdLst/>
            <a:ahLst/>
            <a:cxnLst>
              <a:cxn ang="0">
                <a:pos x="26" y="2"/>
              </a:cxn>
              <a:cxn ang="0">
                <a:pos x="28" y="4"/>
              </a:cxn>
              <a:cxn ang="0">
                <a:pos x="31" y="4"/>
              </a:cxn>
              <a:cxn ang="0">
                <a:pos x="34" y="7"/>
              </a:cxn>
              <a:cxn ang="0">
                <a:pos x="35" y="9"/>
              </a:cxn>
              <a:cxn ang="0">
                <a:pos x="36" y="11"/>
              </a:cxn>
              <a:cxn ang="0">
                <a:pos x="37" y="13"/>
              </a:cxn>
              <a:cxn ang="0">
                <a:pos x="36" y="15"/>
              </a:cxn>
              <a:cxn ang="0">
                <a:pos x="36" y="18"/>
              </a:cxn>
              <a:cxn ang="0">
                <a:pos x="36" y="21"/>
              </a:cxn>
              <a:cxn ang="0">
                <a:pos x="37" y="23"/>
              </a:cxn>
              <a:cxn ang="0">
                <a:pos x="39" y="25"/>
              </a:cxn>
              <a:cxn ang="0">
                <a:pos x="36" y="26"/>
              </a:cxn>
              <a:cxn ang="0">
                <a:pos x="34" y="26"/>
              </a:cxn>
              <a:cxn ang="0">
                <a:pos x="33" y="29"/>
              </a:cxn>
              <a:cxn ang="0">
                <a:pos x="31" y="26"/>
              </a:cxn>
              <a:cxn ang="0">
                <a:pos x="29" y="25"/>
              </a:cxn>
              <a:cxn ang="0">
                <a:pos x="27" y="27"/>
              </a:cxn>
              <a:cxn ang="0">
                <a:pos x="26" y="28"/>
              </a:cxn>
              <a:cxn ang="0">
                <a:pos x="25" y="30"/>
              </a:cxn>
              <a:cxn ang="0">
                <a:pos x="24" y="32"/>
              </a:cxn>
              <a:cxn ang="0">
                <a:pos x="22" y="32"/>
              </a:cxn>
              <a:cxn ang="0">
                <a:pos x="21" y="30"/>
              </a:cxn>
              <a:cxn ang="0">
                <a:pos x="19" y="28"/>
              </a:cxn>
              <a:cxn ang="0">
                <a:pos x="17" y="26"/>
              </a:cxn>
              <a:cxn ang="0">
                <a:pos x="15" y="27"/>
              </a:cxn>
              <a:cxn ang="0">
                <a:pos x="13" y="29"/>
              </a:cxn>
              <a:cxn ang="0">
                <a:pos x="10" y="28"/>
              </a:cxn>
              <a:cxn ang="0">
                <a:pos x="7" y="25"/>
              </a:cxn>
              <a:cxn ang="0">
                <a:pos x="5" y="24"/>
              </a:cxn>
              <a:cxn ang="0">
                <a:pos x="3" y="22"/>
              </a:cxn>
              <a:cxn ang="0">
                <a:pos x="3" y="20"/>
              </a:cxn>
              <a:cxn ang="0">
                <a:pos x="2" y="18"/>
              </a:cxn>
              <a:cxn ang="0">
                <a:pos x="0" y="15"/>
              </a:cxn>
              <a:cxn ang="0">
                <a:pos x="2" y="13"/>
              </a:cxn>
              <a:cxn ang="0">
                <a:pos x="3" y="10"/>
              </a:cxn>
              <a:cxn ang="0">
                <a:pos x="5" y="8"/>
              </a:cxn>
              <a:cxn ang="0">
                <a:pos x="8" y="7"/>
              </a:cxn>
              <a:cxn ang="0">
                <a:pos x="10" y="5"/>
              </a:cxn>
              <a:cxn ang="0">
                <a:pos x="13" y="3"/>
              </a:cxn>
              <a:cxn ang="0">
                <a:pos x="15" y="2"/>
              </a:cxn>
              <a:cxn ang="0">
                <a:pos x="16" y="1"/>
              </a:cxn>
              <a:cxn ang="0">
                <a:pos x="19" y="0"/>
              </a:cxn>
              <a:cxn ang="0">
                <a:pos x="22" y="0"/>
              </a:cxn>
              <a:cxn ang="0">
                <a:pos x="26" y="2"/>
              </a:cxn>
            </a:cxnLst>
            <a:rect l="0" t="0" r="r" b="b"/>
            <a:pathLst>
              <a:path w="39" h="32">
                <a:moveTo>
                  <a:pt x="26" y="2"/>
                </a:moveTo>
                <a:lnTo>
                  <a:pt x="28" y="4"/>
                </a:lnTo>
                <a:lnTo>
                  <a:pt x="31" y="4"/>
                </a:lnTo>
                <a:lnTo>
                  <a:pt x="34" y="7"/>
                </a:lnTo>
                <a:lnTo>
                  <a:pt x="35" y="9"/>
                </a:lnTo>
                <a:lnTo>
                  <a:pt x="36" y="11"/>
                </a:lnTo>
                <a:lnTo>
                  <a:pt x="37" y="13"/>
                </a:lnTo>
                <a:lnTo>
                  <a:pt x="36" y="15"/>
                </a:lnTo>
                <a:lnTo>
                  <a:pt x="36" y="18"/>
                </a:lnTo>
                <a:lnTo>
                  <a:pt x="36" y="21"/>
                </a:lnTo>
                <a:lnTo>
                  <a:pt x="37" y="23"/>
                </a:lnTo>
                <a:lnTo>
                  <a:pt x="39" y="25"/>
                </a:lnTo>
                <a:lnTo>
                  <a:pt x="36" y="26"/>
                </a:lnTo>
                <a:lnTo>
                  <a:pt x="34" y="26"/>
                </a:lnTo>
                <a:lnTo>
                  <a:pt x="33" y="29"/>
                </a:lnTo>
                <a:lnTo>
                  <a:pt x="31" y="26"/>
                </a:lnTo>
                <a:lnTo>
                  <a:pt x="29" y="25"/>
                </a:lnTo>
                <a:lnTo>
                  <a:pt x="27" y="27"/>
                </a:lnTo>
                <a:lnTo>
                  <a:pt x="26" y="28"/>
                </a:lnTo>
                <a:lnTo>
                  <a:pt x="25" y="30"/>
                </a:lnTo>
                <a:lnTo>
                  <a:pt x="24" y="32"/>
                </a:lnTo>
                <a:lnTo>
                  <a:pt x="22" y="32"/>
                </a:lnTo>
                <a:lnTo>
                  <a:pt x="21" y="30"/>
                </a:lnTo>
                <a:lnTo>
                  <a:pt x="19" y="28"/>
                </a:lnTo>
                <a:lnTo>
                  <a:pt x="17" y="26"/>
                </a:lnTo>
                <a:lnTo>
                  <a:pt x="15" y="27"/>
                </a:lnTo>
                <a:lnTo>
                  <a:pt x="13" y="29"/>
                </a:lnTo>
                <a:lnTo>
                  <a:pt x="10" y="28"/>
                </a:lnTo>
                <a:lnTo>
                  <a:pt x="7" y="25"/>
                </a:lnTo>
                <a:lnTo>
                  <a:pt x="5" y="24"/>
                </a:lnTo>
                <a:lnTo>
                  <a:pt x="3" y="22"/>
                </a:lnTo>
                <a:lnTo>
                  <a:pt x="3" y="20"/>
                </a:lnTo>
                <a:lnTo>
                  <a:pt x="2" y="18"/>
                </a:lnTo>
                <a:lnTo>
                  <a:pt x="0" y="15"/>
                </a:lnTo>
                <a:lnTo>
                  <a:pt x="2" y="13"/>
                </a:lnTo>
                <a:lnTo>
                  <a:pt x="3" y="10"/>
                </a:lnTo>
                <a:lnTo>
                  <a:pt x="5" y="8"/>
                </a:lnTo>
                <a:lnTo>
                  <a:pt x="8" y="7"/>
                </a:lnTo>
                <a:lnTo>
                  <a:pt x="10" y="5"/>
                </a:lnTo>
                <a:lnTo>
                  <a:pt x="13" y="3"/>
                </a:lnTo>
                <a:lnTo>
                  <a:pt x="15" y="2"/>
                </a:lnTo>
                <a:lnTo>
                  <a:pt x="16" y="1"/>
                </a:lnTo>
                <a:lnTo>
                  <a:pt x="19" y="0"/>
                </a:lnTo>
                <a:lnTo>
                  <a:pt x="22" y="0"/>
                </a:lnTo>
                <a:lnTo>
                  <a:pt x="26" y="2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1" name="62122">
            <a:extLst xmlns:a="http://schemas.openxmlformats.org/drawingml/2006/main">
              <a:ext uri="{FF2B5EF4-FFF2-40B4-BE49-F238E27FC236}">
                <a16:creationId xmlns:a16="http://schemas.microsoft.com/office/drawing/2014/main" id="{52C284B1-603B-47B0-A178-4341A99E03D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9010" y="1105106"/>
            <a:ext cx="171367" cy="121749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8" y="5"/>
              </a:cxn>
              <a:cxn ang="0">
                <a:pos x="20" y="6"/>
              </a:cxn>
              <a:cxn ang="0">
                <a:pos x="20" y="8"/>
              </a:cxn>
              <a:cxn ang="0">
                <a:pos x="21" y="9"/>
              </a:cxn>
              <a:cxn ang="0">
                <a:pos x="20" y="11"/>
              </a:cxn>
              <a:cxn ang="0">
                <a:pos x="19" y="13"/>
              </a:cxn>
              <a:cxn ang="0">
                <a:pos x="15" y="12"/>
              </a:cxn>
              <a:cxn ang="0">
                <a:pos x="13" y="11"/>
              </a:cxn>
              <a:cxn ang="0">
                <a:pos x="10" y="11"/>
              </a:cxn>
              <a:cxn ang="0">
                <a:pos x="8" y="12"/>
              </a:cxn>
              <a:cxn ang="0">
                <a:pos x="6" y="12"/>
              </a:cxn>
              <a:cxn ang="0">
                <a:pos x="3" y="12"/>
              </a:cxn>
              <a:cxn ang="0">
                <a:pos x="0" y="9"/>
              </a:cxn>
              <a:cxn ang="0">
                <a:pos x="0" y="7"/>
              </a:cxn>
              <a:cxn ang="0">
                <a:pos x="2" y="4"/>
              </a:cxn>
              <a:cxn ang="0">
                <a:pos x="4" y="0"/>
              </a:cxn>
              <a:cxn ang="0">
                <a:pos x="8" y="0"/>
              </a:cxn>
              <a:cxn ang="0">
                <a:pos x="10" y="1"/>
              </a:cxn>
              <a:cxn ang="0">
                <a:pos x="10" y="4"/>
              </a:cxn>
              <a:cxn ang="0">
                <a:pos x="9" y="6"/>
              </a:cxn>
              <a:cxn ang="0">
                <a:pos x="11" y="7"/>
              </a:cxn>
              <a:cxn ang="0">
                <a:pos x="14" y="7"/>
              </a:cxn>
              <a:cxn ang="0">
                <a:pos x="15" y="5"/>
              </a:cxn>
            </a:cxnLst>
            <a:rect l="0" t="0" r="r" b="b"/>
            <a:pathLst>
              <a:path w="21" h="13">
                <a:moveTo>
                  <a:pt x="15" y="5"/>
                </a:moveTo>
                <a:lnTo>
                  <a:pt x="18" y="5"/>
                </a:lnTo>
                <a:lnTo>
                  <a:pt x="20" y="6"/>
                </a:lnTo>
                <a:lnTo>
                  <a:pt x="20" y="8"/>
                </a:lnTo>
                <a:lnTo>
                  <a:pt x="21" y="9"/>
                </a:lnTo>
                <a:lnTo>
                  <a:pt x="20" y="11"/>
                </a:lnTo>
                <a:lnTo>
                  <a:pt x="19" y="13"/>
                </a:lnTo>
                <a:lnTo>
                  <a:pt x="15" y="12"/>
                </a:lnTo>
                <a:lnTo>
                  <a:pt x="13" y="11"/>
                </a:lnTo>
                <a:lnTo>
                  <a:pt x="10" y="11"/>
                </a:lnTo>
                <a:lnTo>
                  <a:pt x="8" y="12"/>
                </a:lnTo>
                <a:lnTo>
                  <a:pt x="6" y="12"/>
                </a:lnTo>
                <a:lnTo>
                  <a:pt x="3" y="12"/>
                </a:lnTo>
                <a:lnTo>
                  <a:pt x="0" y="9"/>
                </a:lnTo>
                <a:lnTo>
                  <a:pt x="0" y="7"/>
                </a:lnTo>
                <a:lnTo>
                  <a:pt x="2" y="4"/>
                </a:lnTo>
                <a:lnTo>
                  <a:pt x="4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9" y="6"/>
                </a:lnTo>
                <a:lnTo>
                  <a:pt x="11" y="7"/>
                </a:lnTo>
                <a:lnTo>
                  <a:pt x="14" y="7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2" name="62121">
            <a:extLst xmlns:a="http://schemas.openxmlformats.org/drawingml/2006/main">
              <a:ext uri="{FF2B5EF4-FFF2-40B4-BE49-F238E27FC236}">
                <a16:creationId xmlns:a16="http://schemas.microsoft.com/office/drawing/2014/main" id="{6BD8AD34-42C9-46F6-9860-295AEE5C5B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94436" y="1170663"/>
            <a:ext cx="187689" cy="131114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2" y="5"/>
              </a:cxn>
              <a:cxn ang="0">
                <a:pos x="23" y="8"/>
              </a:cxn>
              <a:cxn ang="0">
                <a:pos x="23" y="10"/>
              </a:cxn>
              <a:cxn ang="0">
                <a:pos x="20" y="12"/>
              </a:cxn>
              <a:cxn ang="0">
                <a:pos x="18" y="12"/>
              </a:cxn>
              <a:cxn ang="0">
                <a:pos x="16" y="13"/>
              </a:cxn>
              <a:cxn ang="0">
                <a:pos x="14" y="14"/>
              </a:cxn>
              <a:cxn ang="0">
                <a:pos x="11" y="14"/>
              </a:cxn>
              <a:cxn ang="0">
                <a:pos x="10" y="14"/>
              </a:cxn>
              <a:cxn ang="0">
                <a:pos x="8" y="13"/>
              </a:cxn>
              <a:cxn ang="0">
                <a:pos x="5" y="14"/>
              </a:cxn>
              <a:cxn ang="0">
                <a:pos x="4" y="12"/>
              </a:cxn>
              <a:cxn ang="0">
                <a:pos x="3" y="10"/>
              </a:cxn>
              <a:cxn ang="0">
                <a:pos x="3" y="7"/>
              </a:cxn>
              <a:cxn ang="0">
                <a:pos x="2" y="6"/>
              </a:cxn>
              <a:cxn ang="0">
                <a:pos x="0" y="4"/>
              </a:cxn>
              <a:cxn ang="0">
                <a:pos x="2" y="2"/>
              </a:cxn>
              <a:cxn ang="0">
                <a:pos x="5" y="3"/>
              </a:cxn>
              <a:cxn ang="0">
                <a:pos x="7" y="4"/>
              </a:cxn>
              <a:cxn ang="0">
                <a:pos x="9" y="1"/>
              </a:cxn>
              <a:cxn ang="0">
                <a:pos x="11" y="0"/>
              </a:cxn>
              <a:cxn ang="0">
                <a:pos x="13" y="3"/>
              </a:cxn>
              <a:cxn ang="0">
                <a:pos x="14" y="5"/>
              </a:cxn>
              <a:cxn ang="0">
                <a:pos x="16" y="5"/>
              </a:cxn>
              <a:cxn ang="0">
                <a:pos x="18" y="4"/>
              </a:cxn>
              <a:cxn ang="0">
                <a:pos x="23" y="3"/>
              </a:cxn>
            </a:cxnLst>
            <a:rect l="0" t="0" r="r" b="b"/>
            <a:pathLst>
              <a:path w="23" h="14">
                <a:moveTo>
                  <a:pt x="23" y="3"/>
                </a:moveTo>
                <a:lnTo>
                  <a:pt x="22" y="5"/>
                </a:lnTo>
                <a:lnTo>
                  <a:pt x="23" y="8"/>
                </a:lnTo>
                <a:lnTo>
                  <a:pt x="23" y="10"/>
                </a:lnTo>
                <a:lnTo>
                  <a:pt x="20" y="12"/>
                </a:lnTo>
                <a:lnTo>
                  <a:pt x="18" y="12"/>
                </a:lnTo>
                <a:lnTo>
                  <a:pt x="16" y="13"/>
                </a:lnTo>
                <a:lnTo>
                  <a:pt x="14" y="14"/>
                </a:lnTo>
                <a:lnTo>
                  <a:pt x="11" y="14"/>
                </a:lnTo>
                <a:lnTo>
                  <a:pt x="10" y="14"/>
                </a:lnTo>
                <a:lnTo>
                  <a:pt x="8" y="13"/>
                </a:lnTo>
                <a:lnTo>
                  <a:pt x="5" y="14"/>
                </a:lnTo>
                <a:lnTo>
                  <a:pt x="4" y="12"/>
                </a:lnTo>
                <a:lnTo>
                  <a:pt x="3" y="10"/>
                </a:lnTo>
                <a:lnTo>
                  <a:pt x="3" y="7"/>
                </a:lnTo>
                <a:lnTo>
                  <a:pt x="2" y="6"/>
                </a:lnTo>
                <a:lnTo>
                  <a:pt x="0" y="4"/>
                </a:lnTo>
                <a:lnTo>
                  <a:pt x="2" y="2"/>
                </a:lnTo>
                <a:lnTo>
                  <a:pt x="5" y="3"/>
                </a:lnTo>
                <a:lnTo>
                  <a:pt x="7" y="4"/>
                </a:lnTo>
                <a:lnTo>
                  <a:pt x="9" y="1"/>
                </a:lnTo>
                <a:lnTo>
                  <a:pt x="11" y="0"/>
                </a:lnTo>
                <a:lnTo>
                  <a:pt x="13" y="3"/>
                </a:lnTo>
                <a:lnTo>
                  <a:pt x="14" y="5"/>
                </a:lnTo>
                <a:lnTo>
                  <a:pt x="16" y="5"/>
                </a:lnTo>
                <a:lnTo>
                  <a:pt x="18" y="4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3" name="62120">
            <a:extLst xmlns:a="http://schemas.openxmlformats.org/drawingml/2006/main">
              <a:ext uri="{FF2B5EF4-FFF2-40B4-BE49-F238E27FC236}">
                <a16:creationId xmlns:a16="http://schemas.microsoft.com/office/drawing/2014/main" id="{AEAD5521-B872-471B-BE62-4591AE800B9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37312" y="1020818"/>
            <a:ext cx="146887" cy="187307"/>
          </a:xfrm>
          <a:custGeom xmlns:a="http://schemas.openxmlformats.org/drawingml/2006/main">
            <a:avLst/>
            <a:gdLst/>
            <a:ahLst/>
            <a:cxnLst>
              <a:cxn ang="0">
                <a:pos x="14" y="0"/>
              </a:cxn>
              <a:cxn ang="0">
                <a:pos x="17" y="2"/>
              </a:cxn>
              <a:cxn ang="0">
                <a:pos x="18" y="5"/>
              </a:cxn>
              <a:cxn ang="0">
                <a:pos x="18" y="6"/>
              </a:cxn>
              <a:cxn ang="0">
                <a:pos x="17" y="10"/>
              </a:cxn>
              <a:cxn ang="0">
                <a:pos x="16" y="13"/>
              </a:cxn>
              <a:cxn ang="0">
                <a:pos x="18" y="16"/>
              </a:cxn>
              <a:cxn ang="0">
                <a:pos x="16" y="17"/>
              </a:cxn>
              <a:cxn ang="0">
                <a:pos x="14" y="20"/>
              </a:cxn>
              <a:cxn ang="0">
                <a:pos x="12" y="19"/>
              </a:cxn>
              <a:cxn ang="0">
                <a:pos x="9" y="18"/>
              </a:cxn>
              <a:cxn ang="0">
                <a:pos x="7" y="16"/>
              </a:cxn>
              <a:cxn ang="0">
                <a:pos x="6" y="14"/>
              </a:cxn>
              <a:cxn ang="0">
                <a:pos x="4" y="11"/>
              </a:cxn>
              <a:cxn ang="0">
                <a:pos x="2" y="11"/>
              </a:cxn>
              <a:cxn ang="0">
                <a:pos x="1" y="8"/>
              </a:cxn>
              <a:cxn ang="0">
                <a:pos x="0" y="5"/>
              </a:cxn>
              <a:cxn ang="0">
                <a:pos x="2" y="4"/>
              </a:cxn>
              <a:cxn ang="0">
                <a:pos x="4" y="3"/>
              </a:cxn>
              <a:cxn ang="0">
                <a:pos x="8" y="1"/>
              </a:cxn>
              <a:cxn ang="0">
                <a:pos x="10" y="0"/>
              </a:cxn>
              <a:cxn ang="0">
                <a:pos x="14" y="0"/>
              </a:cxn>
            </a:cxnLst>
            <a:rect l="0" t="0" r="r" b="b"/>
            <a:pathLst>
              <a:path w="18" h="20">
                <a:moveTo>
                  <a:pt x="14" y="0"/>
                </a:moveTo>
                <a:lnTo>
                  <a:pt x="17" y="2"/>
                </a:lnTo>
                <a:lnTo>
                  <a:pt x="18" y="5"/>
                </a:lnTo>
                <a:lnTo>
                  <a:pt x="18" y="6"/>
                </a:lnTo>
                <a:lnTo>
                  <a:pt x="17" y="10"/>
                </a:lnTo>
                <a:lnTo>
                  <a:pt x="16" y="13"/>
                </a:lnTo>
                <a:lnTo>
                  <a:pt x="18" y="16"/>
                </a:lnTo>
                <a:lnTo>
                  <a:pt x="16" y="17"/>
                </a:lnTo>
                <a:lnTo>
                  <a:pt x="14" y="20"/>
                </a:lnTo>
                <a:lnTo>
                  <a:pt x="12" y="19"/>
                </a:lnTo>
                <a:lnTo>
                  <a:pt x="9" y="18"/>
                </a:lnTo>
                <a:lnTo>
                  <a:pt x="7" y="16"/>
                </a:lnTo>
                <a:lnTo>
                  <a:pt x="6" y="14"/>
                </a:lnTo>
                <a:lnTo>
                  <a:pt x="4" y="11"/>
                </a:lnTo>
                <a:lnTo>
                  <a:pt x="2" y="11"/>
                </a:lnTo>
                <a:lnTo>
                  <a:pt x="1" y="8"/>
                </a:lnTo>
                <a:lnTo>
                  <a:pt x="0" y="5"/>
                </a:lnTo>
                <a:lnTo>
                  <a:pt x="2" y="4"/>
                </a:lnTo>
                <a:lnTo>
                  <a:pt x="4" y="3"/>
                </a:lnTo>
                <a:lnTo>
                  <a:pt x="8" y="1"/>
                </a:lnTo>
                <a:lnTo>
                  <a:pt x="10" y="0"/>
                </a:lnTo>
                <a:lnTo>
                  <a:pt x="14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4" name="62119">
            <a:extLst xmlns:a="http://schemas.openxmlformats.org/drawingml/2006/main">
              <a:ext uri="{FF2B5EF4-FFF2-40B4-BE49-F238E27FC236}">
                <a16:creationId xmlns:a16="http://schemas.microsoft.com/office/drawing/2014/main" id="{AC959418-E647-4172-AEF7-F63EDD2B26B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0851" y="814782"/>
            <a:ext cx="179528" cy="177941"/>
          </a:xfrm>
          <a:custGeom xmlns:a="http://schemas.openxmlformats.org/drawingml/2006/main">
            <a:avLst/>
            <a:gdLst/>
            <a:ahLst/>
            <a:cxnLst>
              <a:cxn ang="0">
                <a:pos x="21" y="5"/>
              </a:cxn>
              <a:cxn ang="0">
                <a:pos x="22" y="8"/>
              </a:cxn>
              <a:cxn ang="0">
                <a:pos x="20" y="10"/>
              </a:cxn>
              <a:cxn ang="0">
                <a:pos x="19" y="9"/>
              </a:cxn>
              <a:cxn ang="0">
                <a:pos x="17" y="8"/>
              </a:cxn>
              <a:cxn ang="0">
                <a:pos x="16" y="10"/>
              </a:cxn>
              <a:cxn ang="0">
                <a:pos x="14" y="12"/>
              </a:cxn>
              <a:cxn ang="0">
                <a:pos x="12" y="11"/>
              </a:cxn>
              <a:cxn ang="0">
                <a:pos x="10" y="13"/>
              </a:cxn>
              <a:cxn ang="0">
                <a:pos x="8" y="13"/>
              </a:cxn>
              <a:cxn ang="0">
                <a:pos x="8" y="16"/>
              </a:cxn>
              <a:cxn ang="0">
                <a:pos x="6" y="19"/>
              </a:cxn>
              <a:cxn ang="0">
                <a:pos x="4" y="18"/>
              </a:cxn>
              <a:cxn ang="0">
                <a:pos x="2" y="16"/>
              </a:cxn>
              <a:cxn ang="0">
                <a:pos x="0" y="14"/>
              </a:cxn>
              <a:cxn ang="0">
                <a:pos x="2" y="13"/>
              </a:cxn>
              <a:cxn ang="0">
                <a:pos x="4" y="11"/>
              </a:cxn>
              <a:cxn ang="0">
                <a:pos x="4" y="9"/>
              </a:cxn>
              <a:cxn ang="0">
                <a:pos x="5" y="8"/>
              </a:cxn>
              <a:cxn ang="0">
                <a:pos x="7" y="6"/>
              </a:cxn>
              <a:cxn ang="0">
                <a:pos x="8" y="4"/>
              </a:cxn>
              <a:cxn ang="0">
                <a:pos x="9" y="3"/>
              </a:cxn>
              <a:cxn ang="0">
                <a:pos x="10" y="1"/>
              </a:cxn>
              <a:cxn ang="0">
                <a:pos x="12" y="0"/>
              </a:cxn>
              <a:cxn ang="0">
                <a:pos x="15" y="0"/>
              </a:cxn>
              <a:cxn ang="0">
                <a:pos x="17" y="2"/>
              </a:cxn>
              <a:cxn ang="0">
                <a:pos x="18" y="5"/>
              </a:cxn>
              <a:cxn ang="0">
                <a:pos x="21" y="5"/>
              </a:cxn>
            </a:cxnLst>
            <a:rect l="0" t="0" r="r" b="b"/>
            <a:pathLst>
              <a:path w="22" h="19">
                <a:moveTo>
                  <a:pt x="21" y="5"/>
                </a:moveTo>
                <a:lnTo>
                  <a:pt x="22" y="8"/>
                </a:lnTo>
                <a:lnTo>
                  <a:pt x="20" y="10"/>
                </a:lnTo>
                <a:lnTo>
                  <a:pt x="19" y="9"/>
                </a:lnTo>
                <a:lnTo>
                  <a:pt x="17" y="8"/>
                </a:lnTo>
                <a:lnTo>
                  <a:pt x="16" y="10"/>
                </a:lnTo>
                <a:lnTo>
                  <a:pt x="14" y="12"/>
                </a:lnTo>
                <a:lnTo>
                  <a:pt x="12" y="11"/>
                </a:lnTo>
                <a:lnTo>
                  <a:pt x="10" y="13"/>
                </a:lnTo>
                <a:lnTo>
                  <a:pt x="8" y="13"/>
                </a:lnTo>
                <a:lnTo>
                  <a:pt x="8" y="16"/>
                </a:lnTo>
                <a:lnTo>
                  <a:pt x="6" y="19"/>
                </a:lnTo>
                <a:lnTo>
                  <a:pt x="4" y="18"/>
                </a:lnTo>
                <a:lnTo>
                  <a:pt x="2" y="16"/>
                </a:lnTo>
                <a:lnTo>
                  <a:pt x="0" y="14"/>
                </a:lnTo>
                <a:lnTo>
                  <a:pt x="2" y="13"/>
                </a:lnTo>
                <a:lnTo>
                  <a:pt x="4" y="11"/>
                </a:lnTo>
                <a:lnTo>
                  <a:pt x="4" y="9"/>
                </a:lnTo>
                <a:lnTo>
                  <a:pt x="5" y="8"/>
                </a:lnTo>
                <a:lnTo>
                  <a:pt x="7" y="6"/>
                </a:lnTo>
                <a:lnTo>
                  <a:pt x="8" y="4"/>
                </a:lnTo>
                <a:lnTo>
                  <a:pt x="9" y="3"/>
                </a:lnTo>
                <a:lnTo>
                  <a:pt x="10" y="1"/>
                </a:lnTo>
                <a:lnTo>
                  <a:pt x="12" y="0"/>
                </a:lnTo>
                <a:lnTo>
                  <a:pt x="15" y="0"/>
                </a:lnTo>
                <a:lnTo>
                  <a:pt x="17" y="2"/>
                </a:lnTo>
                <a:lnTo>
                  <a:pt x="18" y="5"/>
                </a:lnTo>
                <a:lnTo>
                  <a:pt x="21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5" name="62118">
            <a:extLst xmlns:a="http://schemas.openxmlformats.org/drawingml/2006/main">
              <a:ext uri="{FF2B5EF4-FFF2-40B4-BE49-F238E27FC236}">
                <a16:creationId xmlns:a16="http://schemas.microsoft.com/office/drawing/2014/main" id="{BE13CA9F-1ACA-41D4-88AE-EA65D82D285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88351" y="936530"/>
            <a:ext cx="236651" cy="131114"/>
          </a:xfrm>
          <a:custGeom xmlns:a="http://schemas.openxmlformats.org/drawingml/2006/main">
            <a:avLst/>
            <a:gdLst/>
            <a:ahLst/>
            <a:cxnLst>
              <a:cxn ang="0">
                <a:pos x="18" y="0"/>
              </a:cxn>
              <a:cxn ang="0">
                <a:pos x="20" y="0"/>
              </a:cxn>
              <a:cxn ang="0">
                <a:pos x="22" y="0"/>
              </a:cxn>
              <a:cxn ang="0">
                <a:pos x="24" y="0"/>
              </a:cxn>
              <a:cxn ang="0">
                <a:pos x="27" y="1"/>
              </a:cxn>
              <a:cxn ang="0">
                <a:pos x="29" y="3"/>
              </a:cxn>
              <a:cxn ang="0">
                <a:pos x="28" y="6"/>
              </a:cxn>
              <a:cxn ang="0">
                <a:pos x="29" y="9"/>
              </a:cxn>
              <a:cxn ang="0">
                <a:pos x="26" y="10"/>
              </a:cxn>
              <a:cxn ang="0">
                <a:pos x="24" y="9"/>
              </a:cxn>
              <a:cxn ang="0">
                <a:pos x="23" y="11"/>
              </a:cxn>
              <a:cxn ang="0">
                <a:pos x="20" y="9"/>
              </a:cxn>
              <a:cxn ang="0">
                <a:pos x="16" y="9"/>
              </a:cxn>
              <a:cxn ang="0">
                <a:pos x="14" y="10"/>
              </a:cxn>
              <a:cxn ang="0">
                <a:pos x="10" y="12"/>
              </a:cxn>
              <a:cxn ang="0">
                <a:pos x="8" y="13"/>
              </a:cxn>
              <a:cxn ang="0">
                <a:pos x="6" y="14"/>
              </a:cxn>
              <a:cxn ang="0">
                <a:pos x="4" y="12"/>
              </a:cxn>
              <a:cxn ang="0">
                <a:pos x="2" y="10"/>
              </a:cxn>
              <a:cxn ang="0">
                <a:pos x="0" y="8"/>
              </a:cxn>
              <a:cxn ang="0">
                <a:pos x="2" y="6"/>
              </a:cxn>
              <a:cxn ang="0">
                <a:pos x="4" y="4"/>
              </a:cxn>
              <a:cxn ang="0">
                <a:pos x="6" y="6"/>
              </a:cxn>
              <a:cxn ang="0">
                <a:pos x="8" y="6"/>
              </a:cxn>
              <a:cxn ang="0">
                <a:pos x="11" y="5"/>
              </a:cxn>
              <a:cxn ang="0">
                <a:pos x="14" y="3"/>
              </a:cxn>
              <a:cxn ang="0">
                <a:pos x="15" y="2"/>
              </a:cxn>
              <a:cxn ang="0">
                <a:pos x="16" y="0"/>
              </a:cxn>
              <a:cxn ang="0">
                <a:pos x="18" y="0"/>
              </a:cxn>
            </a:cxnLst>
            <a:rect l="0" t="0" r="r" b="b"/>
            <a:pathLst>
              <a:path w="29" h="14">
                <a:moveTo>
                  <a:pt x="18" y="0"/>
                </a:moveTo>
                <a:lnTo>
                  <a:pt x="20" y="0"/>
                </a:lnTo>
                <a:lnTo>
                  <a:pt x="22" y="0"/>
                </a:lnTo>
                <a:lnTo>
                  <a:pt x="24" y="0"/>
                </a:lnTo>
                <a:lnTo>
                  <a:pt x="27" y="1"/>
                </a:lnTo>
                <a:lnTo>
                  <a:pt x="29" y="3"/>
                </a:lnTo>
                <a:lnTo>
                  <a:pt x="28" y="6"/>
                </a:lnTo>
                <a:lnTo>
                  <a:pt x="29" y="9"/>
                </a:lnTo>
                <a:lnTo>
                  <a:pt x="26" y="10"/>
                </a:lnTo>
                <a:lnTo>
                  <a:pt x="24" y="9"/>
                </a:lnTo>
                <a:lnTo>
                  <a:pt x="23" y="11"/>
                </a:lnTo>
                <a:lnTo>
                  <a:pt x="20" y="9"/>
                </a:lnTo>
                <a:lnTo>
                  <a:pt x="16" y="9"/>
                </a:lnTo>
                <a:lnTo>
                  <a:pt x="14" y="10"/>
                </a:lnTo>
                <a:lnTo>
                  <a:pt x="10" y="12"/>
                </a:lnTo>
                <a:lnTo>
                  <a:pt x="8" y="13"/>
                </a:lnTo>
                <a:lnTo>
                  <a:pt x="6" y="14"/>
                </a:lnTo>
                <a:lnTo>
                  <a:pt x="4" y="12"/>
                </a:lnTo>
                <a:lnTo>
                  <a:pt x="2" y="10"/>
                </a:lnTo>
                <a:lnTo>
                  <a:pt x="0" y="8"/>
                </a:lnTo>
                <a:lnTo>
                  <a:pt x="2" y="6"/>
                </a:lnTo>
                <a:lnTo>
                  <a:pt x="4" y="4"/>
                </a:lnTo>
                <a:lnTo>
                  <a:pt x="6" y="6"/>
                </a:lnTo>
                <a:lnTo>
                  <a:pt x="8" y="6"/>
                </a:lnTo>
                <a:lnTo>
                  <a:pt x="11" y="5"/>
                </a:lnTo>
                <a:lnTo>
                  <a:pt x="14" y="3"/>
                </a:lnTo>
                <a:lnTo>
                  <a:pt x="15" y="2"/>
                </a:lnTo>
                <a:lnTo>
                  <a:pt x="16" y="0"/>
                </a:lnTo>
                <a:lnTo>
                  <a:pt x="18" y="0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6" name="62108">
            <a:extLst xmlns:a="http://schemas.openxmlformats.org/drawingml/2006/main">
              <a:ext uri="{FF2B5EF4-FFF2-40B4-BE49-F238E27FC236}">
                <a16:creationId xmlns:a16="http://schemas.microsoft.com/office/drawing/2014/main" id="{78F801E8-373E-456B-ACBB-7D73B0723A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0851" y="571283"/>
            <a:ext cx="106084" cy="327785"/>
          </a:xfrm>
          <a:custGeom xmlns:a="http://schemas.openxmlformats.org/drawingml/2006/main">
            <a:avLst/>
            <a:gdLst/>
            <a:ahLst/>
            <a:cxnLst>
              <a:cxn ang="0">
                <a:pos x="13" y="15"/>
              </a:cxn>
              <a:cxn ang="0">
                <a:pos x="12" y="19"/>
              </a:cxn>
              <a:cxn ang="0">
                <a:pos x="12" y="21"/>
              </a:cxn>
              <a:cxn ang="0">
                <a:pos x="11" y="21"/>
              </a:cxn>
              <a:cxn ang="0">
                <a:pos x="11" y="23"/>
              </a:cxn>
              <a:cxn ang="0">
                <a:pos x="10" y="25"/>
              </a:cxn>
              <a:cxn ang="0">
                <a:pos x="10" y="27"/>
              </a:cxn>
              <a:cxn ang="0">
                <a:pos x="9" y="29"/>
              </a:cxn>
              <a:cxn ang="0">
                <a:pos x="8" y="30"/>
              </a:cxn>
              <a:cxn ang="0">
                <a:pos x="7" y="32"/>
              </a:cxn>
              <a:cxn ang="0">
                <a:pos x="5" y="34"/>
              </a:cxn>
              <a:cxn ang="0">
                <a:pos x="4" y="35"/>
              </a:cxn>
              <a:cxn ang="0">
                <a:pos x="2" y="32"/>
              </a:cxn>
              <a:cxn ang="0">
                <a:pos x="3" y="31"/>
              </a:cxn>
              <a:cxn ang="0">
                <a:pos x="4" y="29"/>
              </a:cxn>
              <a:cxn ang="0">
                <a:pos x="5" y="26"/>
              </a:cxn>
              <a:cxn ang="0">
                <a:pos x="6" y="24"/>
              </a:cxn>
              <a:cxn ang="0">
                <a:pos x="7" y="22"/>
              </a:cxn>
              <a:cxn ang="0">
                <a:pos x="6" y="19"/>
              </a:cxn>
              <a:cxn ang="0">
                <a:pos x="4" y="17"/>
              </a:cxn>
              <a:cxn ang="0">
                <a:pos x="4" y="14"/>
              </a:cxn>
              <a:cxn ang="0">
                <a:pos x="2" y="14"/>
              </a:cxn>
              <a:cxn ang="0">
                <a:pos x="0" y="13"/>
              </a:cxn>
              <a:cxn ang="0">
                <a:pos x="1" y="10"/>
              </a:cxn>
              <a:cxn ang="0">
                <a:pos x="2" y="7"/>
              </a:cxn>
              <a:cxn ang="0">
                <a:pos x="3" y="6"/>
              </a:cxn>
              <a:cxn ang="0">
                <a:pos x="4" y="5"/>
              </a:cxn>
              <a:cxn ang="0">
                <a:pos x="5" y="3"/>
              </a:cxn>
              <a:cxn ang="0">
                <a:pos x="6" y="0"/>
              </a:cxn>
              <a:cxn ang="0">
                <a:pos x="8" y="5"/>
              </a:cxn>
              <a:cxn ang="0">
                <a:pos x="7" y="8"/>
              </a:cxn>
              <a:cxn ang="0">
                <a:pos x="6" y="11"/>
              </a:cxn>
              <a:cxn ang="0">
                <a:pos x="8" y="13"/>
              </a:cxn>
              <a:cxn ang="0">
                <a:pos x="11" y="14"/>
              </a:cxn>
              <a:cxn ang="0">
                <a:pos x="13" y="15"/>
              </a:cxn>
            </a:cxnLst>
            <a:rect l="0" t="0" r="r" b="b"/>
            <a:pathLst>
              <a:path w="13" h="35">
                <a:moveTo>
                  <a:pt x="13" y="15"/>
                </a:moveTo>
                <a:lnTo>
                  <a:pt x="12" y="19"/>
                </a:lnTo>
                <a:lnTo>
                  <a:pt x="12" y="21"/>
                </a:lnTo>
                <a:lnTo>
                  <a:pt x="11" y="21"/>
                </a:lnTo>
                <a:lnTo>
                  <a:pt x="11" y="23"/>
                </a:lnTo>
                <a:lnTo>
                  <a:pt x="10" y="25"/>
                </a:lnTo>
                <a:lnTo>
                  <a:pt x="10" y="27"/>
                </a:lnTo>
                <a:lnTo>
                  <a:pt x="9" y="29"/>
                </a:lnTo>
                <a:lnTo>
                  <a:pt x="8" y="30"/>
                </a:lnTo>
                <a:lnTo>
                  <a:pt x="7" y="32"/>
                </a:lnTo>
                <a:lnTo>
                  <a:pt x="5" y="34"/>
                </a:lnTo>
                <a:lnTo>
                  <a:pt x="4" y="35"/>
                </a:lnTo>
                <a:lnTo>
                  <a:pt x="2" y="32"/>
                </a:lnTo>
                <a:lnTo>
                  <a:pt x="3" y="31"/>
                </a:lnTo>
                <a:lnTo>
                  <a:pt x="4" y="29"/>
                </a:lnTo>
                <a:lnTo>
                  <a:pt x="5" y="26"/>
                </a:lnTo>
                <a:lnTo>
                  <a:pt x="6" y="24"/>
                </a:lnTo>
                <a:lnTo>
                  <a:pt x="7" y="22"/>
                </a:lnTo>
                <a:lnTo>
                  <a:pt x="6" y="19"/>
                </a:lnTo>
                <a:lnTo>
                  <a:pt x="4" y="17"/>
                </a:lnTo>
                <a:lnTo>
                  <a:pt x="4" y="14"/>
                </a:lnTo>
                <a:lnTo>
                  <a:pt x="2" y="14"/>
                </a:lnTo>
                <a:lnTo>
                  <a:pt x="0" y="13"/>
                </a:lnTo>
                <a:lnTo>
                  <a:pt x="1" y="10"/>
                </a:lnTo>
                <a:lnTo>
                  <a:pt x="2" y="7"/>
                </a:lnTo>
                <a:lnTo>
                  <a:pt x="3" y="6"/>
                </a:lnTo>
                <a:lnTo>
                  <a:pt x="4" y="5"/>
                </a:lnTo>
                <a:lnTo>
                  <a:pt x="5" y="3"/>
                </a:lnTo>
                <a:lnTo>
                  <a:pt x="6" y="0"/>
                </a:lnTo>
                <a:lnTo>
                  <a:pt x="8" y="5"/>
                </a:lnTo>
                <a:lnTo>
                  <a:pt x="7" y="8"/>
                </a:lnTo>
                <a:lnTo>
                  <a:pt x="6" y="11"/>
                </a:lnTo>
                <a:lnTo>
                  <a:pt x="8" y="13"/>
                </a:lnTo>
                <a:lnTo>
                  <a:pt x="11" y="14"/>
                </a:lnTo>
                <a:lnTo>
                  <a:pt x="13" y="15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7" name="62100">
            <a:extLst xmlns:a="http://schemas.openxmlformats.org/drawingml/2006/main">
              <a:ext uri="{FF2B5EF4-FFF2-40B4-BE49-F238E27FC236}">
                <a16:creationId xmlns:a16="http://schemas.microsoft.com/office/drawing/2014/main" id="{9CA606B2-582F-4351-85C1-E8FB6A1D83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39247" y="1208125"/>
            <a:ext cx="252972" cy="196672"/>
          </a:xfrm>
          <a:custGeom xmlns:a="http://schemas.openxmlformats.org/drawingml/2006/main">
            <a:avLst/>
            <a:gdLst/>
            <a:ahLst/>
            <a:cxnLst>
              <a:cxn ang="0">
                <a:pos x="30" y="2"/>
              </a:cxn>
              <a:cxn ang="0">
                <a:pos x="29" y="3"/>
              </a:cxn>
              <a:cxn ang="0">
                <a:pos x="30" y="7"/>
              </a:cxn>
              <a:cxn ang="0">
                <a:pos x="31" y="10"/>
              </a:cxn>
              <a:cxn ang="0">
                <a:pos x="29" y="10"/>
              </a:cxn>
              <a:cxn ang="0">
                <a:pos x="26" y="10"/>
              </a:cxn>
              <a:cxn ang="0">
                <a:pos x="24" y="11"/>
              </a:cxn>
              <a:cxn ang="0">
                <a:pos x="23" y="14"/>
              </a:cxn>
              <a:cxn ang="0">
                <a:pos x="21" y="17"/>
              </a:cxn>
              <a:cxn ang="0">
                <a:pos x="19" y="19"/>
              </a:cxn>
              <a:cxn ang="0">
                <a:pos x="17" y="20"/>
              </a:cxn>
              <a:cxn ang="0">
                <a:pos x="15" y="21"/>
              </a:cxn>
              <a:cxn ang="0">
                <a:pos x="13" y="21"/>
              </a:cxn>
              <a:cxn ang="0">
                <a:pos x="11" y="20"/>
              </a:cxn>
              <a:cxn ang="0">
                <a:pos x="9" y="21"/>
              </a:cxn>
              <a:cxn ang="0">
                <a:pos x="7" y="19"/>
              </a:cxn>
              <a:cxn ang="0">
                <a:pos x="5" y="21"/>
              </a:cxn>
              <a:cxn ang="0">
                <a:pos x="2" y="21"/>
              </a:cxn>
              <a:cxn ang="0">
                <a:pos x="0" y="20"/>
              </a:cxn>
              <a:cxn ang="0">
                <a:pos x="1" y="16"/>
              </a:cxn>
              <a:cxn ang="0">
                <a:pos x="0" y="12"/>
              </a:cxn>
              <a:cxn ang="0">
                <a:pos x="2" y="11"/>
              </a:cxn>
              <a:cxn ang="0">
                <a:pos x="3" y="10"/>
              </a:cxn>
              <a:cxn ang="0">
                <a:pos x="2" y="8"/>
              </a:cxn>
              <a:cxn ang="0">
                <a:pos x="1" y="6"/>
              </a:cxn>
              <a:cxn ang="0">
                <a:pos x="2" y="3"/>
              </a:cxn>
              <a:cxn ang="0">
                <a:pos x="4" y="2"/>
              </a:cxn>
              <a:cxn ang="0">
                <a:pos x="6" y="1"/>
              </a:cxn>
              <a:cxn ang="0">
                <a:pos x="8" y="1"/>
              </a:cxn>
              <a:cxn ang="0">
                <a:pos x="11" y="1"/>
              </a:cxn>
              <a:cxn ang="0">
                <a:pos x="14" y="1"/>
              </a:cxn>
              <a:cxn ang="0">
                <a:pos x="17" y="1"/>
              </a:cxn>
              <a:cxn ang="0">
                <a:pos x="19" y="1"/>
              </a:cxn>
              <a:cxn ang="0">
                <a:pos x="21" y="0"/>
              </a:cxn>
              <a:cxn ang="0">
                <a:pos x="24" y="0"/>
              </a:cxn>
              <a:cxn ang="0">
                <a:pos x="26" y="1"/>
              </a:cxn>
              <a:cxn ang="0">
                <a:pos x="30" y="2"/>
              </a:cxn>
            </a:cxnLst>
            <a:rect l="0" t="0" r="r" b="b"/>
            <a:pathLst>
              <a:path w="31" h="21">
                <a:moveTo>
                  <a:pt x="30" y="2"/>
                </a:moveTo>
                <a:lnTo>
                  <a:pt x="29" y="3"/>
                </a:lnTo>
                <a:lnTo>
                  <a:pt x="30" y="7"/>
                </a:lnTo>
                <a:lnTo>
                  <a:pt x="31" y="10"/>
                </a:lnTo>
                <a:lnTo>
                  <a:pt x="29" y="10"/>
                </a:lnTo>
                <a:lnTo>
                  <a:pt x="26" y="10"/>
                </a:lnTo>
                <a:lnTo>
                  <a:pt x="24" y="11"/>
                </a:lnTo>
                <a:lnTo>
                  <a:pt x="23" y="14"/>
                </a:lnTo>
                <a:lnTo>
                  <a:pt x="21" y="17"/>
                </a:lnTo>
                <a:lnTo>
                  <a:pt x="19" y="19"/>
                </a:lnTo>
                <a:lnTo>
                  <a:pt x="17" y="20"/>
                </a:lnTo>
                <a:lnTo>
                  <a:pt x="15" y="21"/>
                </a:lnTo>
                <a:lnTo>
                  <a:pt x="13" y="21"/>
                </a:lnTo>
                <a:lnTo>
                  <a:pt x="11" y="20"/>
                </a:lnTo>
                <a:lnTo>
                  <a:pt x="9" y="21"/>
                </a:lnTo>
                <a:lnTo>
                  <a:pt x="7" y="19"/>
                </a:lnTo>
                <a:lnTo>
                  <a:pt x="5" y="21"/>
                </a:lnTo>
                <a:lnTo>
                  <a:pt x="2" y="21"/>
                </a:lnTo>
                <a:lnTo>
                  <a:pt x="0" y="20"/>
                </a:lnTo>
                <a:lnTo>
                  <a:pt x="1" y="16"/>
                </a:lnTo>
                <a:lnTo>
                  <a:pt x="0" y="12"/>
                </a:lnTo>
                <a:lnTo>
                  <a:pt x="2" y="11"/>
                </a:lnTo>
                <a:lnTo>
                  <a:pt x="3" y="10"/>
                </a:lnTo>
                <a:lnTo>
                  <a:pt x="2" y="8"/>
                </a:lnTo>
                <a:lnTo>
                  <a:pt x="1" y="6"/>
                </a:lnTo>
                <a:lnTo>
                  <a:pt x="2" y="3"/>
                </a:lnTo>
                <a:lnTo>
                  <a:pt x="4" y="2"/>
                </a:lnTo>
                <a:lnTo>
                  <a:pt x="6" y="1"/>
                </a:lnTo>
                <a:lnTo>
                  <a:pt x="8" y="1"/>
                </a:lnTo>
                <a:lnTo>
                  <a:pt x="11" y="1"/>
                </a:lnTo>
                <a:lnTo>
                  <a:pt x="14" y="1"/>
                </a:lnTo>
                <a:lnTo>
                  <a:pt x="17" y="1"/>
                </a:lnTo>
                <a:lnTo>
                  <a:pt x="19" y="1"/>
                </a:lnTo>
                <a:lnTo>
                  <a:pt x="21" y="0"/>
                </a:lnTo>
                <a:lnTo>
                  <a:pt x="24" y="0"/>
                </a:lnTo>
                <a:lnTo>
                  <a:pt x="26" y="1"/>
                </a:lnTo>
                <a:lnTo>
                  <a:pt x="30" y="2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8" name="62099">
            <a:extLst xmlns:a="http://schemas.openxmlformats.org/drawingml/2006/main">
              <a:ext uri="{FF2B5EF4-FFF2-40B4-BE49-F238E27FC236}">
                <a16:creationId xmlns:a16="http://schemas.microsoft.com/office/drawing/2014/main" id="{78D394E6-E819-4245-A4C7-B867B3C64B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86134" y="917800"/>
            <a:ext cx="106084" cy="168575"/>
          </a:xfrm>
          <a:custGeom xmlns:a="http://schemas.openxmlformats.org/drawingml/2006/main">
            <a:avLst/>
            <a:gdLst/>
            <a:ahLst/>
            <a:cxnLst>
              <a:cxn ang="0">
                <a:pos x="6" y="1"/>
              </a:cxn>
              <a:cxn ang="0">
                <a:pos x="9" y="1"/>
              </a:cxn>
              <a:cxn ang="0">
                <a:pos x="10" y="2"/>
              </a:cxn>
              <a:cxn ang="0">
                <a:pos x="11" y="4"/>
              </a:cxn>
              <a:cxn ang="0">
                <a:pos x="13" y="6"/>
              </a:cxn>
              <a:cxn ang="0">
                <a:pos x="12" y="9"/>
              </a:cxn>
              <a:cxn ang="0">
                <a:pos x="12" y="12"/>
              </a:cxn>
              <a:cxn ang="0">
                <a:pos x="13" y="14"/>
              </a:cxn>
              <a:cxn ang="0">
                <a:pos x="12" y="17"/>
              </a:cxn>
              <a:cxn ang="0">
                <a:pos x="11" y="18"/>
              </a:cxn>
              <a:cxn ang="0">
                <a:pos x="8" y="17"/>
              </a:cxn>
              <a:cxn ang="0">
                <a:pos x="5" y="17"/>
              </a:cxn>
              <a:cxn ang="0">
                <a:pos x="4" y="16"/>
              </a:cxn>
              <a:cxn ang="0">
                <a:pos x="2" y="15"/>
              </a:cxn>
              <a:cxn ang="0">
                <a:pos x="3" y="13"/>
              </a:cxn>
              <a:cxn ang="0">
                <a:pos x="4" y="9"/>
              </a:cxn>
              <a:cxn ang="0">
                <a:pos x="2" y="8"/>
              </a:cxn>
              <a:cxn ang="0">
                <a:pos x="0" y="5"/>
              </a:cxn>
              <a:cxn ang="0">
                <a:pos x="0" y="2"/>
              </a:cxn>
              <a:cxn ang="0">
                <a:pos x="2" y="2"/>
              </a:cxn>
              <a:cxn ang="0">
                <a:pos x="4" y="0"/>
              </a:cxn>
              <a:cxn ang="0">
                <a:pos x="6" y="1"/>
              </a:cxn>
            </a:cxnLst>
            <a:rect l="0" t="0" r="r" b="b"/>
            <a:pathLst>
              <a:path w="13" h="18">
                <a:moveTo>
                  <a:pt x="6" y="1"/>
                </a:moveTo>
                <a:lnTo>
                  <a:pt x="9" y="1"/>
                </a:lnTo>
                <a:lnTo>
                  <a:pt x="10" y="2"/>
                </a:lnTo>
                <a:lnTo>
                  <a:pt x="11" y="4"/>
                </a:lnTo>
                <a:lnTo>
                  <a:pt x="13" y="6"/>
                </a:lnTo>
                <a:lnTo>
                  <a:pt x="12" y="9"/>
                </a:lnTo>
                <a:lnTo>
                  <a:pt x="12" y="12"/>
                </a:lnTo>
                <a:lnTo>
                  <a:pt x="13" y="14"/>
                </a:lnTo>
                <a:lnTo>
                  <a:pt x="12" y="17"/>
                </a:lnTo>
                <a:lnTo>
                  <a:pt x="11" y="18"/>
                </a:lnTo>
                <a:lnTo>
                  <a:pt x="8" y="17"/>
                </a:lnTo>
                <a:lnTo>
                  <a:pt x="5" y="17"/>
                </a:lnTo>
                <a:lnTo>
                  <a:pt x="4" y="16"/>
                </a:lnTo>
                <a:lnTo>
                  <a:pt x="2" y="15"/>
                </a:lnTo>
                <a:lnTo>
                  <a:pt x="3" y="13"/>
                </a:lnTo>
                <a:lnTo>
                  <a:pt x="4" y="9"/>
                </a:lnTo>
                <a:lnTo>
                  <a:pt x="2" y="8"/>
                </a:lnTo>
                <a:lnTo>
                  <a:pt x="0" y="5"/>
                </a:lnTo>
                <a:lnTo>
                  <a:pt x="0" y="2"/>
                </a:lnTo>
                <a:lnTo>
                  <a:pt x="2" y="2"/>
                </a:lnTo>
                <a:lnTo>
                  <a:pt x="4" y="0"/>
                </a:lnTo>
                <a:lnTo>
                  <a:pt x="6" y="1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39" name="62096">
            <a:extLst xmlns:a="http://schemas.openxmlformats.org/drawingml/2006/main">
              <a:ext uri="{FF2B5EF4-FFF2-40B4-BE49-F238E27FC236}">
                <a16:creationId xmlns:a16="http://schemas.microsoft.com/office/drawing/2014/main" id="{56777F7F-99B8-462F-8F40-CD72C37CDE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67878" y="1020818"/>
            <a:ext cx="130566" cy="196672"/>
          </a:xfrm>
          <a:custGeom xmlns:a="http://schemas.openxmlformats.org/drawingml/2006/main">
            <a:avLst/>
            <a:gdLst/>
            <a:ahLst/>
            <a:cxnLst>
              <a:cxn ang="0">
                <a:pos x="10" y="4"/>
              </a:cxn>
              <a:cxn ang="0">
                <a:pos x="13" y="6"/>
              </a:cxn>
              <a:cxn ang="0">
                <a:pos x="15" y="7"/>
              </a:cxn>
              <a:cxn ang="0">
                <a:pos x="16" y="9"/>
              </a:cxn>
              <a:cxn ang="0">
                <a:pos x="15" y="12"/>
              </a:cxn>
              <a:cxn ang="0">
                <a:pos x="13" y="14"/>
              </a:cxn>
              <a:cxn ang="0">
                <a:pos x="14" y="16"/>
              </a:cxn>
              <a:cxn ang="0">
                <a:pos x="14" y="19"/>
              </a:cxn>
              <a:cxn ang="0">
                <a:pos x="9" y="20"/>
              </a:cxn>
              <a:cxn ang="0">
                <a:pos x="7" y="21"/>
              </a:cxn>
              <a:cxn ang="0">
                <a:pos x="5" y="21"/>
              </a:cxn>
              <a:cxn ang="0">
                <a:pos x="4" y="19"/>
              </a:cxn>
              <a:cxn ang="0">
                <a:pos x="2" y="16"/>
              </a:cxn>
              <a:cxn ang="0">
                <a:pos x="0" y="13"/>
              </a:cxn>
              <a:cxn ang="0">
                <a:pos x="1" y="10"/>
              </a:cxn>
              <a:cxn ang="0">
                <a:pos x="2" y="6"/>
              </a:cxn>
              <a:cxn ang="0">
                <a:pos x="2" y="5"/>
              </a:cxn>
              <a:cxn ang="0">
                <a:pos x="1" y="2"/>
              </a:cxn>
              <a:cxn ang="0">
                <a:pos x="2" y="0"/>
              </a:cxn>
              <a:cxn ang="0">
                <a:pos x="4" y="1"/>
              </a:cxn>
              <a:cxn ang="0">
                <a:pos x="7" y="0"/>
              </a:cxn>
              <a:cxn ang="0">
                <a:pos x="10" y="4"/>
              </a:cxn>
            </a:cxnLst>
            <a:rect l="0" t="0" r="r" b="b"/>
            <a:pathLst>
              <a:path w="16" h="21">
                <a:moveTo>
                  <a:pt x="10" y="4"/>
                </a:moveTo>
                <a:lnTo>
                  <a:pt x="13" y="6"/>
                </a:lnTo>
                <a:lnTo>
                  <a:pt x="15" y="7"/>
                </a:lnTo>
                <a:lnTo>
                  <a:pt x="16" y="9"/>
                </a:lnTo>
                <a:lnTo>
                  <a:pt x="15" y="12"/>
                </a:lnTo>
                <a:lnTo>
                  <a:pt x="13" y="14"/>
                </a:lnTo>
                <a:lnTo>
                  <a:pt x="14" y="16"/>
                </a:lnTo>
                <a:lnTo>
                  <a:pt x="14" y="19"/>
                </a:lnTo>
                <a:lnTo>
                  <a:pt x="9" y="20"/>
                </a:lnTo>
                <a:lnTo>
                  <a:pt x="7" y="21"/>
                </a:lnTo>
                <a:lnTo>
                  <a:pt x="5" y="21"/>
                </a:lnTo>
                <a:lnTo>
                  <a:pt x="4" y="19"/>
                </a:lnTo>
                <a:lnTo>
                  <a:pt x="2" y="16"/>
                </a:lnTo>
                <a:lnTo>
                  <a:pt x="0" y="13"/>
                </a:lnTo>
                <a:lnTo>
                  <a:pt x="1" y="10"/>
                </a:lnTo>
                <a:lnTo>
                  <a:pt x="2" y="6"/>
                </a:lnTo>
                <a:lnTo>
                  <a:pt x="2" y="5"/>
                </a:lnTo>
                <a:lnTo>
                  <a:pt x="1" y="2"/>
                </a:lnTo>
                <a:lnTo>
                  <a:pt x="2" y="0"/>
                </a:lnTo>
                <a:lnTo>
                  <a:pt x="4" y="1"/>
                </a:lnTo>
                <a:lnTo>
                  <a:pt x="7" y="0"/>
                </a:lnTo>
                <a:lnTo>
                  <a:pt x="10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0" name="62093">
            <a:extLst xmlns:a="http://schemas.openxmlformats.org/drawingml/2006/main">
              <a:ext uri="{FF2B5EF4-FFF2-40B4-BE49-F238E27FC236}">
                <a16:creationId xmlns:a16="http://schemas.microsoft.com/office/drawing/2014/main" id="{B218882F-E607-45D7-B717-748F61D5CBF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16841" y="964627"/>
            <a:ext cx="57122" cy="93653"/>
          </a:xfrm>
          <a:custGeom xmlns:a="http://schemas.openxmlformats.org/drawingml/2006/main">
            <a:avLst/>
            <a:gdLst/>
            <a:ahLst/>
            <a:cxnLst>
              <a:cxn ang="0">
                <a:pos x="4" y="1"/>
              </a:cxn>
              <a:cxn ang="0">
                <a:pos x="6" y="4"/>
              </a:cxn>
              <a:cxn ang="0">
                <a:pos x="7" y="8"/>
              </a:cxn>
              <a:cxn ang="0">
                <a:pos x="4" y="10"/>
              </a:cxn>
              <a:cxn ang="0">
                <a:pos x="1" y="6"/>
              </a:cxn>
              <a:cxn ang="0">
                <a:pos x="0" y="3"/>
              </a:cxn>
              <a:cxn ang="0">
                <a:pos x="1" y="0"/>
              </a:cxn>
              <a:cxn ang="0">
                <a:pos x="4" y="1"/>
              </a:cxn>
            </a:cxnLst>
            <a:rect l="0" t="0" r="r" b="b"/>
            <a:pathLst>
              <a:path w="7" h="10">
                <a:moveTo>
                  <a:pt x="4" y="1"/>
                </a:moveTo>
                <a:lnTo>
                  <a:pt x="6" y="4"/>
                </a:lnTo>
                <a:lnTo>
                  <a:pt x="7" y="8"/>
                </a:lnTo>
                <a:lnTo>
                  <a:pt x="4" y="10"/>
                </a:lnTo>
                <a:lnTo>
                  <a:pt x="1" y="6"/>
                </a:lnTo>
                <a:lnTo>
                  <a:pt x="0" y="3"/>
                </a:lnTo>
                <a:lnTo>
                  <a:pt x="1" y="0"/>
                </a:lnTo>
                <a:lnTo>
                  <a:pt x="4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1" name="62079">
            <a:extLst xmlns:a="http://schemas.openxmlformats.org/drawingml/2006/main">
              <a:ext uri="{FF2B5EF4-FFF2-40B4-BE49-F238E27FC236}">
                <a16:creationId xmlns:a16="http://schemas.microsoft.com/office/drawing/2014/main" id="{A4DDA5B5-75B1-4D7A-8DDC-AD4E09AF505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31086" y="693033"/>
            <a:ext cx="146887" cy="177941"/>
          </a:xfrm>
          <a:custGeom xmlns:a="http://schemas.openxmlformats.org/drawingml/2006/main">
            <a:avLst/>
            <a:gdLst/>
            <a:ahLst/>
            <a:cxnLst>
              <a:cxn ang="0">
                <a:pos x="13" y="19"/>
              </a:cxn>
              <a:cxn ang="0">
                <a:pos x="10" y="17"/>
              </a:cxn>
              <a:cxn ang="0">
                <a:pos x="7" y="15"/>
              </a:cxn>
              <a:cxn ang="0">
                <a:pos x="5" y="15"/>
              </a:cxn>
              <a:cxn ang="0">
                <a:pos x="2" y="14"/>
              </a:cxn>
              <a:cxn ang="0">
                <a:pos x="2" y="12"/>
              </a:cxn>
              <a:cxn ang="0">
                <a:pos x="1" y="10"/>
              </a:cxn>
              <a:cxn ang="0">
                <a:pos x="2" y="7"/>
              </a:cxn>
              <a:cxn ang="0">
                <a:pos x="0" y="5"/>
              </a:cxn>
              <a:cxn ang="0">
                <a:pos x="1" y="3"/>
              </a:cxn>
              <a:cxn ang="0">
                <a:pos x="2" y="1"/>
              </a:cxn>
              <a:cxn ang="0">
                <a:pos x="4" y="1"/>
              </a:cxn>
              <a:cxn ang="0">
                <a:pos x="7" y="2"/>
              </a:cxn>
              <a:cxn ang="0">
                <a:pos x="9" y="1"/>
              </a:cxn>
              <a:cxn ang="0">
                <a:pos x="11" y="0"/>
              </a:cxn>
              <a:cxn ang="0">
                <a:pos x="13" y="1"/>
              </a:cxn>
              <a:cxn ang="0">
                <a:pos x="15" y="1"/>
              </a:cxn>
              <a:cxn ang="0">
                <a:pos x="15" y="4"/>
              </a:cxn>
              <a:cxn ang="0">
                <a:pos x="17" y="6"/>
              </a:cxn>
              <a:cxn ang="0">
                <a:pos x="18" y="9"/>
              </a:cxn>
              <a:cxn ang="0">
                <a:pos x="17" y="11"/>
              </a:cxn>
              <a:cxn ang="0">
                <a:pos x="16" y="13"/>
              </a:cxn>
              <a:cxn ang="0">
                <a:pos x="15" y="16"/>
              </a:cxn>
              <a:cxn ang="0">
                <a:pos x="14" y="18"/>
              </a:cxn>
              <a:cxn ang="0">
                <a:pos x="13" y="19"/>
              </a:cxn>
            </a:cxnLst>
            <a:rect l="0" t="0" r="r" b="b"/>
            <a:pathLst>
              <a:path w="18" h="19">
                <a:moveTo>
                  <a:pt x="13" y="19"/>
                </a:moveTo>
                <a:lnTo>
                  <a:pt x="10" y="17"/>
                </a:lnTo>
                <a:lnTo>
                  <a:pt x="7" y="15"/>
                </a:lnTo>
                <a:lnTo>
                  <a:pt x="5" y="15"/>
                </a:lnTo>
                <a:lnTo>
                  <a:pt x="2" y="14"/>
                </a:lnTo>
                <a:lnTo>
                  <a:pt x="2" y="12"/>
                </a:lnTo>
                <a:lnTo>
                  <a:pt x="1" y="10"/>
                </a:lnTo>
                <a:lnTo>
                  <a:pt x="2" y="7"/>
                </a:lnTo>
                <a:lnTo>
                  <a:pt x="0" y="5"/>
                </a:lnTo>
                <a:lnTo>
                  <a:pt x="1" y="3"/>
                </a:lnTo>
                <a:lnTo>
                  <a:pt x="2" y="1"/>
                </a:lnTo>
                <a:lnTo>
                  <a:pt x="4" y="1"/>
                </a:lnTo>
                <a:lnTo>
                  <a:pt x="7" y="2"/>
                </a:lnTo>
                <a:lnTo>
                  <a:pt x="9" y="1"/>
                </a:lnTo>
                <a:lnTo>
                  <a:pt x="11" y="0"/>
                </a:lnTo>
                <a:lnTo>
                  <a:pt x="13" y="1"/>
                </a:lnTo>
                <a:lnTo>
                  <a:pt x="15" y="1"/>
                </a:lnTo>
                <a:lnTo>
                  <a:pt x="15" y="4"/>
                </a:lnTo>
                <a:lnTo>
                  <a:pt x="17" y="6"/>
                </a:lnTo>
                <a:lnTo>
                  <a:pt x="18" y="9"/>
                </a:lnTo>
                <a:lnTo>
                  <a:pt x="17" y="11"/>
                </a:lnTo>
                <a:lnTo>
                  <a:pt x="16" y="13"/>
                </a:lnTo>
                <a:lnTo>
                  <a:pt x="15" y="16"/>
                </a:lnTo>
                <a:lnTo>
                  <a:pt x="14" y="18"/>
                </a:lnTo>
                <a:lnTo>
                  <a:pt x="13" y="19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2" name="62063">
            <a:extLst xmlns:a="http://schemas.openxmlformats.org/drawingml/2006/main">
              <a:ext uri="{FF2B5EF4-FFF2-40B4-BE49-F238E27FC236}">
                <a16:creationId xmlns:a16="http://schemas.microsoft.com/office/drawing/2014/main" id="{CE33D668-A188-4811-AEC1-12A823CF603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49483" y="861608"/>
            <a:ext cx="204010" cy="337151"/>
          </a:xfrm>
          <a:custGeom xmlns:a="http://schemas.openxmlformats.org/drawingml/2006/main">
            <a:avLst/>
            <a:gdLst/>
            <a:ahLst/>
            <a:cxnLst>
              <a:cxn ang="0">
                <a:pos x="23" y="1"/>
              </a:cxn>
              <a:cxn ang="0">
                <a:pos x="25" y="4"/>
              </a:cxn>
              <a:cxn ang="0">
                <a:pos x="25" y="6"/>
              </a:cxn>
              <a:cxn ang="0">
                <a:pos x="23" y="8"/>
              </a:cxn>
              <a:cxn ang="0">
                <a:pos x="21" y="9"/>
              </a:cxn>
              <a:cxn ang="0">
                <a:pos x="23" y="11"/>
              </a:cxn>
              <a:cxn ang="0">
                <a:pos x="23" y="15"/>
              </a:cxn>
              <a:cxn ang="0">
                <a:pos x="21" y="16"/>
              </a:cxn>
              <a:cxn ang="0">
                <a:pos x="20" y="17"/>
              </a:cxn>
              <a:cxn ang="0">
                <a:pos x="19" y="20"/>
              </a:cxn>
              <a:cxn ang="0">
                <a:pos x="18" y="21"/>
              </a:cxn>
              <a:cxn ang="0">
                <a:pos x="16" y="23"/>
              </a:cxn>
              <a:cxn ang="0">
                <a:pos x="14" y="24"/>
              </a:cxn>
              <a:cxn ang="0">
                <a:pos x="11" y="25"/>
              </a:cxn>
              <a:cxn ang="0">
                <a:pos x="11" y="27"/>
              </a:cxn>
              <a:cxn ang="0">
                <a:pos x="11" y="29"/>
              </a:cxn>
              <a:cxn ang="0">
                <a:pos x="13" y="31"/>
              </a:cxn>
              <a:cxn ang="0">
                <a:pos x="10" y="31"/>
              </a:cxn>
              <a:cxn ang="0">
                <a:pos x="8" y="33"/>
              </a:cxn>
              <a:cxn ang="0">
                <a:pos x="7" y="35"/>
              </a:cxn>
              <a:cxn ang="0">
                <a:pos x="4" y="36"/>
              </a:cxn>
              <a:cxn ang="0">
                <a:pos x="4" y="33"/>
              </a:cxn>
              <a:cxn ang="0">
                <a:pos x="3" y="31"/>
              </a:cxn>
              <a:cxn ang="0">
                <a:pos x="5" y="29"/>
              </a:cxn>
              <a:cxn ang="0">
                <a:pos x="6" y="26"/>
              </a:cxn>
              <a:cxn ang="0">
                <a:pos x="5" y="24"/>
              </a:cxn>
              <a:cxn ang="0">
                <a:pos x="3" y="23"/>
              </a:cxn>
              <a:cxn ang="0">
                <a:pos x="0" y="21"/>
              </a:cxn>
              <a:cxn ang="0">
                <a:pos x="3" y="19"/>
              </a:cxn>
              <a:cxn ang="0">
                <a:pos x="2" y="15"/>
              </a:cxn>
              <a:cxn ang="0">
                <a:pos x="0" y="12"/>
              </a:cxn>
              <a:cxn ang="0">
                <a:pos x="3" y="11"/>
              </a:cxn>
              <a:cxn ang="0">
                <a:pos x="3" y="8"/>
              </a:cxn>
              <a:cxn ang="0">
                <a:pos x="2" y="7"/>
              </a:cxn>
              <a:cxn ang="0">
                <a:pos x="1" y="4"/>
              </a:cxn>
              <a:cxn ang="0">
                <a:pos x="0" y="2"/>
              </a:cxn>
              <a:cxn ang="0">
                <a:pos x="2" y="1"/>
              </a:cxn>
              <a:cxn ang="0">
                <a:pos x="5" y="0"/>
              </a:cxn>
              <a:cxn ang="0">
                <a:pos x="6" y="4"/>
              </a:cxn>
              <a:cxn ang="0">
                <a:pos x="7" y="6"/>
              </a:cxn>
              <a:cxn ang="0">
                <a:pos x="10" y="6"/>
              </a:cxn>
              <a:cxn ang="0">
                <a:pos x="14" y="8"/>
              </a:cxn>
              <a:cxn ang="0">
                <a:pos x="17" y="8"/>
              </a:cxn>
              <a:cxn ang="0">
                <a:pos x="19" y="6"/>
              </a:cxn>
              <a:cxn ang="0">
                <a:pos x="20" y="3"/>
              </a:cxn>
              <a:cxn ang="0">
                <a:pos x="23" y="1"/>
              </a:cxn>
            </a:cxnLst>
            <a:rect l="0" t="0" r="r" b="b"/>
            <a:pathLst>
              <a:path w="25" h="36">
                <a:moveTo>
                  <a:pt x="23" y="1"/>
                </a:moveTo>
                <a:lnTo>
                  <a:pt x="25" y="4"/>
                </a:lnTo>
                <a:lnTo>
                  <a:pt x="25" y="6"/>
                </a:lnTo>
                <a:lnTo>
                  <a:pt x="23" y="8"/>
                </a:lnTo>
                <a:lnTo>
                  <a:pt x="21" y="9"/>
                </a:lnTo>
                <a:lnTo>
                  <a:pt x="23" y="11"/>
                </a:lnTo>
                <a:lnTo>
                  <a:pt x="23" y="15"/>
                </a:lnTo>
                <a:lnTo>
                  <a:pt x="21" y="16"/>
                </a:lnTo>
                <a:lnTo>
                  <a:pt x="20" y="17"/>
                </a:lnTo>
                <a:lnTo>
                  <a:pt x="19" y="20"/>
                </a:lnTo>
                <a:lnTo>
                  <a:pt x="18" y="21"/>
                </a:lnTo>
                <a:lnTo>
                  <a:pt x="16" y="23"/>
                </a:lnTo>
                <a:lnTo>
                  <a:pt x="14" y="24"/>
                </a:lnTo>
                <a:lnTo>
                  <a:pt x="11" y="25"/>
                </a:lnTo>
                <a:lnTo>
                  <a:pt x="11" y="27"/>
                </a:lnTo>
                <a:lnTo>
                  <a:pt x="11" y="29"/>
                </a:lnTo>
                <a:lnTo>
                  <a:pt x="13" y="31"/>
                </a:lnTo>
                <a:lnTo>
                  <a:pt x="10" y="31"/>
                </a:lnTo>
                <a:lnTo>
                  <a:pt x="8" y="33"/>
                </a:lnTo>
                <a:lnTo>
                  <a:pt x="7" y="35"/>
                </a:lnTo>
                <a:lnTo>
                  <a:pt x="4" y="36"/>
                </a:lnTo>
                <a:lnTo>
                  <a:pt x="4" y="33"/>
                </a:lnTo>
                <a:lnTo>
                  <a:pt x="3" y="31"/>
                </a:lnTo>
                <a:lnTo>
                  <a:pt x="5" y="29"/>
                </a:lnTo>
                <a:lnTo>
                  <a:pt x="6" y="26"/>
                </a:lnTo>
                <a:lnTo>
                  <a:pt x="5" y="24"/>
                </a:lnTo>
                <a:lnTo>
                  <a:pt x="3" y="23"/>
                </a:lnTo>
                <a:lnTo>
                  <a:pt x="0" y="21"/>
                </a:lnTo>
                <a:lnTo>
                  <a:pt x="3" y="19"/>
                </a:lnTo>
                <a:lnTo>
                  <a:pt x="2" y="15"/>
                </a:lnTo>
                <a:lnTo>
                  <a:pt x="0" y="12"/>
                </a:lnTo>
                <a:lnTo>
                  <a:pt x="3" y="11"/>
                </a:lnTo>
                <a:lnTo>
                  <a:pt x="3" y="8"/>
                </a:lnTo>
                <a:lnTo>
                  <a:pt x="2" y="7"/>
                </a:lnTo>
                <a:lnTo>
                  <a:pt x="1" y="4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4"/>
                </a:lnTo>
                <a:lnTo>
                  <a:pt x="7" y="6"/>
                </a:lnTo>
                <a:lnTo>
                  <a:pt x="10" y="6"/>
                </a:lnTo>
                <a:lnTo>
                  <a:pt x="14" y="8"/>
                </a:lnTo>
                <a:lnTo>
                  <a:pt x="17" y="8"/>
                </a:lnTo>
                <a:lnTo>
                  <a:pt x="19" y="6"/>
                </a:lnTo>
                <a:lnTo>
                  <a:pt x="20" y="3"/>
                </a:lnTo>
                <a:lnTo>
                  <a:pt x="23" y="1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3" name="62060">
            <a:extLst xmlns:a="http://schemas.openxmlformats.org/drawingml/2006/main">
              <a:ext uri="{FF2B5EF4-FFF2-40B4-BE49-F238E27FC236}">
                <a16:creationId xmlns:a16="http://schemas.microsoft.com/office/drawing/2014/main" id="{E2B8C41D-FB94-45B9-9919-477BDA67FA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67878" y="711764"/>
            <a:ext cx="179528" cy="168575"/>
          </a:xfrm>
          <a:custGeom xmlns:a="http://schemas.openxmlformats.org/drawingml/2006/main">
            <a:avLst/>
            <a:gdLst/>
            <a:ahLst/>
            <a:cxnLst>
              <a:cxn ang="0">
                <a:pos x="20" y="3"/>
              </a:cxn>
              <a:cxn ang="0">
                <a:pos x="22" y="5"/>
              </a:cxn>
              <a:cxn ang="0">
                <a:pos x="21" y="8"/>
              </a:cxn>
              <a:cxn ang="0">
                <a:pos x="22" y="10"/>
              </a:cxn>
              <a:cxn ang="0">
                <a:pos x="22" y="12"/>
              </a:cxn>
              <a:cxn ang="0">
                <a:pos x="18" y="13"/>
              </a:cxn>
              <a:cxn ang="0">
                <a:pos x="16" y="13"/>
              </a:cxn>
              <a:cxn ang="0">
                <a:pos x="15" y="16"/>
              </a:cxn>
              <a:cxn ang="0">
                <a:pos x="12" y="17"/>
              </a:cxn>
              <a:cxn ang="0">
                <a:pos x="10" y="18"/>
              </a:cxn>
              <a:cxn ang="0">
                <a:pos x="8" y="17"/>
              </a:cxn>
              <a:cxn ang="0">
                <a:pos x="6" y="15"/>
              </a:cxn>
              <a:cxn ang="0">
                <a:pos x="6" y="14"/>
              </a:cxn>
              <a:cxn ang="0">
                <a:pos x="7" y="11"/>
              </a:cxn>
              <a:cxn ang="0">
                <a:pos x="7" y="8"/>
              </a:cxn>
              <a:cxn ang="0">
                <a:pos x="3" y="7"/>
              </a:cxn>
              <a:cxn ang="0">
                <a:pos x="2" y="8"/>
              </a:cxn>
              <a:cxn ang="0">
                <a:pos x="0" y="6"/>
              </a:cxn>
              <a:cxn ang="0">
                <a:pos x="2" y="5"/>
              </a:cxn>
              <a:cxn ang="0">
                <a:pos x="5" y="3"/>
              </a:cxn>
              <a:cxn ang="0">
                <a:pos x="9" y="1"/>
              </a:cxn>
              <a:cxn ang="0">
                <a:pos x="10" y="3"/>
              </a:cxn>
              <a:cxn ang="0">
                <a:pos x="12" y="3"/>
              </a:cxn>
              <a:cxn ang="0">
                <a:pos x="14" y="0"/>
              </a:cxn>
              <a:cxn ang="0">
                <a:pos x="17" y="0"/>
              </a:cxn>
              <a:cxn ang="0">
                <a:pos x="19" y="3"/>
              </a:cxn>
              <a:cxn ang="0">
                <a:pos x="20" y="3"/>
              </a:cxn>
            </a:cxnLst>
            <a:rect l="0" t="0" r="r" b="b"/>
            <a:pathLst>
              <a:path w="22" h="18">
                <a:moveTo>
                  <a:pt x="20" y="3"/>
                </a:moveTo>
                <a:lnTo>
                  <a:pt x="22" y="5"/>
                </a:lnTo>
                <a:lnTo>
                  <a:pt x="21" y="8"/>
                </a:lnTo>
                <a:lnTo>
                  <a:pt x="22" y="10"/>
                </a:lnTo>
                <a:lnTo>
                  <a:pt x="22" y="12"/>
                </a:lnTo>
                <a:lnTo>
                  <a:pt x="18" y="13"/>
                </a:lnTo>
                <a:lnTo>
                  <a:pt x="16" y="13"/>
                </a:lnTo>
                <a:lnTo>
                  <a:pt x="15" y="16"/>
                </a:lnTo>
                <a:lnTo>
                  <a:pt x="12" y="17"/>
                </a:lnTo>
                <a:lnTo>
                  <a:pt x="10" y="18"/>
                </a:lnTo>
                <a:lnTo>
                  <a:pt x="8" y="17"/>
                </a:lnTo>
                <a:lnTo>
                  <a:pt x="6" y="15"/>
                </a:lnTo>
                <a:lnTo>
                  <a:pt x="6" y="14"/>
                </a:lnTo>
                <a:lnTo>
                  <a:pt x="7" y="11"/>
                </a:lnTo>
                <a:lnTo>
                  <a:pt x="7" y="8"/>
                </a:lnTo>
                <a:lnTo>
                  <a:pt x="3" y="7"/>
                </a:lnTo>
                <a:lnTo>
                  <a:pt x="2" y="8"/>
                </a:lnTo>
                <a:lnTo>
                  <a:pt x="0" y="6"/>
                </a:lnTo>
                <a:lnTo>
                  <a:pt x="2" y="5"/>
                </a:lnTo>
                <a:lnTo>
                  <a:pt x="5" y="3"/>
                </a:lnTo>
                <a:lnTo>
                  <a:pt x="9" y="1"/>
                </a:lnTo>
                <a:lnTo>
                  <a:pt x="10" y="3"/>
                </a:lnTo>
                <a:lnTo>
                  <a:pt x="12" y="3"/>
                </a:lnTo>
                <a:lnTo>
                  <a:pt x="14" y="0"/>
                </a:lnTo>
                <a:lnTo>
                  <a:pt x="17" y="0"/>
                </a:lnTo>
                <a:lnTo>
                  <a:pt x="19" y="3"/>
                </a:lnTo>
                <a:lnTo>
                  <a:pt x="20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4" name="62051">
            <a:extLst xmlns:a="http://schemas.openxmlformats.org/drawingml/2006/main">
              <a:ext uri="{FF2B5EF4-FFF2-40B4-BE49-F238E27FC236}">
                <a16:creationId xmlns:a16="http://schemas.microsoft.com/office/drawing/2014/main" id="{53FD4F36-7373-463F-BA07-B7F38AB0BE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90284" y="824146"/>
            <a:ext cx="146887" cy="112384"/>
          </a:xfrm>
          <a:custGeom xmlns:a="http://schemas.openxmlformats.org/drawingml/2006/main">
            <a:avLst/>
            <a:gdLst/>
            <a:ahLst/>
            <a:cxnLst>
              <a:cxn ang="0">
                <a:pos x="18" y="5"/>
              </a:cxn>
              <a:cxn ang="0">
                <a:pos x="15" y="7"/>
              </a:cxn>
              <a:cxn ang="0">
                <a:pos x="14" y="10"/>
              </a:cxn>
              <a:cxn ang="0">
                <a:pos x="12" y="12"/>
              </a:cxn>
              <a:cxn ang="0">
                <a:pos x="9" y="12"/>
              </a:cxn>
              <a:cxn ang="0">
                <a:pos x="5" y="10"/>
              </a:cxn>
              <a:cxn ang="0">
                <a:pos x="2" y="10"/>
              </a:cxn>
              <a:cxn ang="0">
                <a:pos x="1" y="8"/>
              </a:cxn>
              <a:cxn ang="0">
                <a:pos x="0" y="4"/>
              </a:cxn>
              <a:cxn ang="0">
                <a:pos x="1" y="1"/>
              </a:cxn>
              <a:cxn ang="0">
                <a:pos x="3" y="1"/>
              </a:cxn>
              <a:cxn ang="0">
                <a:pos x="7" y="0"/>
              </a:cxn>
              <a:cxn ang="0">
                <a:pos x="10" y="1"/>
              </a:cxn>
              <a:cxn ang="0">
                <a:pos x="12" y="1"/>
              </a:cxn>
              <a:cxn ang="0">
                <a:pos x="15" y="3"/>
              </a:cxn>
              <a:cxn ang="0">
                <a:pos x="18" y="5"/>
              </a:cxn>
            </a:cxnLst>
            <a:rect l="0" t="0" r="r" b="b"/>
            <a:pathLst>
              <a:path w="18" h="12">
                <a:moveTo>
                  <a:pt x="18" y="5"/>
                </a:moveTo>
                <a:lnTo>
                  <a:pt x="15" y="7"/>
                </a:lnTo>
                <a:lnTo>
                  <a:pt x="14" y="10"/>
                </a:lnTo>
                <a:lnTo>
                  <a:pt x="12" y="12"/>
                </a:lnTo>
                <a:lnTo>
                  <a:pt x="9" y="12"/>
                </a:lnTo>
                <a:lnTo>
                  <a:pt x="5" y="10"/>
                </a:lnTo>
                <a:lnTo>
                  <a:pt x="2" y="10"/>
                </a:lnTo>
                <a:lnTo>
                  <a:pt x="1" y="8"/>
                </a:lnTo>
                <a:lnTo>
                  <a:pt x="0" y="4"/>
                </a:lnTo>
                <a:lnTo>
                  <a:pt x="1" y="1"/>
                </a:lnTo>
                <a:lnTo>
                  <a:pt x="3" y="1"/>
                </a:lnTo>
                <a:lnTo>
                  <a:pt x="7" y="0"/>
                </a:lnTo>
                <a:lnTo>
                  <a:pt x="10" y="1"/>
                </a:lnTo>
                <a:lnTo>
                  <a:pt x="12" y="1"/>
                </a:lnTo>
                <a:lnTo>
                  <a:pt x="15" y="3"/>
                </a:lnTo>
                <a:lnTo>
                  <a:pt x="18" y="5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5" name="62038">
            <a:extLst xmlns:a="http://schemas.openxmlformats.org/drawingml/2006/main">
              <a:ext uri="{FF2B5EF4-FFF2-40B4-BE49-F238E27FC236}">
                <a16:creationId xmlns:a16="http://schemas.microsoft.com/office/drawing/2014/main" id="{21DBEFE7-EF9E-4AA7-B49A-C13996EDAD7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0851" y="964627"/>
            <a:ext cx="97925" cy="140479"/>
          </a:xfrm>
          <a:custGeom xmlns:a="http://schemas.openxmlformats.org/drawingml/2006/main">
            <a:avLst/>
            <a:gdLst/>
            <a:ahLst/>
            <a:cxnLst>
              <a:cxn ang="0">
                <a:pos x="10" y="3"/>
              </a:cxn>
              <a:cxn ang="0">
                <a:pos x="12" y="4"/>
              </a:cxn>
              <a:cxn ang="0">
                <a:pos x="11" y="8"/>
              </a:cxn>
              <a:cxn ang="0">
                <a:pos x="10" y="10"/>
              </a:cxn>
              <a:cxn ang="0">
                <a:pos x="9" y="12"/>
              </a:cxn>
              <a:cxn ang="0">
                <a:pos x="9" y="15"/>
              </a:cxn>
              <a:cxn ang="0">
                <a:pos x="5" y="15"/>
              </a:cxn>
              <a:cxn ang="0">
                <a:pos x="3" y="14"/>
              </a:cxn>
              <a:cxn ang="0">
                <a:pos x="1" y="12"/>
              </a:cxn>
              <a:cxn ang="0">
                <a:pos x="0" y="10"/>
              </a:cxn>
              <a:cxn ang="0">
                <a:pos x="1" y="10"/>
              </a:cxn>
              <a:cxn ang="0">
                <a:pos x="4" y="8"/>
              </a:cxn>
              <a:cxn ang="0">
                <a:pos x="5" y="5"/>
              </a:cxn>
              <a:cxn ang="0">
                <a:pos x="7" y="6"/>
              </a:cxn>
              <a:cxn ang="0">
                <a:pos x="6" y="3"/>
              </a:cxn>
              <a:cxn ang="0">
                <a:pos x="8" y="0"/>
              </a:cxn>
              <a:cxn ang="0">
                <a:pos x="10" y="3"/>
              </a:cxn>
            </a:cxnLst>
            <a:rect l="0" t="0" r="r" b="b"/>
            <a:pathLst>
              <a:path w="12" h="15">
                <a:moveTo>
                  <a:pt x="10" y="3"/>
                </a:moveTo>
                <a:lnTo>
                  <a:pt x="12" y="4"/>
                </a:lnTo>
                <a:lnTo>
                  <a:pt x="11" y="8"/>
                </a:lnTo>
                <a:lnTo>
                  <a:pt x="10" y="10"/>
                </a:lnTo>
                <a:lnTo>
                  <a:pt x="9" y="12"/>
                </a:lnTo>
                <a:lnTo>
                  <a:pt x="9" y="15"/>
                </a:lnTo>
                <a:lnTo>
                  <a:pt x="5" y="15"/>
                </a:lnTo>
                <a:lnTo>
                  <a:pt x="3" y="14"/>
                </a:lnTo>
                <a:lnTo>
                  <a:pt x="1" y="12"/>
                </a:lnTo>
                <a:lnTo>
                  <a:pt x="0" y="10"/>
                </a:lnTo>
                <a:lnTo>
                  <a:pt x="1" y="10"/>
                </a:lnTo>
                <a:lnTo>
                  <a:pt x="4" y="8"/>
                </a:lnTo>
                <a:lnTo>
                  <a:pt x="5" y="5"/>
                </a:lnTo>
                <a:lnTo>
                  <a:pt x="7" y="6"/>
                </a:lnTo>
                <a:lnTo>
                  <a:pt x="6" y="3"/>
                </a:lnTo>
                <a:lnTo>
                  <a:pt x="8" y="0"/>
                </a:lnTo>
                <a:lnTo>
                  <a:pt x="10" y="3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6" name="62032">
            <a:extLst xmlns:a="http://schemas.openxmlformats.org/drawingml/2006/main">
              <a:ext uri="{FF2B5EF4-FFF2-40B4-BE49-F238E27FC236}">
                <a16:creationId xmlns:a16="http://schemas.microsoft.com/office/drawing/2014/main" id="{0528B09E-8636-4F22-B554-5C1714C54BB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08681" y="1151933"/>
            <a:ext cx="163208" cy="196672"/>
          </a:xfrm>
          <a:custGeom xmlns:a="http://schemas.openxmlformats.org/drawingml/2006/main">
            <a:avLst/>
            <a:gdLst/>
            <a:ahLst/>
            <a:cxnLst>
              <a:cxn ang="0">
                <a:pos x="20" y="8"/>
              </a:cxn>
              <a:cxn ang="0">
                <a:pos x="18" y="9"/>
              </a:cxn>
              <a:cxn ang="0">
                <a:pos x="17" y="12"/>
              </a:cxn>
              <a:cxn ang="0">
                <a:pos x="18" y="14"/>
              </a:cxn>
              <a:cxn ang="0">
                <a:pos x="19" y="16"/>
              </a:cxn>
              <a:cxn ang="0">
                <a:pos x="18" y="17"/>
              </a:cxn>
              <a:cxn ang="0">
                <a:pos x="16" y="18"/>
              </a:cxn>
              <a:cxn ang="0">
                <a:pos x="13" y="19"/>
              </a:cxn>
              <a:cxn ang="0">
                <a:pos x="9" y="20"/>
              </a:cxn>
              <a:cxn ang="0">
                <a:pos x="6" y="21"/>
              </a:cxn>
              <a:cxn ang="0">
                <a:pos x="5" y="20"/>
              </a:cxn>
              <a:cxn ang="0">
                <a:pos x="3" y="18"/>
              </a:cxn>
              <a:cxn ang="0">
                <a:pos x="0" y="16"/>
              </a:cxn>
              <a:cxn ang="0">
                <a:pos x="2" y="15"/>
              </a:cxn>
              <a:cxn ang="0">
                <a:pos x="4" y="14"/>
              </a:cxn>
              <a:cxn ang="0">
                <a:pos x="6" y="14"/>
              </a:cxn>
              <a:cxn ang="0">
                <a:pos x="9" y="12"/>
              </a:cxn>
              <a:cxn ang="0">
                <a:pos x="9" y="10"/>
              </a:cxn>
              <a:cxn ang="0">
                <a:pos x="8" y="7"/>
              </a:cxn>
              <a:cxn ang="0">
                <a:pos x="9" y="5"/>
              </a:cxn>
              <a:cxn ang="0">
                <a:pos x="12" y="4"/>
              </a:cxn>
              <a:cxn ang="0">
                <a:pos x="13" y="2"/>
              </a:cxn>
              <a:cxn ang="0">
                <a:pos x="15" y="0"/>
              </a:cxn>
              <a:cxn ang="0">
                <a:pos x="18" y="0"/>
              </a:cxn>
              <a:cxn ang="0">
                <a:pos x="20" y="2"/>
              </a:cxn>
              <a:cxn ang="0">
                <a:pos x="20" y="5"/>
              </a:cxn>
              <a:cxn ang="0">
                <a:pos x="20" y="8"/>
              </a:cxn>
            </a:cxnLst>
            <a:rect l="0" t="0" r="r" b="b"/>
            <a:pathLst>
              <a:path w="20" h="21">
                <a:moveTo>
                  <a:pt x="20" y="8"/>
                </a:moveTo>
                <a:lnTo>
                  <a:pt x="18" y="9"/>
                </a:lnTo>
                <a:lnTo>
                  <a:pt x="17" y="12"/>
                </a:lnTo>
                <a:lnTo>
                  <a:pt x="18" y="14"/>
                </a:lnTo>
                <a:lnTo>
                  <a:pt x="19" y="16"/>
                </a:lnTo>
                <a:lnTo>
                  <a:pt x="18" y="17"/>
                </a:lnTo>
                <a:lnTo>
                  <a:pt x="16" y="18"/>
                </a:lnTo>
                <a:lnTo>
                  <a:pt x="13" y="19"/>
                </a:lnTo>
                <a:lnTo>
                  <a:pt x="9" y="20"/>
                </a:lnTo>
                <a:lnTo>
                  <a:pt x="6" y="21"/>
                </a:lnTo>
                <a:lnTo>
                  <a:pt x="5" y="20"/>
                </a:lnTo>
                <a:lnTo>
                  <a:pt x="3" y="18"/>
                </a:lnTo>
                <a:lnTo>
                  <a:pt x="0" y="16"/>
                </a:lnTo>
                <a:lnTo>
                  <a:pt x="2" y="15"/>
                </a:lnTo>
                <a:lnTo>
                  <a:pt x="4" y="14"/>
                </a:lnTo>
                <a:lnTo>
                  <a:pt x="6" y="14"/>
                </a:lnTo>
                <a:lnTo>
                  <a:pt x="9" y="12"/>
                </a:lnTo>
                <a:lnTo>
                  <a:pt x="9" y="10"/>
                </a:lnTo>
                <a:lnTo>
                  <a:pt x="8" y="7"/>
                </a:lnTo>
                <a:lnTo>
                  <a:pt x="9" y="5"/>
                </a:lnTo>
                <a:lnTo>
                  <a:pt x="12" y="4"/>
                </a:lnTo>
                <a:lnTo>
                  <a:pt x="13" y="2"/>
                </a:lnTo>
                <a:lnTo>
                  <a:pt x="15" y="0"/>
                </a:lnTo>
                <a:lnTo>
                  <a:pt x="18" y="0"/>
                </a:lnTo>
                <a:lnTo>
                  <a:pt x="20" y="2"/>
                </a:lnTo>
                <a:lnTo>
                  <a:pt x="20" y="5"/>
                </a:lnTo>
                <a:lnTo>
                  <a:pt x="20" y="8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7" name="62027">
            <a:extLst xmlns:a="http://schemas.openxmlformats.org/drawingml/2006/main">
              <a:ext uri="{FF2B5EF4-FFF2-40B4-BE49-F238E27FC236}">
                <a16:creationId xmlns:a16="http://schemas.microsoft.com/office/drawing/2014/main" id="{DAE106DF-E5BB-45B2-B337-D6F6D951858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02454" y="693033"/>
            <a:ext cx="155048" cy="168575"/>
          </a:xfrm>
          <a:custGeom xmlns:a="http://schemas.openxmlformats.org/drawingml/2006/main">
            <a:avLst/>
            <a:gdLst/>
            <a:ahLst/>
            <a:cxnLst>
              <a:cxn ang="0">
                <a:pos x="7" y="0"/>
              </a:cxn>
              <a:cxn ang="0">
                <a:pos x="10" y="0"/>
              </a:cxn>
              <a:cxn ang="0">
                <a:pos x="13" y="1"/>
              </a:cxn>
              <a:cxn ang="0">
                <a:pos x="15" y="2"/>
              </a:cxn>
              <a:cxn ang="0">
                <a:pos x="17" y="4"/>
              </a:cxn>
              <a:cxn ang="0">
                <a:pos x="18" y="8"/>
              </a:cxn>
              <a:cxn ang="0">
                <a:pos x="19" y="10"/>
              </a:cxn>
              <a:cxn ang="0">
                <a:pos x="18" y="11"/>
              </a:cxn>
              <a:cxn ang="0">
                <a:pos x="16" y="14"/>
              </a:cxn>
              <a:cxn ang="0">
                <a:pos x="13" y="15"/>
              </a:cxn>
              <a:cxn ang="0">
                <a:pos x="10" y="14"/>
              </a:cxn>
              <a:cxn ang="0">
                <a:pos x="11" y="18"/>
              </a:cxn>
              <a:cxn ang="0">
                <a:pos x="8" y="18"/>
              </a:cxn>
              <a:cxn ang="0">
                <a:pos x="7" y="15"/>
              </a:cxn>
              <a:cxn ang="0">
                <a:pos x="5" y="13"/>
              </a:cxn>
              <a:cxn ang="0">
                <a:pos x="2" y="13"/>
              </a:cxn>
              <a:cxn ang="0">
                <a:pos x="0" y="14"/>
              </a:cxn>
              <a:cxn ang="0">
                <a:pos x="0" y="12"/>
              </a:cxn>
              <a:cxn ang="0">
                <a:pos x="1" y="10"/>
              </a:cxn>
              <a:cxn ang="0">
                <a:pos x="1" y="8"/>
              </a:cxn>
              <a:cxn ang="0">
                <a:pos x="2" y="8"/>
              </a:cxn>
              <a:cxn ang="0">
                <a:pos x="2" y="6"/>
              </a:cxn>
              <a:cxn ang="0">
                <a:pos x="3" y="2"/>
              </a:cxn>
              <a:cxn ang="0">
                <a:pos x="4" y="0"/>
              </a:cxn>
              <a:cxn ang="0">
                <a:pos x="7" y="0"/>
              </a:cxn>
            </a:cxnLst>
            <a:rect l="0" t="0" r="r" b="b"/>
            <a:pathLst>
              <a:path w="19" h="18">
                <a:moveTo>
                  <a:pt x="7" y="0"/>
                </a:moveTo>
                <a:lnTo>
                  <a:pt x="10" y="0"/>
                </a:lnTo>
                <a:lnTo>
                  <a:pt x="13" y="1"/>
                </a:lnTo>
                <a:lnTo>
                  <a:pt x="15" y="2"/>
                </a:lnTo>
                <a:lnTo>
                  <a:pt x="17" y="4"/>
                </a:lnTo>
                <a:lnTo>
                  <a:pt x="18" y="8"/>
                </a:lnTo>
                <a:lnTo>
                  <a:pt x="19" y="10"/>
                </a:lnTo>
                <a:lnTo>
                  <a:pt x="18" y="11"/>
                </a:lnTo>
                <a:lnTo>
                  <a:pt x="16" y="14"/>
                </a:lnTo>
                <a:lnTo>
                  <a:pt x="13" y="15"/>
                </a:lnTo>
                <a:lnTo>
                  <a:pt x="10" y="14"/>
                </a:lnTo>
                <a:lnTo>
                  <a:pt x="11" y="18"/>
                </a:lnTo>
                <a:lnTo>
                  <a:pt x="8" y="18"/>
                </a:lnTo>
                <a:lnTo>
                  <a:pt x="7" y="15"/>
                </a:lnTo>
                <a:lnTo>
                  <a:pt x="5" y="13"/>
                </a:lnTo>
                <a:lnTo>
                  <a:pt x="2" y="13"/>
                </a:lnTo>
                <a:lnTo>
                  <a:pt x="0" y="14"/>
                </a:lnTo>
                <a:lnTo>
                  <a:pt x="0" y="12"/>
                </a:lnTo>
                <a:lnTo>
                  <a:pt x="1" y="10"/>
                </a:lnTo>
                <a:lnTo>
                  <a:pt x="1" y="8"/>
                </a:lnTo>
                <a:lnTo>
                  <a:pt x="2" y="8"/>
                </a:lnTo>
                <a:lnTo>
                  <a:pt x="2" y="6"/>
                </a:lnTo>
                <a:lnTo>
                  <a:pt x="3" y="2"/>
                </a:lnTo>
                <a:lnTo>
                  <a:pt x="4" y="0"/>
                </a:lnTo>
                <a:lnTo>
                  <a:pt x="7" y="0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8" name="62026">
            <a:extLst xmlns:a="http://schemas.openxmlformats.org/drawingml/2006/main">
              <a:ext uri="{FF2B5EF4-FFF2-40B4-BE49-F238E27FC236}">
                <a16:creationId xmlns:a16="http://schemas.microsoft.com/office/drawing/2014/main" id="{C9EE815A-B3FD-41FA-A49C-886AFF8770D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65803" y="1320509"/>
            <a:ext cx="146887" cy="140479"/>
          </a:xfrm>
          <a:custGeom xmlns:a="http://schemas.openxmlformats.org/drawingml/2006/main">
            <a:avLst/>
            <a:gdLst/>
            <a:ahLst/>
            <a:cxnLst>
              <a:cxn ang="0">
                <a:pos x="18" y="9"/>
              </a:cxn>
              <a:cxn ang="0">
                <a:pos x="16" y="11"/>
              </a:cxn>
              <a:cxn ang="0">
                <a:pos x="16" y="13"/>
              </a:cxn>
              <a:cxn ang="0">
                <a:pos x="16" y="15"/>
              </a:cxn>
              <a:cxn ang="0">
                <a:pos x="13" y="15"/>
              </a:cxn>
              <a:cxn ang="0">
                <a:pos x="12" y="14"/>
              </a:cxn>
              <a:cxn ang="0">
                <a:pos x="9" y="14"/>
              </a:cxn>
              <a:cxn ang="0">
                <a:pos x="6" y="15"/>
              </a:cxn>
              <a:cxn ang="0">
                <a:pos x="3" y="15"/>
              </a:cxn>
              <a:cxn ang="0">
                <a:pos x="0" y="15"/>
              </a:cxn>
              <a:cxn ang="0">
                <a:pos x="0" y="12"/>
              </a:cxn>
              <a:cxn ang="0">
                <a:pos x="1" y="10"/>
              </a:cxn>
              <a:cxn ang="0">
                <a:pos x="2" y="8"/>
              </a:cxn>
              <a:cxn ang="0">
                <a:pos x="3" y="6"/>
              </a:cxn>
              <a:cxn ang="0">
                <a:pos x="2" y="4"/>
              </a:cxn>
              <a:cxn ang="0">
                <a:pos x="2" y="2"/>
              </a:cxn>
              <a:cxn ang="0">
                <a:pos x="6" y="1"/>
              </a:cxn>
              <a:cxn ang="0">
                <a:pos x="9" y="0"/>
              </a:cxn>
              <a:cxn ang="0">
                <a:pos x="10" y="4"/>
              </a:cxn>
              <a:cxn ang="0">
                <a:pos x="9" y="8"/>
              </a:cxn>
              <a:cxn ang="0">
                <a:pos x="11" y="9"/>
              </a:cxn>
              <a:cxn ang="0">
                <a:pos x="14" y="9"/>
              </a:cxn>
              <a:cxn ang="0">
                <a:pos x="16" y="7"/>
              </a:cxn>
              <a:cxn ang="0">
                <a:pos x="18" y="9"/>
              </a:cxn>
            </a:cxnLst>
            <a:rect l="0" t="0" r="r" b="b"/>
            <a:pathLst>
              <a:path w="18" h="15">
                <a:moveTo>
                  <a:pt x="18" y="9"/>
                </a:moveTo>
                <a:lnTo>
                  <a:pt x="16" y="11"/>
                </a:lnTo>
                <a:lnTo>
                  <a:pt x="16" y="13"/>
                </a:lnTo>
                <a:lnTo>
                  <a:pt x="16" y="15"/>
                </a:lnTo>
                <a:lnTo>
                  <a:pt x="13" y="15"/>
                </a:lnTo>
                <a:lnTo>
                  <a:pt x="12" y="14"/>
                </a:lnTo>
                <a:lnTo>
                  <a:pt x="9" y="14"/>
                </a:lnTo>
                <a:lnTo>
                  <a:pt x="6" y="15"/>
                </a:lnTo>
                <a:lnTo>
                  <a:pt x="3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2" y="8"/>
                </a:lnTo>
                <a:lnTo>
                  <a:pt x="3" y="6"/>
                </a:lnTo>
                <a:lnTo>
                  <a:pt x="2" y="4"/>
                </a:lnTo>
                <a:lnTo>
                  <a:pt x="2" y="2"/>
                </a:lnTo>
                <a:lnTo>
                  <a:pt x="6" y="1"/>
                </a:lnTo>
                <a:lnTo>
                  <a:pt x="9" y="0"/>
                </a:lnTo>
                <a:lnTo>
                  <a:pt x="10" y="4"/>
                </a:lnTo>
                <a:lnTo>
                  <a:pt x="9" y="8"/>
                </a:lnTo>
                <a:lnTo>
                  <a:pt x="11" y="9"/>
                </a:lnTo>
                <a:lnTo>
                  <a:pt x="14" y="9"/>
                </a:lnTo>
                <a:lnTo>
                  <a:pt x="16" y="7"/>
                </a:lnTo>
                <a:lnTo>
                  <a:pt x="18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49" name="62022">
            <a:extLst xmlns:a="http://schemas.openxmlformats.org/drawingml/2006/main">
              <a:ext uri="{FF2B5EF4-FFF2-40B4-BE49-F238E27FC236}">
                <a16:creationId xmlns:a16="http://schemas.microsoft.com/office/drawing/2014/main" id="{7E699F5F-C5C7-4D24-B1E2-57F19A4E8B6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39247" y="1048915"/>
            <a:ext cx="122405" cy="177941"/>
          </a:xfrm>
          <a:custGeom xmlns:a="http://schemas.openxmlformats.org/drawingml/2006/main">
            <a:avLst/>
            <a:gdLst/>
            <a:ahLst/>
            <a:cxnLst>
              <a:cxn ang="0">
                <a:pos x="10" y="1"/>
              </a:cxn>
              <a:cxn ang="0">
                <a:pos x="11" y="3"/>
              </a:cxn>
              <a:cxn ang="0">
                <a:pos x="13" y="5"/>
              </a:cxn>
              <a:cxn ang="0">
                <a:pos x="15" y="6"/>
              </a:cxn>
              <a:cxn ang="0">
                <a:pos x="13" y="10"/>
              </a:cxn>
              <a:cxn ang="0">
                <a:pos x="11" y="13"/>
              </a:cxn>
              <a:cxn ang="0">
                <a:pos x="11" y="15"/>
              </a:cxn>
              <a:cxn ang="0">
                <a:pos x="14" y="18"/>
              </a:cxn>
              <a:cxn ang="0">
                <a:pos x="11" y="18"/>
              </a:cxn>
              <a:cxn ang="0">
                <a:pos x="8" y="18"/>
              </a:cxn>
              <a:cxn ang="0">
                <a:pos x="6" y="18"/>
              </a:cxn>
              <a:cxn ang="0">
                <a:pos x="4" y="19"/>
              </a:cxn>
              <a:cxn ang="0">
                <a:pos x="4" y="16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0" y="7"/>
              </a:cxn>
              <a:cxn ang="0">
                <a:pos x="0" y="5"/>
              </a:cxn>
              <a:cxn ang="0">
                <a:pos x="3" y="4"/>
              </a:cxn>
              <a:cxn ang="0">
                <a:pos x="5" y="3"/>
              </a:cxn>
              <a:cxn ang="0">
                <a:pos x="7" y="1"/>
              </a:cxn>
              <a:cxn ang="0">
                <a:pos x="8" y="0"/>
              </a:cxn>
              <a:cxn ang="0">
                <a:pos x="10" y="1"/>
              </a:cxn>
            </a:cxnLst>
            <a:rect l="0" t="0" r="r" b="b"/>
            <a:pathLst>
              <a:path w="15" h="19">
                <a:moveTo>
                  <a:pt x="10" y="1"/>
                </a:moveTo>
                <a:lnTo>
                  <a:pt x="11" y="3"/>
                </a:lnTo>
                <a:lnTo>
                  <a:pt x="13" y="5"/>
                </a:lnTo>
                <a:lnTo>
                  <a:pt x="15" y="6"/>
                </a:lnTo>
                <a:lnTo>
                  <a:pt x="13" y="10"/>
                </a:lnTo>
                <a:lnTo>
                  <a:pt x="11" y="13"/>
                </a:lnTo>
                <a:lnTo>
                  <a:pt x="11" y="15"/>
                </a:lnTo>
                <a:lnTo>
                  <a:pt x="14" y="18"/>
                </a:lnTo>
                <a:lnTo>
                  <a:pt x="11" y="18"/>
                </a:lnTo>
                <a:lnTo>
                  <a:pt x="8" y="18"/>
                </a:lnTo>
                <a:lnTo>
                  <a:pt x="6" y="18"/>
                </a:lnTo>
                <a:lnTo>
                  <a:pt x="4" y="19"/>
                </a:lnTo>
                <a:lnTo>
                  <a:pt x="4" y="16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0" y="7"/>
                </a:lnTo>
                <a:lnTo>
                  <a:pt x="0" y="5"/>
                </a:lnTo>
                <a:lnTo>
                  <a:pt x="3" y="4"/>
                </a:lnTo>
                <a:lnTo>
                  <a:pt x="5" y="3"/>
                </a:lnTo>
                <a:lnTo>
                  <a:pt x="7" y="1"/>
                </a:lnTo>
                <a:lnTo>
                  <a:pt x="8" y="0"/>
                </a:lnTo>
                <a:lnTo>
                  <a:pt x="10" y="1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0" name="62015">
            <a:extLst xmlns:a="http://schemas.openxmlformats.org/drawingml/2006/main">
              <a:ext uri="{FF2B5EF4-FFF2-40B4-BE49-F238E27FC236}">
                <a16:creationId xmlns:a16="http://schemas.microsoft.com/office/drawing/2014/main" id="{EDCE3A8F-4231-4FF8-A3A0-319EDCE0A17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04530" y="964627"/>
            <a:ext cx="73443" cy="93653"/>
          </a:xfrm>
          <a:custGeom xmlns:a="http://schemas.openxmlformats.org/drawingml/2006/main">
            <a:avLst/>
            <a:gdLst/>
            <a:ahLst/>
            <a:cxnLst>
              <a:cxn ang="0">
                <a:pos x="8" y="3"/>
              </a:cxn>
              <a:cxn ang="0">
                <a:pos x="9" y="6"/>
              </a:cxn>
              <a:cxn ang="0">
                <a:pos x="7" y="5"/>
              </a:cxn>
              <a:cxn ang="0">
                <a:pos x="6" y="8"/>
              </a:cxn>
              <a:cxn ang="0">
                <a:pos x="3" y="10"/>
              </a:cxn>
              <a:cxn ang="0">
                <a:pos x="2" y="10"/>
              </a:cxn>
              <a:cxn ang="0">
                <a:pos x="0" y="9"/>
              </a:cxn>
              <a:cxn ang="0">
                <a:pos x="1" y="6"/>
              </a:cxn>
              <a:cxn ang="0">
                <a:pos x="2" y="5"/>
              </a:cxn>
              <a:cxn ang="0">
                <a:pos x="4" y="4"/>
              </a:cxn>
              <a:cxn ang="0">
                <a:pos x="4" y="0"/>
              </a:cxn>
              <a:cxn ang="0">
                <a:pos x="6" y="2"/>
              </a:cxn>
              <a:cxn ang="0">
                <a:pos x="8" y="3"/>
              </a:cxn>
            </a:cxnLst>
            <a:rect l="0" t="0" r="r" b="b"/>
            <a:pathLst>
              <a:path w="9" h="10">
                <a:moveTo>
                  <a:pt x="8" y="3"/>
                </a:moveTo>
                <a:lnTo>
                  <a:pt x="9" y="6"/>
                </a:lnTo>
                <a:lnTo>
                  <a:pt x="7" y="5"/>
                </a:lnTo>
                <a:lnTo>
                  <a:pt x="6" y="8"/>
                </a:lnTo>
                <a:lnTo>
                  <a:pt x="3" y="10"/>
                </a:lnTo>
                <a:lnTo>
                  <a:pt x="2" y="10"/>
                </a:lnTo>
                <a:lnTo>
                  <a:pt x="0" y="9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4" y="0"/>
                </a:lnTo>
                <a:lnTo>
                  <a:pt x="6" y="2"/>
                </a:lnTo>
                <a:lnTo>
                  <a:pt x="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1" name="62011">
            <a:extLst xmlns:a="http://schemas.openxmlformats.org/drawingml/2006/main">
              <a:ext uri="{FF2B5EF4-FFF2-40B4-BE49-F238E27FC236}">
                <a16:creationId xmlns:a16="http://schemas.microsoft.com/office/drawing/2014/main" id="{FBF200C1-104E-4E15-B83E-E04A773A567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33161" y="552554"/>
            <a:ext cx="236651" cy="187307"/>
          </a:xfrm>
          <a:custGeom xmlns:a="http://schemas.openxmlformats.org/drawingml/2006/main">
            <a:avLst/>
            <a:gdLst/>
            <a:ahLst/>
            <a:cxnLst>
              <a:cxn ang="0">
                <a:pos x="29" y="0"/>
              </a:cxn>
              <a:cxn ang="0">
                <a:pos x="29" y="2"/>
              </a:cxn>
              <a:cxn ang="0">
                <a:pos x="28" y="5"/>
              </a:cxn>
              <a:cxn ang="0">
                <a:pos x="27" y="7"/>
              </a:cxn>
              <a:cxn ang="0">
                <a:pos x="26" y="8"/>
              </a:cxn>
              <a:cxn ang="0">
                <a:pos x="25" y="9"/>
              </a:cxn>
              <a:cxn ang="0">
                <a:pos x="24" y="12"/>
              </a:cxn>
              <a:cxn ang="0">
                <a:pos x="23" y="15"/>
              </a:cxn>
              <a:cxn ang="0">
                <a:pos x="21" y="16"/>
              </a:cxn>
              <a:cxn ang="0">
                <a:pos x="19" y="17"/>
              </a:cxn>
              <a:cxn ang="0">
                <a:pos x="16" y="16"/>
              </a:cxn>
              <a:cxn ang="0">
                <a:pos x="14" y="16"/>
              </a:cxn>
              <a:cxn ang="0">
                <a:pos x="13" y="18"/>
              </a:cxn>
              <a:cxn ang="0">
                <a:pos x="12" y="20"/>
              </a:cxn>
              <a:cxn ang="0">
                <a:pos x="11" y="20"/>
              </a:cxn>
              <a:cxn ang="0">
                <a:pos x="9" y="17"/>
              </a:cxn>
              <a:cxn ang="0">
                <a:pos x="6" y="17"/>
              </a:cxn>
              <a:cxn ang="0">
                <a:pos x="4" y="20"/>
              </a:cxn>
              <a:cxn ang="0">
                <a:pos x="2" y="20"/>
              </a:cxn>
              <a:cxn ang="0">
                <a:pos x="1" y="18"/>
              </a:cxn>
              <a:cxn ang="0">
                <a:pos x="0" y="15"/>
              </a:cxn>
              <a:cxn ang="0">
                <a:pos x="2" y="14"/>
              </a:cxn>
              <a:cxn ang="0">
                <a:pos x="5" y="13"/>
              </a:cxn>
              <a:cxn ang="0">
                <a:pos x="6" y="12"/>
              </a:cxn>
              <a:cxn ang="0">
                <a:pos x="9" y="11"/>
              </a:cxn>
              <a:cxn ang="0">
                <a:pos x="12" y="9"/>
              </a:cxn>
              <a:cxn ang="0">
                <a:pos x="15" y="8"/>
              </a:cxn>
              <a:cxn ang="0">
                <a:pos x="16" y="6"/>
              </a:cxn>
              <a:cxn ang="0">
                <a:pos x="19" y="6"/>
              </a:cxn>
              <a:cxn ang="0">
                <a:pos x="21" y="5"/>
              </a:cxn>
              <a:cxn ang="0">
                <a:pos x="22" y="3"/>
              </a:cxn>
              <a:cxn ang="0">
                <a:pos x="23" y="1"/>
              </a:cxn>
              <a:cxn ang="0">
                <a:pos x="27" y="0"/>
              </a:cxn>
              <a:cxn ang="0">
                <a:pos x="29" y="0"/>
              </a:cxn>
            </a:cxnLst>
            <a:rect l="0" t="0" r="r" b="b"/>
            <a:pathLst>
              <a:path w="29" h="20">
                <a:moveTo>
                  <a:pt x="29" y="0"/>
                </a:moveTo>
                <a:lnTo>
                  <a:pt x="29" y="2"/>
                </a:lnTo>
                <a:lnTo>
                  <a:pt x="28" y="5"/>
                </a:lnTo>
                <a:lnTo>
                  <a:pt x="27" y="7"/>
                </a:lnTo>
                <a:lnTo>
                  <a:pt x="26" y="8"/>
                </a:lnTo>
                <a:lnTo>
                  <a:pt x="25" y="9"/>
                </a:lnTo>
                <a:lnTo>
                  <a:pt x="24" y="12"/>
                </a:lnTo>
                <a:lnTo>
                  <a:pt x="23" y="15"/>
                </a:lnTo>
                <a:lnTo>
                  <a:pt x="21" y="16"/>
                </a:lnTo>
                <a:lnTo>
                  <a:pt x="19" y="17"/>
                </a:lnTo>
                <a:lnTo>
                  <a:pt x="16" y="16"/>
                </a:lnTo>
                <a:lnTo>
                  <a:pt x="14" y="16"/>
                </a:lnTo>
                <a:lnTo>
                  <a:pt x="13" y="18"/>
                </a:lnTo>
                <a:lnTo>
                  <a:pt x="12" y="20"/>
                </a:lnTo>
                <a:lnTo>
                  <a:pt x="11" y="20"/>
                </a:lnTo>
                <a:lnTo>
                  <a:pt x="9" y="17"/>
                </a:lnTo>
                <a:lnTo>
                  <a:pt x="6" y="17"/>
                </a:lnTo>
                <a:lnTo>
                  <a:pt x="4" y="20"/>
                </a:lnTo>
                <a:lnTo>
                  <a:pt x="2" y="20"/>
                </a:lnTo>
                <a:lnTo>
                  <a:pt x="1" y="18"/>
                </a:lnTo>
                <a:lnTo>
                  <a:pt x="0" y="15"/>
                </a:lnTo>
                <a:lnTo>
                  <a:pt x="2" y="14"/>
                </a:lnTo>
                <a:lnTo>
                  <a:pt x="5" y="13"/>
                </a:lnTo>
                <a:lnTo>
                  <a:pt x="6" y="12"/>
                </a:lnTo>
                <a:lnTo>
                  <a:pt x="9" y="11"/>
                </a:lnTo>
                <a:lnTo>
                  <a:pt x="12" y="9"/>
                </a:lnTo>
                <a:lnTo>
                  <a:pt x="15" y="8"/>
                </a:lnTo>
                <a:lnTo>
                  <a:pt x="16" y="6"/>
                </a:lnTo>
                <a:lnTo>
                  <a:pt x="19" y="6"/>
                </a:lnTo>
                <a:lnTo>
                  <a:pt x="21" y="5"/>
                </a:lnTo>
                <a:lnTo>
                  <a:pt x="22" y="3"/>
                </a:lnTo>
                <a:lnTo>
                  <a:pt x="23" y="1"/>
                </a:lnTo>
                <a:lnTo>
                  <a:pt x="27" y="0"/>
                </a:lnTo>
                <a:lnTo>
                  <a:pt x="29" y="0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2" name="62009">
            <a:extLst xmlns:a="http://schemas.openxmlformats.org/drawingml/2006/main">
              <a:ext uri="{FF2B5EF4-FFF2-40B4-BE49-F238E27FC236}">
                <a16:creationId xmlns:a16="http://schemas.microsoft.com/office/drawing/2014/main" id="{A3FB4D5A-E1D3-406A-A188-081823309CD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96369" y="1301778"/>
            <a:ext cx="236651" cy="318420"/>
          </a:xfrm>
          <a:custGeom xmlns:a="http://schemas.openxmlformats.org/drawingml/2006/main">
            <a:avLst/>
            <a:gdLst/>
            <a:ahLst/>
            <a:cxnLst>
              <a:cxn ang="0">
                <a:pos x="29" y="23"/>
              </a:cxn>
              <a:cxn ang="0">
                <a:pos x="26" y="23"/>
              </a:cxn>
              <a:cxn ang="0">
                <a:pos x="23" y="22"/>
              </a:cxn>
              <a:cxn ang="0">
                <a:pos x="22" y="21"/>
              </a:cxn>
              <a:cxn ang="0">
                <a:pos x="18" y="23"/>
              </a:cxn>
              <a:cxn ang="0">
                <a:pos x="17" y="23"/>
              </a:cxn>
              <a:cxn ang="0">
                <a:pos x="15" y="24"/>
              </a:cxn>
              <a:cxn ang="0">
                <a:pos x="15" y="26"/>
              </a:cxn>
              <a:cxn ang="0">
                <a:pos x="15" y="30"/>
              </a:cxn>
              <a:cxn ang="0">
                <a:pos x="14" y="33"/>
              </a:cxn>
              <a:cxn ang="0">
                <a:pos x="11" y="33"/>
              </a:cxn>
              <a:cxn ang="0">
                <a:pos x="9" y="33"/>
              </a:cxn>
              <a:cxn ang="0">
                <a:pos x="7" y="34"/>
              </a:cxn>
              <a:cxn ang="0">
                <a:pos x="5" y="33"/>
              </a:cxn>
              <a:cxn ang="0">
                <a:pos x="6" y="30"/>
              </a:cxn>
              <a:cxn ang="0">
                <a:pos x="4" y="29"/>
              </a:cxn>
              <a:cxn ang="0">
                <a:pos x="3" y="27"/>
              </a:cxn>
              <a:cxn ang="0">
                <a:pos x="4" y="26"/>
              </a:cxn>
              <a:cxn ang="0">
                <a:pos x="3" y="24"/>
              </a:cxn>
              <a:cxn ang="0">
                <a:pos x="2" y="22"/>
              </a:cxn>
              <a:cxn ang="0">
                <a:pos x="0" y="20"/>
              </a:cxn>
              <a:cxn ang="0">
                <a:pos x="0" y="17"/>
              </a:cxn>
              <a:cxn ang="0">
                <a:pos x="0" y="15"/>
              </a:cxn>
              <a:cxn ang="0">
                <a:pos x="0" y="13"/>
              </a:cxn>
              <a:cxn ang="0">
                <a:pos x="2" y="11"/>
              </a:cxn>
              <a:cxn ang="0">
                <a:pos x="4" y="10"/>
              </a:cxn>
              <a:cxn ang="0">
                <a:pos x="6" y="11"/>
              </a:cxn>
              <a:cxn ang="0">
                <a:pos x="8" y="11"/>
              </a:cxn>
              <a:cxn ang="0">
                <a:pos x="10" y="10"/>
              </a:cxn>
              <a:cxn ang="0">
                <a:pos x="12" y="9"/>
              </a:cxn>
              <a:cxn ang="0">
                <a:pos x="14" y="7"/>
              </a:cxn>
              <a:cxn ang="0">
                <a:pos x="16" y="4"/>
              </a:cxn>
              <a:cxn ang="0">
                <a:pos x="17" y="1"/>
              </a:cxn>
              <a:cxn ang="0">
                <a:pos x="19" y="0"/>
              </a:cxn>
              <a:cxn ang="0">
                <a:pos x="22" y="0"/>
              </a:cxn>
              <a:cxn ang="0">
                <a:pos x="24" y="0"/>
              </a:cxn>
              <a:cxn ang="0">
                <a:pos x="24" y="3"/>
              </a:cxn>
              <a:cxn ang="0">
                <a:pos x="24" y="5"/>
              </a:cxn>
              <a:cxn ang="0">
                <a:pos x="23" y="8"/>
              </a:cxn>
              <a:cxn ang="0">
                <a:pos x="21" y="8"/>
              </a:cxn>
              <a:cxn ang="0">
                <a:pos x="23" y="12"/>
              </a:cxn>
              <a:cxn ang="0">
                <a:pos x="24" y="14"/>
              </a:cxn>
              <a:cxn ang="0">
                <a:pos x="26" y="17"/>
              </a:cxn>
              <a:cxn ang="0">
                <a:pos x="27" y="19"/>
              </a:cxn>
              <a:cxn ang="0">
                <a:pos x="29" y="21"/>
              </a:cxn>
              <a:cxn ang="0">
                <a:pos x="29" y="23"/>
              </a:cxn>
            </a:cxnLst>
            <a:rect l="0" t="0" r="r" b="b"/>
            <a:pathLst>
              <a:path w="29" h="34">
                <a:moveTo>
                  <a:pt x="29" y="23"/>
                </a:moveTo>
                <a:lnTo>
                  <a:pt x="26" y="23"/>
                </a:lnTo>
                <a:lnTo>
                  <a:pt x="23" y="22"/>
                </a:lnTo>
                <a:lnTo>
                  <a:pt x="22" y="21"/>
                </a:lnTo>
                <a:lnTo>
                  <a:pt x="18" y="23"/>
                </a:lnTo>
                <a:lnTo>
                  <a:pt x="17" y="23"/>
                </a:lnTo>
                <a:lnTo>
                  <a:pt x="15" y="24"/>
                </a:lnTo>
                <a:lnTo>
                  <a:pt x="15" y="26"/>
                </a:lnTo>
                <a:lnTo>
                  <a:pt x="15" y="30"/>
                </a:lnTo>
                <a:lnTo>
                  <a:pt x="14" y="33"/>
                </a:lnTo>
                <a:lnTo>
                  <a:pt x="11" y="33"/>
                </a:lnTo>
                <a:lnTo>
                  <a:pt x="9" y="33"/>
                </a:lnTo>
                <a:lnTo>
                  <a:pt x="7" y="34"/>
                </a:lnTo>
                <a:lnTo>
                  <a:pt x="5" y="33"/>
                </a:lnTo>
                <a:lnTo>
                  <a:pt x="6" y="30"/>
                </a:lnTo>
                <a:lnTo>
                  <a:pt x="4" y="29"/>
                </a:lnTo>
                <a:lnTo>
                  <a:pt x="3" y="27"/>
                </a:lnTo>
                <a:lnTo>
                  <a:pt x="4" y="26"/>
                </a:lnTo>
                <a:lnTo>
                  <a:pt x="3" y="24"/>
                </a:lnTo>
                <a:lnTo>
                  <a:pt x="2" y="22"/>
                </a:lnTo>
                <a:lnTo>
                  <a:pt x="0" y="20"/>
                </a:lnTo>
                <a:lnTo>
                  <a:pt x="0" y="17"/>
                </a:lnTo>
                <a:lnTo>
                  <a:pt x="0" y="15"/>
                </a:lnTo>
                <a:lnTo>
                  <a:pt x="0" y="13"/>
                </a:lnTo>
                <a:lnTo>
                  <a:pt x="2" y="11"/>
                </a:lnTo>
                <a:lnTo>
                  <a:pt x="4" y="10"/>
                </a:lnTo>
                <a:lnTo>
                  <a:pt x="6" y="11"/>
                </a:lnTo>
                <a:lnTo>
                  <a:pt x="8" y="11"/>
                </a:lnTo>
                <a:lnTo>
                  <a:pt x="10" y="10"/>
                </a:lnTo>
                <a:lnTo>
                  <a:pt x="12" y="9"/>
                </a:lnTo>
                <a:lnTo>
                  <a:pt x="14" y="7"/>
                </a:lnTo>
                <a:lnTo>
                  <a:pt x="16" y="4"/>
                </a:lnTo>
                <a:lnTo>
                  <a:pt x="17" y="1"/>
                </a:lnTo>
                <a:lnTo>
                  <a:pt x="19" y="0"/>
                </a:lnTo>
                <a:lnTo>
                  <a:pt x="22" y="0"/>
                </a:lnTo>
                <a:lnTo>
                  <a:pt x="24" y="0"/>
                </a:lnTo>
                <a:lnTo>
                  <a:pt x="24" y="3"/>
                </a:lnTo>
                <a:lnTo>
                  <a:pt x="24" y="5"/>
                </a:lnTo>
                <a:lnTo>
                  <a:pt x="23" y="8"/>
                </a:lnTo>
                <a:lnTo>
                  <a:pt x="21" y="8"/>
                </a:lnTo>
                <a:lnTo>
                  <a:pt x="23" y="12"/>
                </a:lnTo>
                <a:lnTo>
                  <a:pt x="24" y="14"/>
                </a:lnTo>
                <a:lnTo>
                  <a:pt x="26" y="17"/>
                </a:lnTo>
                <a:lnTo>
                  <a:pt x="27" y="19"/>
                </a:lnTo>
                <a:lnTo>
                  <a:pt x="29" y="21"/>
                </a:lnTo>
                <a:lnTo>
                  <a:pt x="29" y="23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3" name="62006">
            <a:extLst xmlns:a="http://schemas.openxmlformats.org/drawingml/2006/main">
              <a:ext uri="{FF2B5EF4-FFF2-40B4-BE49-F238E27FC236}">
                <a16:creationId xmlns:a16="http://schemas.microsoft.com/office/drawing/2014/main" id="{5FA45C27-5F80-4F82-AA5A-499B6BAA100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94436" y="739859"/>
            <a:ext cx="89765" cy="196672"/>
          </a:xfrm>
          <a:custGeom xmlns:a="http://schemas.openxmlformats.org/drawingml/2006/main">
            <a:avLst/>
            <a:gdLst/>
            <a:ahLst/>
            <a:cxnLst>
              <a:cxn ang="0">
                <a:pos x="9" y="3"/>
              </a:cxn>
              <a:cxn ang="0">
                <a:pos x="11" y="5"/>
              </a:cxn>
              <a:cxn ang="0">
                <a:pos x="8" y="8"/>
              </a:cxn>
              <a:cxn ang="0">
                <a:pos x="7" y="10"/>
              </a:cxn>
              <a:cxn ang="0">
                <a:pos x="9" y="11"/>
              </a:cxn>
              <a:cxn ang="0">
                <a:pos x="10" y="13"/>
              </a:cxn>
              <a:cxn ang="0">
                <a:pos x="10" y="15"/>
              </a:cxn>
              <a:cxn ang="0">
                <a:pos x="11" y="16"/>
              </a:cxn>
              <a:cxn ang="0">
                <a:pos x="11" y="18"/>
              </a:cxn>
              <a:cxn ang="0">
                <a:pos x="11" y="21"/>
              </a:cxn>
              <a:cxn ang="0">
                <a:pos x="9" y="21"/>
              </a:cxn>
              <a:cxn ang="0">
                <a:pos x="7" y="21"/>
              </a:cxn>
              <a:cxn ang="0">
                <a:pos x="5" y="21"/>
              </a:cxn>
              <a:cxn ang="0">
                <a:pos x="3" y="21"/>
              </a:cxn>
              <a:cxn ang="0">
                <a:pos x="2" y="19"/>
              </a:cxn>
              <a:cxn ang="0">
                <a:pos x="0" y="17"/>
              </a:cxn>
              <a:cxn ang="0">
                <a:pos x="0" y="14"/>
              </a:cxn>
              <a:cxn ang="0">
                <a:pos x="0" y="12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3" y="4"/>
              </a:cxn>
              <a:cxn ang="0">
                <a:pos x="5" y="4"/>
              </a:cxn>
              <a:cxn ang="0">
                <a:pos x="6" y="2"/>
              </a:cxn>
              <a:cxn ang="0">
                <a:pos x="7" y="0"/>
              </a:cxn>
              <a:cxn ang="0">
                <a:pos x="9" y="1"/>
              </a:cxn>
              <a:cxn ang="0">
                <a:pos x="9" y="3"/>
              </a:cxn>
            </a:cxnLst>
            <a:rect l="0" t="0" r="r" b="b"/>
            <a:pathLst>
              <a:path w="11" h="21">
                <a:moveTo>
                  <a:pt x="9" y="3"/>
                </a:moveTo>
                <a:lnTo>
                  <a:pt x="11" y="5"/>
                </a:lnTo>
                <a:lnTo>
                  <a:pt x="8" y="8"/>
                </a:lnTo>
                <a:lnTo>
                  <a:pt x="7" y="10"/>
                </a:lnTo>
                <a:lnTo>
                  <a:pt x="9" y="11"/>
                </a:lnTo>
                <a:lnTo>
                  <a:pt x="10" y="13"/>
                </a:lnTo>
                <a:lnTo>
                  <a:pt x="10" y="15"/>
                </a:lnTo>
                <a:lnTo>
                  <a:pt x="11" y="16"/>
                </a:lnTo>
                <a:lnTo>
                  <a:pt x="11" y="18"/>
                </a:lnTo>
                <a:lnTo>
                  <a:pt x="11" y="21"/>
                </a:lnTo>
                <a:lnTo>
                  <a:pt x="9" y="21"/>
                </a:lnTo>
                <a:lnTo>
                  <a:pt x="7" y="21"/>
                </a:lnTo>
                <a:lnTo>
                  <a:pt x="5" y="21"/>
                </a:lnTo>
                <a:lnTo>
                  <a:pt x="3" y="21"/>
                </a:lnTo>
                <a:lnTo>
                  <a:pt x="2" y="19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3" y="4"/>
                </a:lnTo>
                <a:lnTo>
                  <a:pt x="5" y="4"/>
                </a:lnTo>
                <a:lnTo>
                  <a:pt x="6" y="2"/>
                </a:lnTo>
                <a:lnTo>
                  <a:pt x="7" y="0"/>
                </a:lnTo>
                <a:lnTo>
                  <a:pt x="9" y="1"/>
                </a:lnTo>
                <a:lnTo>
                  <a:pt x="9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4" name="62003">
            <a:extLst xmlns:a="http://schemas.openxmlformats.org/drawingml/2006/main">
              <a:ext uri="{FF2B5EF4-FFF2-40B4-BE49-F238E27FC236}">
                <a16:creationId xmlns:a16="http://schemas.microsoft.com/office/drawing/2014/main" id="{20F2A314-E646-4EBB-9BE3-EE2AADDB4A8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51559" y="777320"/>
            <a:ext cx="122405" cy="196672"/>
          </a:xfrm>
          <a:custGeom xmlns:a="http://schemas.openxmlformats.org/drawingml/2006/main">
            <a:avLst/>
            <a:gdLst/>
            <a:ahLst/>
            <a:cxnLst>
              <a:cxn ang="0">
                <a:pos x="12" y="11"/>
              </a:cxn>
              <a:cxn ang="0">
                <a:pos x="13" y="13"/>
              </a:cxn>
              <a:cxn ang="0">
                <a:pos x="14" y="16"/>
              </a:cxn>
              <a:cxn ang="0">
                <a:pos x="15" y="17"/>
              </a:cxn>
              <a:cxn ang="0">
                <a:pos x="15" y="20"/>
              </a:cxn>
              <a:cxn ang="0">
                <a:pos x="12" y="21"/>
              </a:cxn>
              <a:cxn ang="0">
                <a:pos x="9" y="20"/>
              </a:cxn>
              <a:cxn ang="0">
                <a:pos x="7" y="18"/>
              </a:cxn>
              <a:cxn ang="0">
                <a:pos x="4" y="17"/>
              </a:cxn>
              <a:cxn ang="0">
                <a:pos x="4" y="14"/>
              </a:cxn>
              <a:cxn ang="0">
                <a:pos x="4" y="12"/>
              </a:cxn>
              <a:cxn ang="0">
                <a:pos x="3" y="11"/>
              </a:cxn>
              <a:cxn ang="0">
                <a:pos x="3" y="9"/>
              </a:cxn>
              <a:cxn ang="0">
                <a:pos x="2" y="7"/>
              </a:cxn>
              <a:cxn ang="0">
                <a:pos x="0" y="6"/>
              </a:cxn>
              <a:cxn ang="0">
                <a:pos x="1" y="4"/>
              </a:cxn>
              <a:cxn ang="0">
                <a:pos x="4" y="1"/>
              </a:cxn>
              <a:cxn ang="0">
                <a:pos x="5" y="0"/>
              </a:cxn>
              <a:cxn ang="0">
                <a:pos x="9" y="1"/>
              </a:cxn>
              <a:cxn ang="0">
                <a:pos x="9" y="4"/>
              </a:cxn>
              <a:cxn ang="0">
                <a:pos x="8" y="7"/>
              </a:cxn>
              <a:cxn ang="0">
                <a:pos x="8" y="8"/>
              </a:cxn>
              <a:cxn ang="0">
                <a:pos x="10" y="10"/>
              </a:cxn>
              <a:cxn ang="0">
                <a:pos x="12" y="11"/>
              </a:cxn>
            </a:cxnLst>
            <a:rect l="0" t="0" r="r" b="b"/>
            <a:pathLst>
              <a:path w="15" h="21">
                <a:moveTo>
                  <a:pt x="12" y="11"/>
                </a:moveTo>
                <a:lnTo>
                  <a:pt x="13" y="13"/>
                </a:lnTo>
                <a:lnTo>
                  <a:pt x="14" y="16"/>
                </a:lnTo>
                <a:lnTo>
                  <a:pt x="15" y="17"/>
                </a:lnTo>
                <a:lnTo>
                  <a:pt x="15" y="20"/>
                </a:lnTo>
                <a:lnTo>
                  <a:pt x="12" y="21"/>
                </a:lnTo>
                <a:lnTo>
                  <a:pt x="9" y="20"/>
                </a:lnTo>
                <a:lnTo>
                  <a:pt x="7" y="18"/>
                </a:lnTo>
                <a:lnTo>
                  <a:pt x="4" y="17"/>
                </a:lnTo>
                <a:lnTo>
                  <a:pt x="4" y="14"/>
                </a:lnTo>
                <a:lnTo>
                  <a:pt x="4" y="12"/>
                </a:lnTo>
                <a:lnTo>
                  <a:pt x="3" y="11"/>
                </a:lnTo>
                <a:lnTo>
                  <a:pt x="3" y="9"/>
                </a:lnTo>
                <a:lnTo>
                  <a:pt x="2" y="7"/>
                </a:lnTo>
                <a:lnTo>
                  <a:pt x="0" y="6"/>
                </a:lnTo>
                <a:lnTo>
                  <a:pt x="1" y="4"/>
                </a:lnTo>
                <a:lnTo>
                  <a:pt x="4" y="1"/>
                </a:lnTo>
                <a:lnTo>
                  <a:pt x="5" y="0"/>
                </a:lnTo>
                <a:lnTo>
                  <a:pt x="9" y="1"/>
                </a:lnTo>
                <a:lnTo>
                  <a:pt x="9" y="4"/>
                </a:lnTo>
                <a:lnTo>
                  <a:pt x="8" y="7"/>
                </a:lnTo>
                <a:lnTo>
                  <a:pt x="8" y="8"/>
                </a:lnTo>
                <a:lnTo>
                  <a:pt x="10" y="10"/>
                </a:lnTo>
                <a:lnTo>
                  <a:pt x="12" y="11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5" name="61081">
            <a:extLst xmlns:a="http://schemas.openxmlformats.org/drawingml/2006/main">
              <a:ext uri="{FF2B5EF4-FFF2-40B4-BE49-F238E27FC236}">
                <a16:creationId xmlns:a16="http://schemas.microsoft.com/office/drawing/2014/main" id="{ECCE8CFA-82A9-4C33-9482-1AE51A61ED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31227" y="1348604"/>
            <a:ext cx="187689" cy="149845"/>
          </a:xfrm>
          <a:custGeom xmlns:a="http://schemas.openxmlformats.org/drawingml/2006/main">
            <a:avLst/>
            <a:gdLst/>
            <a:ahLst/>
            <a:cxnLst>
              <a:cxn ang="0">
                <a:pos x="23" y="2"/>
              </a:cxn>
              <a:cxn ang="0">
                <a:pos x="23" y="5"/>
              </a:cxn>
              <a:cxn ang="0">
                <a:pos x="23" y="8"/>
              </a:cxn>
              <a:cxn ang="0">
                <a:pos x="22" y="10"/>
              </a:cxn>
              <a:cxn ang="0">
                <a:pos x="21" y="12"/>
              </a:cxn>
              <a:cxn ang="0">
                <a:pos x="19" y="15"/>
              </a:cxn>
              <a:cxn ang="0">
                <a:pos x="17" y="16"/>
              </a:cxn>
              <a:cxn ang="0">
                <a:pos x="15" y="16"/>
              </a:cxn>
              <a:cxn ang="0">
                <a:pos x="13" y="15"/>
              </a:cxn>
              <a:cxn ang="0">
                <a:pos x="10" y="13"/>
              </a:cxn>
              <a:cxn ang="0">
                <a:pos x="7" y="13"/>
              </a:cxn>
              <a:cxn ang="0">
                <a:pos x="5" y="14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4" y="8"/>
              </a:cxn>
              <a:cxn ang="0">
                <a:pos x="6" y="6"/>
              </a:cxn>
              <a:cxn ang="0">
                <a:pos x="6" y="3"/>
              </a:cxn>
              <a:cxn ang="0">
                <a:pos x="8" y="3"/>
              </a:cxn>
              <a:cxn ang="0">
                <a:pos x="10" y="1"/>
              </a:cxn>
              <a:cxn ang="0">
                <a:pos x="12" y="0"/>
              </a:cxn>
              <a:cxn ang="0">
                <a:pos x="15" y="0"/>
              </a:cxn>
              <a:cxn ang="0">
                <a:pos x="16" y="2"/>
              </a:cxn>
              <a:cxn ang="0">
                <a:pos x="18" y="3"/>
              </a:cxn>
              <a:cxn ang="0">
                <a:pos x="20" y="2"/>
              </a:cxn>
              <a:cxn ang="0">
                <a:pos x="23" y="2"/>
              </a:cxn>
            </a:cxnLst>
            <a:rect l="0" t="0" r="r" b="b"/>
            <a:pathLst>
              <a:path w="23" h="16">
                <a:moveTo>
                  <a:pt x="23" y="2"/>
                </a:moveTo>
                <a:lnTo>
                  <a:pt x="23" y="5"/>
                </a:lnTo>
                <a:lnTo>
                  <a:pt x="23" y="8"/>
                </a:lnTo>
                <a:lnTo>
                  <a:pt x="22" y="10"/>
                </a:lnTo>
                <a:lnTo>
                  <a:pt x="21" y="12"/>
                </a:lnTo>
                <a:lnTo>
                  <a:pt x="19" y="15"/>
                </a:lnTo>
                <a:lnTo>
                  <a:pt x="17" y="16"/>
                </a:lnTo>
                <a:lnTo>
                  <a:pt x="15" y="16"/>
                </a:lnTo>
                <a:lnTo>
                  <a:pt x="13" y="15"/>
                </a:lnTo>
                <a:lnTo>
                  <a:pt x="10" y="13"/>
                </a:lnTo>
                <a:lnTo>
                  <a:pt x="7" y="13"/>
                </a:lnTo>
                <a:lnTo>
                  <a:pt x="5" y="14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4" y="8"/>
                </a:lnTo>
                <a:lnTo>
                  <a:pt x="6" y="6"/>
                </a:lnTo>
                <a:lnTo>
                  <a:pt x="6" y="3"/>
                </a:lnTo>
                <a:lnTo>
                  <a:pt x="8" y="3"/>
                </a:lnTo>
                <a:lnTo>
                  <a:pt x="10" y="1"/>
                </a:lnTo>
                <a:lnTo>
                  <a:pt x="12" y="0"/>
                </a:lnTo>
                <a:lnTo>
                  <a:pt x="15" y="0"/>
                </a:lnTo>
                <a:lnTo>
                  <a:pt x="16" y="2"/>
                </a:lnTo>
                <a:lnTo>
                  <a:pt x="18" y="3"/>
                </a:lnTo>
                <a:lnTo>
                  <a:pt x="20" y="2"/>
                </a:lnTo>
                <a:lnTo>
                  <a:pt x="23" y="2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6" name="61080">
            <a:extLst xmlns:a="http://schemas.openxmlformats.org/drawingml/2006/main">
              <a:ext uri="{FF2B5EF4-FFF2-40B4-BE49-F238E27FC236}">
                <a16:creationId xmlns:a16="http://schemas.microsoft.com/office/drawing/2014/main" id="{325F4C05-BC67-48D6-84FD-83B5F1967F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3870" y="1123837"/>
            <a:ext cx="155048" cy="149845"/>
          </a:xfrm>
          <a:custGeom xmlns:a="http://schemas.openxmlformats.org/drawingml/2006/main">
            <a:avLst/>
            <a:gdLst/>
            <a:ahLst/>
            <a:cxnLst>
              <a:cxn ang="0">
                <a:pos x="13" y="0"/>
              </a:cxn>
              <a:cxn ang="0">
                <a:pos x="15" y="3"/>
              </a:cxn>
              <a:cxn ang="0">
                <a:pos x="16" y="5"/>
              </a:cxn>
              <a:cxn ang="0">
                <a:pos x="18" y="7"/>
              </a:cxn>
              <a:cxn ang="0">
                <a:pos x="16" y="9"/>
              </a:cxn>
              <a:cxn ang="0">
                <a:pos x="18" y="11"/>
              </a:cxn>
              <a:cxn ang="0">
                <a:pos x="19" y="12"/>
              </a:cxn>
              <a:cxn ang="0">
                <a:pos x="19" y="15"/>
              </a:cxn>
              <a:cxn ang="0">
                <a:pos x="17" y="15"/>
              </a:cxn>
              <a:cxn ang="0">
                <a:pos x="15" y="13"/>
              </a:cxn>
              <a:cxn ang="0">
                <a:pos x="12" y="14"/>
              </a:cxn>
              <a:cxn ang="0">
                <a:pos x="10" y="15"/>
              </a:cxn>
              <a:cxn ang="0">
                <a:pos x="7" y="14"/>
              </a:cxn>
              <a:cxn ang="0">
                <a:pos x="5" y="15"/>
              </a:cxn>
              <a:cxn ang="0">
                <a:pos x="2" y="16"/>
              </a:cxn>
              <a:cxn ang="0">
                <a:pos x="1" y="13"/>
              </a:cxn>
              <a:cxn ang="0">
                <a:pos x="0" y="11"/>
              </a:cxn>
              <a:cxn ang="0">
                <a:pos x="1" y="9"/>
              </a:cxn>
              <a:cxn ang="0">
                <a:pos x="3" y="7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8" y="3"/>
              </a:cxn>
              <a:cxn ang="0">
                <a:pos x="11" y="0"/>
              </a:cxn>
              <a:cxn ang="0">
                <a:pos x="13" y="0"/>
              </a:cxn>
            </a:cxnLst>
            <a:rect l="0" t="0" r="r" b="b"/>
            <a:pathLst>
              <a:path w="19" h="16">
                <a:moveTo>
                  <a:pt x="13" y="0"/>
                </a:moveTo>
                <a:lnTo>
                  <a:pt x="15" y="3"/>
                </a:lnTo>
                <a:lnTo>
                  <a:pt x="16" y="5"/>
                </a:lnTo>
                <a:lnTo>
                  <a:pt x="18" y="7"/>
                </a:lnTo>
                <a:lnTo>
                  <a:pt x="16" y="9"/>
                </a:lnTo>
                <a:lnTo>
                  <a:pt x="18" y="11"/>
                </a:lnTo>
                <a:lnTo>
                  <a:pt x="19" y="12"/>
                </a:lnTo>
                <a:lnTo>
                  <a:pt x="19" y="15"/>
                </a:lnTo>
                <a:lnTo>
                  <a:pt x="17" y="15"/>
                </a:lnTo>
                <a:lnTo>
                  <a:pt x="15" y="13"/>
                </a:lnTo>
                <a:lnTo>
                  <a:pt x="12" y="14"/>
                </a:lnTo>
                <a:lnTo>
                  <a:pt x="10" y="15"/>
                </a:lnTo>
                <a:lnTo>
                  <a:pt x="7" y="14"/>
                </a:lnTo>
                <a:lnTo>
                  <a:pt x="5" y="15"/>
                </a:lnTo>
                <a:lnTo>
                  <a:pt x="2" y="16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3" y="7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8" y="3"/>
                </a:lnTo>
                <a:lnTo>
                  <a:pt x="11" y="0"/>
                </a:lnTo>
                <a:lnTo>
                  <a:pt x="13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7" name="61079">
            <a:extLst xmlns:a="http://schemas.openxmlformats.org/drawingml/2006/main">
              <a:ext uri="{FF2B5EF4-FFF2-40B4-BE49-F238E27FC236}">
                <a16:creationId xmlns:a16="http://schemas.microsoft.com/office/drawing/2014/main" id="{6D30E6A3-F50A-499E-92AA-31A2F3B3B32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18916" y="1301778"/>
            <a:ext cx="171367" cy="168575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4" y="2"/>
              </a:cxn>
              <a:cxn ang="0">
                <a:pos x="16" y="4"/>
              </a:cxn>
              <a:cxn ang="0">
                <a:pos x="17" y="5"/>
              </a:cxn>
              <a:cxn ang="0">
                <a:pos x="20" y="4"/>
              </a:cxn>
              <a:cxn ang="0">
                <a:pos x="20" y="6"/>
              </a:cxn>
              <a:cxn ang="0">
                <a:pos x="21" y="8"/>
              </a:cxn>
              <a:cxn ang="0">
                <a:pos x="20" y="10"/>
              </a:cxn>
              <a:cxn ang="0">
                <a:pos x="19" y="12"/>
              </a:cxn>
              <a:cxn ang="0">
                <a:pos x="18" y="14"/>
              </a:cxn>
              <a:cxn ang="0">
                <a:pos x="18" y="17"/>
              </a:cxn>
              <a:cxn ang="0">
                <a:pos x="16" y="18"/>
              </a:cxn>
              <a:cxn ang="0">
                <a:pos x="14" y="17"/>
              </a:cxn>
              <a:cxn ang="0">
                <a:pos x="12" y="17"/>
              </a:cxn>
              <a:cxn ang="0">
                <a:pos x="9" y="16"/>
              </a:cxn>
              <a:cxn ang="0">
                <a:pos x="7" y="16"/>
              </a:cxn>
              <a:cxn ang="0">
                <a:pos x="5" y="15"/>
              </a:cxn>
              <a:cxn ang="0">
                <a:pos x="4" y="11"/>
              </a:cxn>
              <a:cxn ang="0">
                <a:pos x="0" y="13"/>
              </a:cxn>
              <a:cxn ang="0">
                <a:pos x="0" y="10"/>
              </a:cxn>
              <a:cxn ang="0">
                <a:pos x="0" y="7"/>
              </a:cxn>
              <a:cxn ang="0">
                <a:pos x="2" y="6"/>
              </a:cxn>
              <a:cxn ang="0">
                <a:pos x="4" y="4"/>
              </a:cxn>
              <a:cxn ang="0">
                <a:pos x="5" y="1"/>
              </a:cxn>
              <a:cxn ang="0">
                <a:pos x="7" y="0"/>
              </a:cxn>
              <a:cxn ang="0">
                <a:pos x="8" y="0"/>
              </a:cxn>
              <a:cxn ang="0">
                <a:pos x="11" y="0"/>
              </a:cxn>
            </a:cxnLst>
            <a:rect l="0" t="0" r="r" b="b"/>
            <a:pathLst>
              <a:path w="21" h="18">
                <a:moveTo>
                  <a:pt x="11" y="0"/>
                </a:moveTo>
                <a:lnTo>
                  <a:pt x="14" y="2"/>
                </a:lnTo>
                <a:lnTo>
                  <a:pt x="16" y="4"/>
                </a:lnTo>
                <a:lnTo>
                  <a:pt x="17" y="5"/>
                </a:lnTo>
                <a:lnTo>
                  <a:pt x="20" y="4"/>
                </a:lnTo>
                <a:lnTo>
                  <a:pt x="20" y="6"/>
                </a:lnTo>
                <a:lnTo>
                  <a:pt x="21" y="8"/>
                </a:lnTo>
                <a:lnTo>
                  <a:pt x="20" y="10"/>
                </a:lnTo>
                <a:lnTo>
                  <a:pt x="19" y="12"/>
                </a:lnTo>
                <a:lnTo>
                  <a:pt x="18" y="14"/>
                </a:lnTo>
                <a:lnTo>
                  <a:pt x="18" y="17"/>
                </a:lnTo>
                <a:lnTo>
                  <a:pt x="16" y="18"/>
                </a:lnTo>
                <a:lnTo>
                  <a:pt x="14" y="17"/>
                </a:lnTo>
                <a:lnTo>
                  <a:pt x="12" y="17"/>
                </a:lnTo>
                <a:lnTo>
                  <a:pt x="9" y="16"/>
                </a:lnTo>
                <a:lnTo>
                  <a:pt x="7" y="16"/>
                </a:lnTo>
                <a:lnTo>
                  <a:pt x="5" y="15"/>
                </a:lnTo>
                <a:lnTo>
                  <a:pt x="4" y="11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2" y="6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8" name="61072">
            <a:extLst xmlns:a="http://schemas.openxmlformats.org/drawingml/2006/main">
              <a:ext uri="{FF2B5EF4-FFF2-40B4-BE49-F238E27FC236}">
                <a16:creationId xmlns:a16="http://schemas.microsoft.com/office/drawing/2014/main" id="{58E580EE-DC9D-4B27-AE51-5E3E9CFC26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70095" y="1151933"/>
            <a:ext cx="187689" cy="187307"/>
          </a:xfrm>
          <a:custGeom xmlns:a="http://schemas.openxmlformats.org/drawingml/2006/main">
            <a:avLst/>
            <a:gdLst/>
            <a:ahLst/>
            <a:cxnLst>
              <a:cxn ang="0">
                <a:pos x="23" y="8"/>
              </a:cxn>
              <a:cxn ang="0">
                <a:pos x="23" y="10"/>
              </a:cxn>
              <a:cxn ang="0">
                <a:pos x="21" y="12"/>
              </a:cxn>
              <a:cxn ang="0">
                <a:pos x="18" y="13"/>
              </a:cxn>
              <a:cxn ang="0">
                <a:pos x="16" y="14"/>
              </a:cxn>
              <a:cxn ang="0">
                <a:pos x="12" y="16"/>
              </a:cxn>
              <a:cxn ang="0">
                <a:pos x="11" y="17"/>
              </a:cxn>
              <a:cxn ang="0">
                <a:pos x="8" y="18"/>
              </a:cxn>
              <a:cxn ang="0">
                <a:pos x="5" y="19"/>
              </a:cxn>
              <a:cxn ang="0">
                <a:pos x="1" y="20"/>
              </a:cxn>
              <a:cxn ang="0">
                <a:pos x="3" y="17"/>
              </a:cxn>
              <a:cxn ang="0">
                <a:pos x="5" y="15"/>
              </a:cxn>
              <a:cxn ang="0">
                <a:pos x="7" y="13"/>
              </a:cxn>
              <a:cxn ang="0">
                <a:pos x="6" y="11"/>
              </a:cxn>
              <a:cxn ang="0">
                <a:pos x="3" y="11"/>
              </a:cxn>
              <a:cxn ang="0">
                <a:pos x="1" y="9"/>
              </a:cxn>
              <a:cxn ang="0">
                <a:pos x="1" y="7"/>
              </a:cxn>
              <a:cxn ang="0">
                <a:pos x="0" y="5"/>
              </a:cxn>
              <a:cxn ang="0">
                <a:pos x="3" y="4"/>
              </a:cxn>
              <a:cxn ang="0">
                <a:pos x="5" y="3"/>
              </a:cxn>
              <a:cxn ang="0">
                <a:pos x="6" y="0"/>
              </a:cxn>
              <a:cxn ang="0">
                <a:pos x="9" y="1"/>
              </a:cxn>
              <a:cxn ang="0">
                <a:pos x="11" y="2"/>
              </a:cxn>
              <a:cxn ang="0">
                <a:pos x="13" y="1"/>
              </a:cxn>
              <a:cxn ang="0">
                <a:pos x="16" y="1"/>
              </a:cxn>
              <a:cxn ang="0">
                <a:pos x="19" y="0"/>
              </a:cxn>
              <a:cxn ang="0">
                <a:pos x="21" y="2"/>
              </a:cxn>
              <a:cxn ang="0">
                <a:pos x="22" y="4"/>
              </a:cxn>
              <a:cxn ang="0">
                <a:pos x="23" y="8"/>
              </a:cxn>
            </a:cxnLst>
            <a:rect l="0" t="0" r="r" b="b"/>
            <a:pathLst>
              <a:path w="23" h="20">
                <a:moveTo>
                  <a:pt x="23" y="8"/>
                </a:moveTo>
                <a:lnTo>
                  <a:pt x="23" y="10"/>
                </a:lnTo>
                <a:lnTo>
                  <a:pt x="21" y="12"/>
                </a:lnTo>
                <a:lnTo>
                  <a:pt x="18" y="13"/>
                </a:lnTo>
                <a:lnTo>
                  <a:pt x="16" y="14"/>
                </a:lnTo>
                <a:lnTo>
                  <a:pt x="12" y="16"/>
                </a:lnTo>
                <a:lnTo>
                  <a:pt x="11" y="17"/>
                </a:lnTo>
                <a:lnTo>
                  <a:pt x="8" y="18"/>
                </a:lnTo>
                <a:lnTo>
                  <a:pt x="5" y="19"/>
                </a:lnTo>
                <a:lnTo>
                  <a:pt x="1" y="20"/>
                </a:lnTo>
                <a:lnTo>
                  <a:pt x="3" y="17"/>
                </a:lnTo>
                <a:lnTo>
                  <a:pt x="5" y="15"/>
                </a:lnTo>
                <a:lnTo>
                  <a:pt x="7" y="13"/>
                </a:lnTo>
                <a:lnTo>
                  <a:pt x="6" y="11"/>
                </a:lnTo>
                <a:lnTo>
                  <a:pt x="3" y="11"/>
                </a:lnTo>
                <a:lnTo>
                  <a:pt x="1" y="9"/>
                </a:lnTo>
                <a:lnTo>
                  <a:pt x="1" y="7"/>
                </a:lnTo>
                <a:lnTo>
                  <a:pt x="0" y="5"/>
                </a:lnTo>
                <a:lnTo>
                  <a:pt x="3" y="4"/>
                </a:lnTo>
                <a:lnTo>
                  <a:pt x="5" y="3"/>
                </a:lnTo>
                <a:lnTo>
                  <a:pt x="6" y="0"/>
                </a:lnTo>
                <a:lnTo>
                  <a:pt x="9" y="1"/>
                </a:lnTo>
                <a:lnTo>
                  <a:pt x="11" y="2"/>
                </a:lnTo>
                <a:lnTo>
                  <a:pt x="13" y="1"/>
                </a:lnTo>
                <a:lnTo>
                  <a:pt x="16" y="1"/>
                </a:lnTo>
                <a:lnTo>
                  <a:pt x="19" y="0"/>
                </a:lnTo>
                <a:lnTo>
                  <a:pt x="21" y="2"/>
                </a:lnTo>
                <a:lnTo>
                  <a:pt x="22" y="4"/>
                </a:lnTo>
                <a:lnTo>
                  <a:pt x="23" y="8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59" name="61068">
            <a:extLst xmlns:a="http://schemas.openxmlformats.org/drawingml/2006/main">
              <a:ext uri="{FF2B5EF4-FFF2-40B4-BE49-F238E27FC236}">
                <a16:creationId xmlns:a16="http://schemas.microsoft.com/office/drawing/2014/main" id="{B677C9F5-C92D-45C2-9B86-D7BD907A0A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59860" y="1020818"/>
            <a:ext cx="146887" cy="206037"/>
          </a:xfrm>
          <a:custGeom xmlns:a="http://schemas.openxmlformats.org/drawingml/2006/main">
            <a:avLst/>
            <a:gdLst/>
            <a:ahLst/>
            <a:cxnLst>
              <a:cxn ang="0">
                <a:pos x="12" y="5"/>
              </a:cxn>
              <a:cxn ang="0">
                <a:pos x="11" y="7"/>
              </a:cxn>
              <a:cxn ang="0">
                <a:pos x="12" y="9"/>
              </a:cxn>
              <a:cxn ang="0">
                <a:pos x="15" y="8"/>
              </a:cxn>
              <a:cxn ang="0">
                <a:pos x="17" y="8"/>
              </a:cxn>
              <a:cxn ang="0">
                <a:pos x="18" y="10"/>
              </a:cxn>
              <a:cxn ang="0">
                <a:pos x="17" y="13"/>
              </a:cxn>
              <a:cxn ang="0">
                <a:pos x="18" y="15"/>
              </a:cxn>
              <a:cxn ang="0">
                <a:pos x="16" y="19"/>
              </a:cxn>
              <a:cxn ang="0">
                <a:pos x="15" y="21"/>
              </a:cxn>
              <a:cxn ang="0">
                <a:pos x="12" y="22"/>
              </a:cxn>
              <a:cxn ang="0">
                <a:pos x="11" y="18"/>
              </a:cxn>
              <a:cxn ang="0">
                <a:pos x="10" y="16"/>
              </a:cxn>
              <a:cxn ang="0">
                <a:pos x="8" y="14"/>
              </a:cxn>
              <a:cxn ang="0">
                <a:pos x="5" y="15"/>
              </a:cxn>
              <a:cxn ang="0">
                <a:pos x="2" y="15"/>
              </a:cxn>
              <a:cxn ang="0">
                <a:pos x="3" y="13"/>
              </a:cxn>
              <a:cxn ang="0">
                <a:pos x="0" y="11"/>
              </a:cxn>
              <a:cxn ang="0">
                <a:pos x="0" y="8"/>
              </a:cxn>
              <a:cxn ang="0">
                <a:pos x="1" y="6"/>
              </a:cxn>
              <a:cxn ang="0">
                <a:pos x="0" y="4"/>
              </a:cxn>
              <a:cxn ang="0">
                <a:pos x="1" y="0"/>
              </a:cxn>
              <a:cxn ang="0">
                <a:pos x="3" y="1"/>
              </a:cxn>
              <a:cxn ang="0">
                <a:pos x="5" y="2"/>
              </a:cxn>
              <a:cxn ang="0">
                <a:pos x="7" y="2"/>
              </a:cxn>
              <a:cxn ang="0">
                <a:pos x="10" y="3"/>
              </a:cxn>
              <a:cxn ang="0">
                <a:pos x="12" y="5"/>
              </a:cxn>
            </a:cxnLst>
            <a:rect l="0" t="0" r="r" b="b"/>
            <a:pathLst>
              <a:path w="18" h="22">
                <a:moveTo>
                  <a:pt x="12" y="5"/>
                </a:moveTo>
                <a:lnTo>
                  <a:pt x="11" y="7"/>
                </a:lnTo>
                <a:lnTo>
                  <a:pt x="12" y="9"/>
                </a:lnTo>
                <a:lnTo>
                  <a:pt x="15" y="8"/>
                </a:lnTo>
                <a:lnTo>
                  <a:pt x="17" y="8"/>
                </a:lnTo>
                <a:lnTo>
                  <a:pt x="18" y="10"/>
                </a:lnTo>
                <a:lnTo>
                  <a:pt x="17" y="13"/>
                </a:lnTo>
                <a:lnTo>
                  <a:pt x="18" y="15"/>
                </a:lnTo>
                <a:lnTo>
                  <a:pt x="16" y="19"/>
                </a:lnTo>
                <a:lnTo>
                  <a:pt x="15" y="21"/>
                </a:lnTo>
                <a:lnTo>
                  <a:pt x="12" y="22"/>
                </a:lnTo>
                <a:lnTo>
                  <a:pt x="11" y="18"/>
                </a:lnTo>
                <a:lnTo>
                  <a:pt x="10" y="16"/>
                </a:lnTo>
                <a:lnTo>
                  <a:pt x="8" y="14"/>
                </a:lnTo>
                <a:lnTo>
                  <a:pt x="5" y="15"/>
                </a:lnTo>
                <a:lnTo>
                  <a:pt x="2" y="15"/>
                </a:lnTo>
                <a:lnTo>
                  <a:pt x="3" y="13"/>
                </a:lnTo>
                <a:lnTo>
                  <a:pt x="0" y="11"/>
                </a:lnTo>
                <a:lnTo>
                  <a:pt x="0" y="8"/>
                </a:lnTo>
                <a:lnTo>
                  <a:pt x="1" y="6"/>
                </a:lnTo>
                <a:lnTo>
                  <a:pt x="0" y="4"/>
                </a:lnTo>
                <a:lnTo>
                  <a:pt x="1" y="0"/>
                </a:lnTo>
                <a:lnTo>
                  <a:pt x="3" y="1"/>
                </a:lnTo>
                <a:lnTo>
                  <a:pt x="5" y="2"/>
                </a:lnTo>
                <a:lnTo>
                  <a:pt x="7" y="2"/>
                </a:lnTo>
                <a:lnTo>
                  <a:pt x="10" y="3"/>
                </a:lnTo>
                <a:lnTo>
                  <a:pt x="12" y="5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0" name="61063">
            <a:extLst xmlns:a="http://schemas.openxmlformats.org/drawingml/2006/main">
              <a:ext uri="{FF2B5EF4-FFF2-40B4-BE49-F238E27FC236}">
                <a16:creationId xmlns:a16="http://schemas.microsoft.com/office/drawing/2014/main" id="{7E2E647E-DC18-4CFB-8CFF-468081A514A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49624" y="1002088"/>
            <a:ext cx="138727" cy="159210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15" y="4"/>
              </a:cxn>
              <a:cxn ang="0">
                <a:pos x="15" y="7"/>
              </a:cxn>
              <a:cxn ang="0">
                <a:pos x="15" y="9"/>
              </a:cxn>
              <a:cxn ang="0">
                <a:pos x="15" y="11"/>
              </a:cxn>
              <a:cxn ang="0">
                <a:pos x="13" y="13"/>
              </a:cxn>
              <a:cxn ang="0">
                <a:pos x="11" y="16"/>
              </a:cxn>
              <a:cxn ang="0">
                <a:pos x="9" y="16"/>
              </a:cxn>
              <a:cxn ang="0">
                <a:pos x="7" y="17"/>
              </a:cxn>
              <a:cxn ang="0">
                <a:pos x="6" y="15"/>
              </a:cxn>
              <a:cxn ang="0">
                <a:pos x="7" y="12"/>
              </a:cxn>
              <a:cxn ang="0">
                <a:pos x="6" y="10"/>
              </a:cxn>
              <a:cxn ang="0">
                <a:pos x="4" y="10"/>
              </a:cxn>
              <a:cxn ang="0">
                <a:pos x="1" y="11"/>
              </a:cxn>
              <a:cxn ang="0">
                <a:pos x="0" y="9"/>
              </a:cxn>
              <a:cxn ang="0">
                <a:pos x="1" y="7"/>
              </a:cxn>
              <a:cxn ang="0">
                <a:pos x="3" y="5"/>
              </a:cxn>
              <a:cxn ang="0">
                <a:pos x="3" y="2"/>
              </a:cxn>
              <a:cxn ang="0">
                <a:pos x="5" y="0"/>
              </a:cxn>
              <a:cxn ang="0">
                <a:pos x="8" y="3"/>
              </a:cxn>
              <a:cxn ang="0">
                <a:pos x="11" y="3"/>
              </a:cxn>
              <a:cxn ang="0">
                <a:pos x="14" y="2"/>
              </a:cxn>
              <a:cxn ang="0">
                <a:pos x="17" y="1"/>
              </a:cxn>
            </a:cxnLst>
            <a:rect l="0" t="0" r="r" b="b"/>
            <a:pathLst>
              <a:path w="17" h="17">
                <a:moveTo>
                  <a:pt x="17" y="1"/>
                </a:moveTo>
                <a:lnTo>
                  <a:pt x="15" y="4"/>
                </a:lnTo>
                <a:lnTo>
                  <a:pt x="15" y="7"/>
                </a:lnTo>
                <a:lnTo>
                  <a:pt x="15" y="9"/>
                </a:lnTo>
                <a:lnTo>
                  <a:pt x="15" y="11"/>
                </a:lnTo>
                <a:lnTo>
                  <a:pt x="13" y="13"/>
                </a:lnTo>
                <a:lnTo>
                  <a:pt x="11" y="16"/>
                </a:lnTo>
                <a:lnTo>
                  <a:pt x="9" y="16"/>
                </a:lnTo>
                <a:lnTo>
                  <a:pt x="7" y="17"/>
                </a:lnTo>
                <a:lnTo>
                  <a:pt x="6" y="15"/>
                </a:lnTo>
                <a:lnTo>
                  <a:pt x="7" y="12"/>
                </a:lnTo>
                <a:lnTo>
                  <a:pt x="6" y="10"/>
                </a:lnTo>
                <a:lnTo>
                  <a:pt x="4" y="10"/>
                </a:lnTo>
                <a:lnTo>
                  <a:pt x="1" y="11"/>
                </a:lnTo>
                <a:lnTo>
                  <a:pt x="0" y="9"/>
                </a:lnTo>
                <a:lnTo>
                  <a:pt x="1" y="7"/>
                </a:lnTo>
                <a:lnTo>
                  <a:pt x="3" y="5"/>
                </a:lnTo>
                <a:lnTo>
                  <a:pt x="3" y="2"/>
                </a:lnTo>
                <a:lnTo>
                  <a:pt x="5" y="0"/>
                </a:lnTo>
                <a:lnTo>
                  <a:pt x="8" y="3"/>
                </a:lnTo>
                <a:lnTo>
                  <a:pt x="11" y="3"/>
                </a:lnTo>
                <a:lnTo>
                  <a:pt x="14" y="2"/>
                </a:lnTo>
                <a:lnTo>
                  <a:pt x="17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1" name="61048">
            <a:extLst xmlns:a="http://schemas.openxmlformats.org/drawingml/2006/main">
              <a:ext uri="{FF2B5EF4-FFF2-40B4-BE49-F238E27FC236}">
                <a16:creationId xmlns:a16="http://schemas.microsoft.com/office/drawing/2014/main" id="{419B6DB5-FBC5-4576-AA94-4C96F7DFA0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69954" y="1404797"/>
            <a:ext cx="195849" cy="187307"/>
          </a:xfrm>
          <a:custGeom xmlns:a="http://schemas.openxmlformats.org/drawingml/2006/main">
            <a:avLst/>
            <a:gdLst/>
            <a:ahLst/>
            <a:cxnLst>
              <a:cxn ang="0">
                <a:pos x="18" y="6"/>
              </a:cxn>
              <a:cxn ang="0">
                <a:pos x="20" y="8"/>
              </a:cxn>
              <a:cxn ang="0">
                <a:pos x="22" y="7"/>
              </a:cxn>
              <a:cxn ang="0">
                <a:pos x="24" y="9"/>
              </a:cxn>
              <a:cxn ang="0">
                <a:pos x="22" y="12"/>
              </a:cxn>
              <a:cxn ang="0">
                <a:pos x="19" y="13"/>
              </a:cxn>
              <a:cxn ang="0">
                <a:pos x="19" y="16"/>
              </a:cxn>
              <a:cxn ang="0">
                <a:pos x="16" y="18"/>
              </a:cxn>
              <a:cxn ang="0">
                <a:pos x="14" y="19"/>
              </a:cxn>
              <a:cxn ang="0">
                <a:pos x="11" y="20"/>
              </a:cxn>
              <a:cxn ang="0">
                <a:pos x="9" y="18"/>
              </a:cxn>
              <a:cxn ang="0">
                <a:pos x="6" y="17"/>
              </a:cxn>
              <a:cxn ang="0">
                <a:pos x="4" y="14"/>
              </a:cxn>
              <a:cxn ang="0">
                <a:pos x="3" y="12"/>
              </a:cxn>
              <a:cxn ang="0">
                <a:pos x="0" y="10"/>
              </a:cxn>
              <a:cxn ang="0">
                <a:pos x="2" y="9"/>
              </a:cxn>
              <a:cxn ang="0">
                <a:pos x="4" y="6"/>
              </a:cxn>
              <a:cxn ang="0">
                <a:pos x="5" y="4"/>
              </a:cxn>
              <a:cxn ang="0">
                <a:pos x="6" y="2"/>
              </a:cxn>
              <a:cxn ang="0">
                <a:pos x="10" y="0"/>
              </a:cxn>
              <a:cxn ang="0">
                <a:pos x="11" y="4"/>
              </a:cxn>
              <a:cxn ang="0">
                <a:pos x="13" y="5"/>
              </a:cxn>
              <a:cxn ang="0">
                <a:pos x="15" y="5"/>
              </a:cxn>
              <a:cxn ang="0">
                <a:pos x="18" y="6"/>
              </a:cxn>
            </a:cxnLst>
            <a:rect l="0" t="0" r="r" b="b"/>
            <a:pathLst>
              <a:path w="24" h="20">
                <a:moveTo>
                  <a:pt x="18" y="6"/>
                </a:moveTo>
                <a:lnTo>
                  <a:pt x="20" y="8"/>
                </a:lnTo>
                <a:lnTo>
                  <a:pt x="22" y="7"/>
                </a:lnTo>
                <a:lnTo>
                  <a:pt x="24" y="9"/>
                </a:lnTo>
                <a:lnTo>
                  <a:pt x="22" y="12"/>
                </a:lnTo>
                <a:lnTo>
                  <a:pt x="19" y="13"/>
                </a:lnTo>
                <a:lnTo>
                  <a:pt x="19" y="16"/>
                </a:lnTo>
                <a:lnTo>
                  <a:pt x="16" y="18"/>
                </a:lnTo>
                <a:lnTo>
                  <a:pt x="14" y="19"/>
                </a:lnTo>
                <a:lnTo>
                  <a:pt x="11" y="20"/>
                </a:lnTo>
                <a:lnTo>
                  <a:pt x="9" y="18"/>
                </a:lnTo>
                <a:lnTo>
                  <a:pt x="6" y="17"/>
                </a:lnTo>
                <a:lnTo>
                  <a:pt x="4" y="14"/>
                </a:lnTo>
                <a:lnTo>
                  <a:pt x="3" y="12"/>
                </a:lnTo>
                <a:lnTo>
                  <a:pt x="0" y="10"/>
                </a:lnTo>
                <a:lnTo>
                  <a:pt x="2" y="9"/>
                </a:lnTo>
                <a:lnTo>
                  <a:pt x="4" y="6"/>
                </a:lnTo>
                <a:lnTo>
                  <a:pt x="5" y="4"/>
                </a:lnTo>
                <a:lnTo>
                  <a:pt x="6" y="2"/>
                </a:lnTo>
                <a:lnTo>
                  <a:pt x="10" y="0"/>
                </a:lnTo>
                <a:lnTo>
                  <a:pt x="11" y="4"/>
                </a:lnTo>
                <a:lnTo>
                  <a:pt x="13" y="5"/>
                </a:lnTo>
                <a:lnTo>
                  <a:pt x="15" y="5"/>
                </a:lnTo>
                <a:lnTo>
                  <a:pt x="18" y="6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2" name="61043">
            <a:extLst xmlns:a="http://schemas.openxmlformats.org/drawingml/2006/main">
              <a:ext uri="{FF2B5EF4-FFF2-40B4-BE49-F238E27FC236}">
                <a16:creationId xmlns:a16="http://schemas.microsoft.com/office/drawing/2014/main" id="{7813AEBB-1452-4898-83DE-26F32F3ECB4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72029" y="1245587"/>
            <a:ext cx="204010" cy="131114"/>
          </a:xfrm>
          <a:custGeom xmlns:a="http://schemas.openxmlformats.org/drawingml/2006/main">
            <a:avLst/>
            <a:gdLst/>
            <a:ahLst/>
            <a:cxnLst>
              <a:cxn ang="0">
                <a:pos x="16" y="2"/>
              </a:cxn>
              <a:cxn ang="0">
                <a:pos x="18" y="2"/>
              </a:cxn>
              <a:cxn ang="0">
                <a:pos x="19" y="4"/>
              </a:cxn>
              <a:cxn ang="0">
                <a:pos x="20" y="6"/>
              </a:cxn>
              <a:cxn ang="0">
                <a:pos x="23" y="5"/>
              </a:cxn>
              <a:cxn ang="0">
                <a:pos x="25" y="6"/>
              </a:cxn>
              <a:cxn ang="0">
                <a:pos x="23" y="7"/>
              </a:cxn>
              <a:cxn ang="0">
                <a:pos x="22" y="10"/>
              </a:cxn>
              <a:cxn ang="0">
                <a:pos x="20" y="12"/>
              </a:cxn>
              <a:cxn ang="0">
                <a:pos x="18" y="13"/>
              </a:cxn>
              <a:cxn ang="0">
                <a:pos x="15" y="13"/>
              </a:cxn>
              <a:cxn ang="0">
                <a:pos x="13" y="14"/>
              </a:cxn>
              <a:cxn ang="0">
                <a:pos x="11" y="13"/>
              </a:cxn>
              <a:cxn ang="0">
                <a:pos x="10" y="11"/>
              </a:cxn>
              <a:cxn ang="0">
                <a:pos x="7" y="11"/>
              </a:cxn>
              <a:cxn ang="0">
                <a:pos x="5" y="12"/>
              </a:cxn>
              <a:cxn ang="0">
                <a:pos x="3" y="14"/>
              </a:cxn>
              <a:cxn ang="0">
                <a:pos x="1" y="14"/>
              </a:cxn>
              <a:cxn ang="0">
                <a:pos x="1" y="12"/>
              </a:cxn>
              <a:cxn ang="0">
                <a:pos x="3" y="10"/>
              </a:cxn>
              <a:cxn ang="0">
                <a:pos x="1" y="8"/>
              </a:cxn>
              <a:cxn ang="0">
                <a:pos x="0" y="6"/>
              </a:cxn>
              <a:cxn ang="0">
                <a:pos x="1" y="3"/>
              </a:cxn>
              <a:cxn ang="0">
                <a:pos x="4" y="2"/>
              </a:cxn>
              <a:cxn ang="0">
                <a:pos x="6" y="1"/>
              </a:cxn>
              <a:cxn ang="0">
                <a:pos x="9" y="2"/>
              </a:cxn>
              <a:cxn ang="0">
                <a:pos x="11" y="1"/>
              </a:cxn>
              <a:cxn ang="0">
                <a:pos x="14" y="0"/>
              </a:cxn>
              <a:cxn ang="0">
                <a:pos x="16" y="2"/>
              </a:cxn>
            </a:cxnLst>
            <a:rect l="0" t="0" r="r" b="b"/>
            <a:pathLst>
              <a:path w="25" h="14">
                <a:moveTo>
                  <a:pt x="16" y="2"/>
                </a:moveTo>
                <a:lnTo>
                  <a:pt x="18" y="2"/>
                </a:lnTo>
                <a:lnTo>
                  <a:pt x="19" y="4"/>
                </a:lnTo>
                <a:lnTo>
                  <a:pt x="20" y="6"/>
                </a:lnTo>
                <a:lnTo>
                  <a:pt x="23" y="5"/>
                </a:lnTo>
                <a:lnTo>
                  <a:pt x="25" y="6"/>
                </a:lnTo>
                <a:lnTo>
                  <a:pt x="23" y="7"/>
                </a:lnTo>
                <a:lnTo>
                  <a:pt x="22" y="10"/>
                </a:lnTo>
                <a:lnTo>
                  <a:pt x="20" y="12"/>
                </a:lnTo>
                <a:lnTo>
                  <a:pt x="18" y="13"/>
                </a:lnTo>
                <a:lnTo>
                  <a:pt x="15" y="13"/>
                </a:lnTo>
                <a:lnTo>
                  <a:pt x="13" y="14"/>
                </a:lnTo>
                <a:lnTo>
                  <a:pt x="11" y="13"/>
                </a:lnTo>
                <a:lnTo>
                  <a:pt x="10" y="11"/>
                </a:lnTo>
                <a:lnTo>
                  <a:pt x="7" y="11"/>
                </a:lnTo>
                <a:lnTo>
                  <a:pt x="5" y="12"/>
                </a:lnTo>
                <a:lnTo>
                  <a:pt x="3" y="14"/>
                </a:lnTo>
                <a:lnTo>
                  <a:pt x="1" y="14"/>
                </a:lnTo>
                <a:lnTo>
                  <a:pt x="1" y="12"/>
                </a:lnTo>
                <a:lnTo>
                  <a:pt x="3" y="10"/>
                </a:lnTo>
                <a:lnTo>
                  <a:pt x="1" y="8"/>
                </a:lnTo>
                <a:lnTo>
                  <a:pt x="0" y="6"/>
                </a:lnTo>
                <a:lnTo>
                  <a:pt x="1" y="3"/>
                </a:lnTo>
                <a:lnTo>
                  <a:pt x="4" y="2"/>
                </a:lnTo>
                <a:lnTo>
                  <a:pt x="6" y="1"/>
                </a:lnTo>
                <a:lnTo>
                  <a:pt x="9" y="2"/>
                </a:lnTo>
                <a:lnTo>
                  <a:pt x="11" y="1"/>
                </a:lnTo>
                <a:lnTo>
                  <a:pt x="14" y="0"/>
                </a:lnTo>
                <a:lnTo>
                  <a:pt x="16" y="2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3" name="61041">
            <a:extLst xmlns:a="http://schemas.openxmlformats.org/drawingml/2006/main">
              <a:ext uri="{FF2B5EF4-FFF2-40B4-BE49-F238E27FC236}">
                <a16:creationId xmlns:a16="http://schemas.microsoft.com/office/drawing/2014/main" id="{D7CFAD5D-16FF-4DAE-9EAC-05A9634A40D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41463" y="1301778"/>
            <a:ext cx="155048" cy="271594"/>
          </a:xfrm>
          <a:custGeom xmlns:a="http://schemas.openxmlformats.org/drawingml/2006/main">
            <a:avLst/>
            <a:gdLst/>
            <a:ahLst/>
            <a:cxnLst>
              <a:cxn ang="0">
                <a:pos x="17" y="8"/>
              </a:cxn>
              <a:cxn ang="0">
                <a:pos x="17" y="11"/>
              </a:cxn>
              <a:cxn ang="0">
                <a:pos x="15" y="13"/>
              </a:cxn>
              <a:cxn ang="0">
                <a:pos x="12" y="14"/>
              </a:cxn>
              <a:cxn ang="0">
                <a:pos x="11" y="17"/>
              </a:cxn>
              <a:cxn ang="0">
                <a:pos x="13" y="19"/>
              </a:cxn>
              <a:cxn ang="0">
                <a:pos x="16" y="19"/>
              </a:cxn>
              <a:cxn ang="0">
                <a:pos x="16" y="21"/>
              </a:cxn>
              <a:cxn ang="0">
                <a:pos x="15" y="23"/>
              </a:cxn>
              <a:cxn ang="0">
                <a:pos x="14" y="25"/>
              </a:cxn>
              <a:cxn ang="0">
                <a:pos x="12" y="26"/>
              </a:cxn>
              <a:cxn ang="0">
                <a:pos x="10" y="28"/>
              </a:cxn>
              <a:cxn ang="0">
                <a:pos x="8" y="29"/>
              </a:cxn>
              <a:cxn ang="0">
                <a:pos x="6" y="26"/>
              </a:cxn>
              <a:cxn ang="0">
                <a:pos x="4" y="24"/>
              </a:cxn>
              <a:cxn ang="0">
                <a:pos x="5" y="22"/>
              </a:cxn>
              <a:cxn ang="0">
                <a:pos x="6" y="20"/>
              </a:cxn>
              <a:cxn ang="0">
                <a:pos x="6" y="18"/>
              </a:cxn>
              <a:cxn ang="0">
                <a:pos x="4" y="15"/>
              </a:cxn>
              <a:cxn ang="0">
                <a:pos x="3" y="12"/>
              </a:cxn>
              <a:cxn ang="0">
                <a:pos x="2" y="10"/>
              </a:cxn>
              <a:cxn ang="0">
                <a:pos x="0" y="8"/>
              </a:cxn>
              <a:cxn ang="0">
                <a:pos x="4" y="6"/>
              </a:cxn>
              <a:cxn ang="0">
                <a:pos x="6" y="6"/>
              </a:cxn>
              <a:cxn ang="0">
                <a:pos x="9" y="6"/>
              </a:cxn>
              <a:cxn ang="0">
                <a:pos x="11" y="3"/>
              </a:cxn>
              <a:cxn ang="0">
                <a:pos x="13" y="2"/>
              </a:cxn>
              <a:cxn ang="0">
                <a:pos x="14" y="1"/>
              </a:cxn>
              <a:cxn ang="0">
                <a:pos x="16" y="0"/>
              </a:cxn>
              <a:cxn ang="0">
                <a:pos x="17" y="2"/>
              </a:cxn>
              <a:cxn ang="0">
                <a:pos x="19" y="4"/>
              </a:cxn>
              <a:cxn ang="0">
                <a:pos x="17" y="6"/>
              </a:cxn>
              <a:cxn ang="0">
                <a:pos x="17" y="8"/>
              </a:cxn>
            </a:cxnLst>
            <a:rect l="0" t="0" r="r" b="b"/>
            <a:pathLst>
              <a:path w="19" h="29">
                <a:moveTo>
                  <a:pt x="17" y="8"/>
                </a:moveTo>
                <a:lnTo>
                  <a:pt x="17" y="11"/>
                </a:lnTo>
                <a:lnTo>
                  <a:pt x="15" y="13"/>
                </a:lnTo>
                <a:lnTo>
                  <a:pt x="12" y="14"/>
                </a:lnTo>
                <a:lnTo>
                  <a:pt x="11" y="17"/>
                </a:lnTo>
                <a:lnTo>
                  <a:pt x="13" y="19"/>
                </a:lnTo>
                <a:lnTo>
                  <a:pt x="16" y="19"/>
                </a:lnTo>
                <a:lnTo>
                  <a:pt x="16" y="21"/>
                </a:lnTo>
                <a:lnTo>
                  <a:pt x="15" y="23"/>
                </a:lnTo>
                <a:lnTo>
                  <a:pt x="14" y="25"/>
                </a:lnTo>
                <a:lnTo>
                  <a:pt x="12" y="26"/>
                </a:lnTo>
                <a:lnTo>
                  <a:pt x="10" y="28"/>
                </a:lnTo>
                <a:lnTo>
                  <a:pt x="8" y="29"/>
                </a:lnTo>
                <a:lnTo>
                  <a:pt x="6" y="26"/>
                </a:lnTo>
                <a:lnTo>
                  <a:pt x="4" y="24"/>
                </a:lnTo>
                <a:lnTo>
                  <a:pt x="5" y="22"/>
                </a:lnTo>
                <a:lnTo>
                  <a:pt x="6" y="20"/>
                </a:lnTo>
                <a:lnTo>
                  <a:pt x="6" y="18"/>
                </a:lnTo>
                <a:lnTo>
                  <a:pt x="4" y="15"/>
                </a:lnTo>
                <a:lnTo>
                  <a:pt x="3" y="12"/>
                </a:lnTo>
                <a:lnTo>
                  <a:pt x="2" y="10"/>
                </a:lnTo>
                <a:lnTo>
                  <a:pt x="0" y="8"/>
                </a:lnTo>
                <a:lnTo>
                  <a:pt x="4" y="6"/>
                </a:lnTo>
                <a:lnTo>
                  <a:pt x="6" y="6"/>
                </a:lnTo>
                <a:lnTo>
                  <a:pt x="9" y="6"/>
                </a:lnTo>
                <a:lnTo>
                  <a:pt x="11" y="3"/>
                </a:lnTo>
                <a:lnTo>
                  <a:pt x="13" y="2"/>
                </a:lnTo>
                <a:lnTo>
                  <a:pt x="14" y="1"/>
                </a:lnTo>
                <a:lnTo>
                  <a:pt x="16" y="0"/>
                </a:lnTo>
                <a:lnTo>
                  <a:pt x="17" y="2"/>
                </a:lnTo>
                <a:lnTo>
                  <a:pt x="19" y="4"/>
                </a:lnTo>
                <a:lnTo>
                  <a:pt x="17" y="6"/>
                </a:lnTo>
                <a:lnTo>
                  <a:pt x="17" y="8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4" name="61039">
            <a:extLst xmlns:a="http://schemas.openxmlformats.org/drawingml/2006/main">
              <a:ext uri="{FF2B5EF4-FFF2-40B4-BE49-F238E27FC236}">
                <a16:creationId xmlns:a16="http://schemas.microsoft.com/office/drawing/2014/main" id="{807996FF-DB43-45F6-89FA-A4FFD0AED29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68019" y="1348604"/>
            <a:ext cx="122405" cy="196672"/>
          </a:xfrm>
          <a:custGeom xmlns:a="http://schemas.openxmlformats.org/drawingml/2006/main">
            <a:avLst/>
            <a:gdLst/>
            <a:ahLst/>
            <a:cxnLst>
              <a:cxn ang="0">
                <a:pos x="9" y="3"/>
              </a:cxn>
              <a:cxn ang="0">
                <a:pos x="11" y="5"/>
              </a:cxn>
              <a:cxn ang="0">
                <a:pos x="12" y="7"/>
              </a:cxn>
              <a:cxn ang="0">
                <a:pos x="13" y="10"/>
              </a:cxn>
              <a:cxn ang="0">
                <a:pos x="15" y="13"/>
              </a:cxn>
              <a:cxn ang="0">
                <a:pos x="15" y="15"/>
              </a:cxn>
              <a:cxn ang="0">
                <a:pos x="14" y="17"/>
              </a:cxn>
              <a:cxn ang="0">
                <a:pos x="13" y="19"/>
              </a:cxn>
              <a:cxn ang="0">
                <a:pos x="10" y="20"/>
              </a:cxn>
              <a:cxn ang="0">
                <a:pos x="7" y="21"/>
              </a:cxn>
              <a:cxn ang="0">
                <a:pos x="7" y="19"/>
              </a:cxn>
              <a:cxn ang="0">
                <a:pos x="5" y="17"/>
              </a:cxn>
              <a:cxn ang="0">
                <a:pos x="4" y="15"/>
              </a:cxn>
              <a:cxn ang="0">
                <a:pos x="3" y="13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3" y="3"/>
              </a:cxn>
              <a:cxn ang="0">
                <a:pos x="4" y="0"/>
              </a:cxn>
              <a:cxn ang="0">
                <a:pos x="7" y="0"/>
              </a:cxn>
              <a:cxn ang="0">
                <a:pos x="9" y="3"/>
              </a:cxn>
            </a:cxnLst>
            <a:rect l="0" t="0" r="r" b="b"/>
            <a:pathLst>
              <a:path w="15" h="21">
                <a:moveTo>
                  <a:pt x="9" y="3"/>
                </a:moveTo>
                <a:lnTo>
                  <a:pt x="11" y="5"/>
                </a:lnTo>
                <a:lnTo>
                  <a:pt x="12" y="7"/>
                </a:lnTo>
                <a:lnTo>
                  <a:pt x="13" y="10"/>
                </a:lnTo>
                <a:lnTo>
                  <a:pt x="15" y="13"/>
                </a:lnTo>
                <a:lnTo>
                  <a:pt x="15" y="15"/>
                </a:lnTo>
                <a:lnTo>
                  <a:pt x="14" y="17"/>
                </a:lnTo>
                <a:lnTo>
                  <a:pt x="13" y="19"/>
                </a:lnTo>
                <a:lnTo>
                  <a:pt x="10" y="20"/>
                </a:lnTo>
                <a:lnTo>
                  <a:pt x="7" y="21"/>
                </a:lnTo>
                <a:lnTo>
                  <a:pt x="7" y="19"/>
                </a:lnTo>
                <a:lnTo>
                  <a:pt x="5" y="17"/>
                </a:lnTo>
                <a:lnTo>
                  <a:pt x="4" y="15"/>
                </a:lnTo>
                <a:lnTo>
                  <a:pt x="3" y="13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3" y="3"/>
                </a:lnTo>
                <a:lnTo>
                  <a:pt x="4" y="0"/>
                </a:lnTo>
                <a:lnTo>
                  <a:pt x="7" y="0"/>
                </a:lnTo>
                <a:lnTo>
                  <a:pt x="9" y="3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5" name="61031">
            <a:extLst xmlns:a="http://schemas.openxmlformats.org/drawingml/2006/main">
              <a:ext uri="{FF2B5EF4-FFF2-40B4-BE49-F238E27FC236}">
                <a16:creationId xmlns:a16="http://schemas.microsoft.com/office/drawing/2014/main" id="{7CB33DC5-AD64-427A-963D-CCBDE91DA7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70095" y="1245587"/>
            <a:ext cx="277453" cy="206037"/>
          </a:xfrm>
          <a:custGeom xmlns:a="http://schemas.openxmlformats.org/drawingml/2006/main">
            <a:avLst/>
            <a:gdLst/>
            <a:ahLst/>
            <a:cxnLst>
              <a:cxn ang="0">
                <a:pos x="34" y="8"/>
              </a:cxn>
              <a:cxn ang="0">
                <a:pos x="32" y="9"/>
              </a:cxn>
              <a:cxn ang="0">
                <a:pos x="30" y="12"/>
              </a:cxn>
              <a:cxn ang="0">
                <a:pos x="27" y="12"/>
              </a:cxn>
              <a:cxn ang="0">
                <a:pos x="25" y="12"/>
              </a:cxn>
              <a:cxn ang="0">
                <a:pos x="21" y="14"/>
              </a:cxn>
              <a:cxn ang="0">
                <a:pos x="19" y="11"/>
              </a:cxn>
              <a:cxn ang="0">
                <a:pos x="16" y="11"/>
              </a:cxn>
              <a:cxn ang="0">
                <a:pos x="15" y="14"/>
              </a:cxn>
              <a:cxn ang="0">
                <a:pos x="13" y="16"/>
              </a:cxn>
              <a:cxn ang="0">
                <a:pos x="12" y="19"/>
              </a:cxn>
              <a:cxn ang="0">
                <a:pos x="9" y="20"/>
              </a:cxn>
              <a:cxn ang="0">
                <a:pos x="6" y="22"/>
              </a:cxn>
              <a:cxn ang="0">
                <a:pos x="5" y="19"/>
              </a:cxn>
              <a:cxn ang="0">
                <a:pos x="4" y="16"/>
              </a:cxn>
              <a:cxn ang="0">
                <a:pos x="1" y="16"/>
              </a:cxn>
              <a:cxn ang="0">
                <a:pos x="0" y="14"/>
              </a:cxn>
              <a:cxn ang="0">
                <a:pos x="1" y="10"/>
              </a:cxn>
              <a:cxn ang="0">
                <a:pos x="5" y="9"/>
              </a:cxn>
              <a:cxn ang="0">
                <a:pos x="8" y="8"/>
              </a:cxn>
              <a:cxn ang="0">
                <a:pos x="11" y="7"/>
              </a:cxn>
              <a:cxn ang="0">
                <a:pos x="12" y="6"/>
              </a:cxn>
              <a:cxn ang="0">
                <a:pos x="16" y="4"/>
              </a:cxn>
              <a:cxn ang="0">
                <a:pos x="18" y="3"/>
              </a:cxn>
              <a:cxn ang="0">
                <a:pos x="21" y="2"/>
              </a:cxn>
              <a:cxn ang="0">
                <a:pos x="23" y="0"/>
              </a:cxn>
              <a:cxn ang="0">
                <a:pos x="27" y="2"/>
              </a:cxn>
              <a:cxn ang="0">
                <a:pos x="30" y="4"/>
              </a:cxn>
              <a:cxn ang="0">
                <a:pos x="31" y="5"/>
              </a:cxn>
              <a:cxn ang="0">
                <a:pos x="34" y="8"/>
              </a:cxn>
            </a:cxnLst>
            <a:rect l="0" t="0" r="r" b="b"/>
            <a:pathLst>
              <a:path w="34" h="22">
                <a:moveTo>
                  <a:pt x="34" y="8"/>
                </a:moveTo>
                <a:lnTo>
                  <a:pt x="32" y="9"/>
                </a:lnTo>
                <a:lnTo>
                  <a:pt x="30" y="12"/>
                </a:lnTo>
                <a:lnTo>
                  <a:pt x="27" y="12"/>
                </a:lnTo>
                <a:lnTo>
                  <a:pt x="25" y="12"/>
                </a:lnTo>
                <a:lnTo>
                  <a:pt x="21" y="14"/>
                </a:lnTo>
                <a:lnTo>
                  <a:pt x="19" y="11"/>
                </a:lnTo>
                <a:lnTo>
                  <a:pt x="16" y="11"/>
                </a:lnTo>
                <a:lnTo>
                  <a:pt x="15" y="14"/>
                </a:lnTo>
                <a:lnTo>
                  <a:pt x="13" y="16"/>
                </a:lnTo>
                <a:lnTo>
                  <a:pt x="12" y="19"/>
                </a:lnTo>
                <a:lnTo>
                  <a:pt x="9" y="20"/>
                </a:lnTo>
                <a:lnTo>
                  <a:pt x="6" y="22"/>
                </a:lnTo>
                <a:lnTo>
                  <a:pt x="5" y="19"/>
                </a:lnTo>
                <a:lnTo>
                  <a:pt x="4" y="16"/>
                </a:lnTo>
                <a:lnTo>
                  <a:pt x="1" y="16"/>
                </a:lnTo>
                <a:lnTo>
                  <a:pt x="0" y="14"/>
                </a:lnTo>
                <a:lnTo>
                  <a:pt x="1" y="10"/>
                </a:lnTo>
                <a:lnTo>
                  <a:pt x="5" y="9"/>
                </a:lnTo>
                <a:lnTo>
                  <a:pt x="8" y="8"/>
                </a:lnTo>
                <a:lnTo>
                  <a:pt x="11" y="7"/>
                </a:lnTo>
                <a:lnTo>
                  <a:pt x="12" y="6"/>
                </a:lnTo>
                <a:lnTo>
                  <a:pt x="16" y="4"/>
                </a:lnTo>
                <a:lnTo>
                  <a:pt x="18" y="3"/>
                </a:lnTo>
                <a:lnTo>
                  <a:pt x="21" y="2"/>
                </a:lnTo>
                <a:lnTo>
                  <a:pt x="23" y="0"/>
                </a:lnTo>
                <a:lnTo>
                  <a:pt x="27" y="2"/>
                </a:lnTo>
                <a:lnTo>
                  <a:pt x="30" y="4"/>
                </a:lnTo>
                <a:lnTo>
                  <a:pt x="31" y="5"/>
                </a:lnTo>
                <a:lnTo>
                  <a:pt x="34" y="8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6" name="61028">
            <a:extLst xmlns:a="http://schemas.openxmlformats.org/drawingml/2006/main">
              <a:ext uri="{FF2B5EF4-FFF2-40B4-BE49-F238E27FC236}">
                <a16:creationId xmlns:a16="http://schemas.microsoft.com/office/drawing/2014/main" id="{5812BC74-0227-411A-A32A-3C607139C8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31369" y="1161299"/>
            <a:ext cx="195849" cy="196672"/>
          </a:xfrm>
          <a:custGeom xmlns:a="http://schemas.openxmlformats.org/drawingml/2006/main">
            <a:avLst/>
            <a:gdLst/>
            <a:ahLst/>
            <a:cxnLst>
              <a:cxn ang="0">
                <a:pos x="17" y="4"/>
              </a:cxn>
              <a:cxn ang="0">
                <a:pos x="18" y="6"/>
              </a:cxn>
              <a:cxn ang="0">
                <a:pos x="18" y="8"/>
              </a:cxn>
              <a:cxn ang="0">
                <a:pos x="20" y="10"/>
              </a:cxn>
              <a:cxn ang="0">
                <a:pos x="23" y="10"/>
              </a:cxn>
              <a:cxn ang="0">
                <a:pos x="24" y="12"/>
              </a:cxn>
              <a:cxn ang="0">
                <a:pos x="22" y="14"/>
              </a:cxn>
              <a:cxn ang="0">
                <a:pos x="20" y="16"/>
              </a:cxn>
              <a:cxn ang="0">
                <a:pos x="18" y="19"/>
              </a:cxn>
              <a:cxn ang="0">
                <a:pos x="15" y="21"/>
              </a:cxn>
              <a:cxn ang="0">
                <a:pos x="12" y="19"/>
              </a:cxn>
              <a:cxn ang="0">
                <a:pos x="11" y="17"/>
              </a:cxn>
              <a:cxn ang="0">
                <a:pos x="10" y="14"/>
              </a:cxn>
              <a:cxn ang="0">
                <a:pos x="6" y="13"/>
              </a:cxn>
              <a:cxn ang="0">
                <a:pos x="4" y="13"/>
              </a:cxn>
              <a:cxn ang="0">
                <a:pos x="0" y="12"/>
              </a:cxn>
              <a:cxn ang="0">
                <a:pos x="3" y="10"/>
              </a:cxn>
              <a:cxn ang="0">
                <a:pos x="2" y="7"/>
              </a:cxn>
              <a:cxn ang="0">
                <a:pos x="3" y="4"/>
              </a:cxn>
              <a:cxn ang="0">
                <a:pos x="5" y="3"/>
              </a:cxn>
              <a:cxn ang="0">
                <a:pos x="7" y="4"/>
              </a:cxn>
              <a:cxn ang="0">
                <a:pos x="9" y="5"/>
              </a:cxn>
              <a:cxn ang="0">
                <a:pos x="10" y="2"/>
              </a:cxn>
              <a:cxn ang="0">
                <a:pos x="12" y="0"/>
              </a:cxn>
              <a:cxn ang="0">
                <a:pos x="14" y="3"/>
              </a:cxn>
              <a:cxn ang="0">
                <a:pos x="17" y="4"/>
              </a:cxn>
            </a:cxnLst>
            <a:rect l="0" t="0" r="r" b="b"/>
            <a:pathLst>
              <a:path w="24" h="21">
                <a:moveTo>
                  <a:pt x="17" y="4"/>
                </a:moveTo>
                <a:lnTo>
                  <a:pt x="18" y="6"/>
                </a:lnTo>
                <a:lnTo>
                  <a:pt x="18" y="8"/>
                </a:lnTo>
                <a:lnTo>
                  <a:pt x="20" y="10"/>
                </a:lnTo>
                <a:lnTo>
                  <a:pt x="23" y="10"/>
                </a:lnTo>
                <a:lnTo>
                  <a:pt x="24" y="12"/>
                </a:lnTo>
                <a:lnTo>
                  <a:pt x="22" y="14"/>
                </a:lnTo>
                <a:lnTo>
                  <a:pt x="20" y="16"/>
                </a:lnTo>
                <a:lnTo>
                  <a:pt x="18" y="19"/>
                </a:lnTo>
                <a:lnTo>
                  <a:pt x="15" y="21"/>
                </a:lnTo>
                <a:lnTo>
                  <a:pt x="12" y="19"/>
                </a:lnTo>
                <a:lnTo>
                  <a:pt x="11" y="17"/>
                </a:lnTo>
                <a:lnTo>
                  <a:pt x="10" y="14"/>
                </a:lnTo>
                <a:lnTo>
                  <a:pt x="6" y="13"/>
                </a:lnTo>
                <a:lnTo>
                  <a:pt x="4" y="13"/>
                </a:lnTo>
                <a:lnTo>
                  <a:pt x="0" y="12"/>
                </a:lnTo>
                <a:lnTo>
                  <a:pt x="3" y="10"/>
                </a:lnTo>
                <a:lnTo>
                  <a:pt x="2" y="7"/>
                </a:lnTo>
                <a:lnTo>
                  <a:pt x="3" y="4"/>
                </a:lnTo>
                <a:lnTo>
                  <a:pt x="5" y="3"/>
                </a:lnTo>
                <a:lnTo>
                  <a:pt x="7" y="4"/>
                </a:lnTo>
                <a:lnTo>
                  <a:pt x="9" y="5"/>
                </a:lnTo>
                <a:lnTo>
                  <a:pt x="10" y="2"/>
                </a:lnTo>
                <a:lnTo>
                  <a:pt x="12" y="0"/>
                </a:lnTo>
                <a:lnTo>
                  <a:pt x="14" y="3"/>
                </a:lnTo>
                <a:lnTo>
                  <a:pt x="17" y="4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7" name="61024">
            <a:extLst xmlns:a="http://schemas.openxmlformats.org/drawingml/2006/main">
              <a:ext uri="{FF2B5EF4-FFF2-40B4-BE49-F238E27FC236}">
                <a16:creationId xmlns:a16="http://schemas.microsoft.com/office/drawing/2014/main" id="{23EEE4DC-4EA7-4B73-B4B5-350F0E0DECE6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316841" y="1451623"/>
            <a:ext cx="155048" cy="149845"/>
          </a:xfrm>
          <a:custGeom xmlns:a="http://schemas.openxmlformats.org/drawingml/2006/main">
            <a:avLst/>
            <a:gdLst/>
            <a:ahLst/>
            <a:cxnLst>
              <a:cxn ang="0">
                <a:pos x="4" y="2"/>
              </a:cxn>
              <a:cxn ang="0">
                <a:pos x="6" y="1"/>
              </a:cxn>
              <a:cxn ang="0">
                <a:pos x="9" y="1"/>
              </a:cxn>
              <a:cxn ang="0">
                <a:pos x="12" y="1"/>
              </a:cxn>
              <a:cxn ang="0">
                <a:pos x="15" y="0"/>
              </a:cxn>
              <a:cxn ang="0">
                <a:pos x="18" y="0"/>
              </a:cxn>
              <a:cxn ang="0">
                <a:pos x="19" y="1"/>
              </a:cxn>
              <a:cxn ang="0">
                <a:pos x="18" y="3"/>
              </a:cxn>
              <a:cxn ang="0">
                <a:pos x="14" y="2"/>
              </a:cxn>
              <a:cxn ang="0">
                <a:pos x="14" y="4"/>
              </a:cxn>
              <a:cxn ang="0">
                <a:pos x="12" y="6"/>
              </a:cxn>
              <a:cxn ang="0">
                <a:pos x="14" y="8"/>
              </a:cxn>
              <a:cxn ang="0">
                <a:pos x="16" y="9"/>
              </a:cxn>
              <a:cxn ang="0">
                <a:pos x="18" y="10"/>
              </a:cxn>
              <a:cxn ang="0">
                <a:pos x="14" y="12"/>
              </a:cxn>
              <a:cxn ang="0">
                <a:pos x="12" y="13"/>
              </a:cxn>
              <a:cxn ang="0">
                <a:pos x="9" y="14"/>
              </a:cxn>
              <a:cxn ang="0">
                <a:pos x="6" y="15"/>
              </a:cxn>
              <a:cxn ang="0">
                <a:pos x="4" y="16"/>
              </a:cxn>
              <a:cxn ang="0">
                <a:pos x="2" y="14"/>
              </a:cxn>
              <a:cxn ang="0">
                <a:pos x="1" y="11"/>
              </a:cxn>
              <a:cxn ang="0">
                <a:pos x="1" y="8"/>
              </a:cxn>
              <a:cxn ang="0">
                <a:pos x="4" y="7"/>
              </a:cxn>
              <a:cxn ang="0">
                <a:pos x="6" y="4"/>
              </a:cxn>
              <a:cxn ang="0">
                <a:pos x="4" y="2"/>
              </a:cxn>
              <a:cxn ang="0">
                <a:pos x="2" y="1"/>
              </a:cxn>
              <a:cxn ang="0">
                <a:pos x="4" y="2"/>
              </a:cxn>
              <a:cxn ang="0">
                <a:pos x="2" y="3"/>
              </a:cxn>
              <a:cxn ang="0">
                <a:pos x="0" y="1"/>
              </a:cxn>
              <a:cxn ang="0">
                <a:pos x="2" y="1"/>
              </a:cxn>
            </a:cxnLst>
            <a:rect l="0" t="0" r="r" b="b"/>
            <a:pathLst>
              <a:path w="19" h="16">
                <a:moveTo>
                  <a:pt x="4" y="2"/>
                </a:moveTo>
                <a:lnTo>
                  <a:pt x="6" y="1"/>
                </a:lnTo>
                <a:lnTo>
                  <a:pt x="9" y="1"/>
                </a:lnTo>
                <a:lnTo>
                  <a:pt x="12" y="1"/>
                </a:lnTo>
                <a:lnTo>
                  <a:pt x="15" y="0"/>
                </a:lnTo>
                <a:lnTo>
                  <a:pt x="18" y="0"/>
                </a:lnTo>
                <a:lnTo>
                  <a:pt x="19" y="1"/>
                </a:lnTo>
                <a:lnTo>
                  <a:pt x="18" y="3"/>
                </a:lnTo>
                <a:lnTo>
                  <a:pt x="14" y="2"/>
                </a:lnTo>
                <a:lnTo>
                  <a:pt x="14" y="4"/>
                </a:lnTo>
                <a:lnTo>
                  <a:pt x="12" y="6"/>
                </a:lnTo>
                <a:lnTo>
                  <a:pt x="14" y="8"/>
                </a:lnTo>
                <a:lnTo>
                  <a:pt x="16" y="9"/>
                </a:lnTo>
                <a:lnTo>
                  <a:pt x="18" y="10"/>
                </a:lnTo>
                <a:lnTo>
                  <a:pt x="14" y="12"/>
                </a:lnTo>
                <a:lnTo>
                  <a:pt x="12" y="13"/>
                </a:lnTo>
                <a:lnTo>
                  <a:pt x="9" y="14"/>
                </a:lnTo>
                <a:lnTo>
                  <a:pt x="6" y="15"/>
                </a:lnTo>
                <a:lnTo>
                  <a:pt x="4" y="16"/>
                </a:lnTo>
                <a:lnTo>
                  <a:pt x="2" y="14"/>
                </a:lnTo>
                <a:lnTo>
                  <a:pt x="1" y="11"/>
                </a:lnTo>
                <a:lnTo>
                  <a:pt x="1" y="8"/>
                </a:lnTo>
                <a:lnTo>
                  <a:pt x="4" y="7"/>
                </a:lnTo>
                <a:lnTo>
                  <a:pt x="6" y="4"/>
                </a:lnTo>
                <a:lnTo>
                  <a:pt x="4" y="2"/>
                </a:lnTo>
                <a:moveTo>
                  <a:pt x="2" y="1"/>
                </a:moveTo>
                <a:lnTo>
                  <a:pt x="4" y="2"/>
                </a:lnTo>
                <a:lnTo>
                  <a:pt x="2" y="3"/>
                </a:lnTo>
                <a:lnTo>
                  <a:pt x="0" y="1"/>
                </a:lnTo>
                <a:lnTo>
                  <a:pt x="2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8" name="61019">
            <a:extLst xmlns:a="http://schemas.openxmlformats.org/drawingml/2006/main">
              <a:ext uri="{FF2B5EF4-FFF2-40B4-BE49-F238E27FC236}">
                <a16:creationId xmlns:a16="http://schemas.microsoft.com/office/drawing/2014/main" id="{8A7BA02B-7C73-4F98-A272-FDE6FA162A7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49483" y="1460988"/>
            <a:ext cx="261132" cy="243498"/>
          </a:xfrm>
          <a:custGeom xmlns:a="http://schemas.openxmlformats.org/drawingml/2006/main">
            <a:avLst/>
            <a:gdLst/>
            <a:ahLst/>
            <a:cxnLst>
              <a:cxn ang="0">
                <a:pos x="32" y="16"/>
              </a:cxn>
              <a:cxn ang="0">
                <a:pos x="32" y="19"/>
              </a:cxn>
              <a:cxn ang="0">
                <a:pos x="32" y="21"/>
              </a:cxn>
              <a:cxn ang="0">
                <a:pos x="32" y="23"/>
              </a:cxn>
              <a:cxn ang="0">
                <a:pos x="29" y="24"/>
              </a:cxn>
              <a:cxn ang="0">
                <a:pos x="26" y="26"/>
              </a:cxn>
              <a:cxn ang="0">
                <a:pos x="23" y="26"/>
              </a:cxn>
              <a:cxn ang="0">
                <a:pos x="21" y="25"/>
              </a:cxn>
              <a:cxn ang="0">
                <a:pos x="19" y="24"/>
              </a:cxn>
              <a:cxn ang="0">
                <a:pos x="16" y="21"/>
              </a:cxn>
              <a:cxn ang="0">
                <a:pos x="14" y="19"/>
              </a:cxn>
              <a:cxn ang="0">
                <a:pos x="12" y="17"/>
              </a:cxn>
              <a:cxn ang="0">
                <a:pos x="9" y="17"/>
              </a:cxn>
              <a:cxn ang="0">
                <a:pos x="8" y="18"/>
              </a:cxn>
              <a:cxn ang="0">
                <a:pos x="5" y="20"/>
              </a:cxn>
              <a:cxn ang="0">
                <a:pos x="3" y="19"/>
              </a:cxn>
              <a:cxn ang="0">
                <a:pos x="1" y="17"/>
              </a:cxn>
              <a:cxn ang="0">
                <a:pos x="0" y="15"/>
              </a:cxn>
              <a:cxn ang="0">
                <a:pos x="2" y="14"/>
              </a:cxn>
              <a:cxn ang="0">
                <a:pos x="5" y="13"/>
              </a:cxn>
              <a:cxn ang="0">
                <a:pos x="8" y="12"/>
              </a:cxn>
              <a:cxn ang="0">
                <a:pos x="10" y="11"/>
              </a:cxn>
              <a:cxn ang="0">
                <a:pos x="14" y="9"/>
              </a:cxn>
              <a:cxn ang="0">
                <a:pos x="12" y="8"/>
              </a:cxn>
              <a:cxn ang="0">
                <a:pos x="10" y="7"/>
              </a:cxn>
              <a:cxn ang="0">
                <a:pos x="8" y="5"/>
              </a:cxn>
              <a:cxn ang="0">
                <a:pos x="10" y="3"/>
              </a:cxn>
              <a:cxn ang="0">
                <a:pos x="10" y="1"/>
              </a:cxn>
              <a:cxn ang="0">
                <a:pos x="14" y="2"/>
              </a:cxn>
              <a:cxn ang="0">
                <a:pos x="15" y="0"/>
              </a:cxn>
              <a:cxn ang="0">
                <a:pos x="18" y="0"/>
              </a:cxn>
              <a:cxn ang="0">
                <a:pos x="18" y="3"/>
              </a:cxn>
              <a:cxn ang="0">
                <a:pos x="20" y="5"/>
              </a:cxn>
              <a:cxn ang="0">
                <a:pos x="21" y="7"/>
              </a:cxn>
              <a:cxn ang="0">
                <a:pos x="22" y="9"/>
              </a:cxn>
              <a:cxn ang="0">
                <a:pos x="21" y="10"/>
              </a:cxn>
              <a:cxn ang="0">
                <a:pos x="22" y="12"/>
              </a:cxn>
              <a:cxn ang="0">
                <a:pos x="24" y="13"/>
              </a:cxn>
              <a:cxn ang="0">
                <a:pos x="23" y="16"/>
              </a:cxn>
              <a:cxn ang="0">
                <a:pos x="25" y="17"/>
              </a:cxn>
              <a:cxn ang="0">
                <a:pos x="27" y="16"/>
              </a:cxn>
              <a:cxn ang="0">
                <a:pos x="29" y="16"/>
              </a:cxn>
              <a:cxn ang="0">
                <a:pos x="32" y="16"/>
              </a:cxn>
            </a:cxnLst>
            <a:rect l="0" t="0" r="r" b="b"/>
            <a:pathLst>
              <a:path w="32" h="26">
                <a:moveTo>
                  <a:pt x="32" y="16"/>
                </a:moveTo>
                <a:lnTo>
                  <a:pt x="32" y="19"/>
                </a:lnTo>
                <a:lnTo>
                  <a:pt x="32" y="21"/>
                </a:lnTo>
                <a:lnTo>
                  <a:pt x="32" y="23"/>
                </a:lnTo>
                <a:lnTo>
                  <a:pt x="29" y="24"/>
                </a:lnTo>
                <a:lnTo>
                  <a:pt x="26" y="26"/>
                </a:lnTo>
                <a:lnTo>
                  <a:pt x="23" y="26"/>
                </a:lnTo>
                <a:lnTo>
                  <a:pt x="21" y="25"/>
                </a:lnTo>
                <a:lnTo>
                  <a:pt x="19" y="24"/>
                </a:lnTo>
                <a:lnTo>
                  <a:pt x="16" y="21"/>
                </a:lnTo>
                <a:lnTo>
                  <a:pt x="14" y="19"/>
                </a:lnTo>
                <a:lnTo>
                  <a:pt x="12" y="17"/>
                </a:lnTo>
                <a:lnTo>
                  <a:pt x="9" y="17"/>
                </a:lnTo>
                <a:lnTo>
                  <a:pt x="8" y="18"/>
                </a:lnTo>
                <a:lnTo>
                  <a:pt x="5" y="20"/>
                </a:lnTo>
                <a:lnTo>
                  <a:pt x="3" y="19"/>
                </a:lnTo>
                <a:lnTo>
                  <a:pt x="1" y="17"/>
                </a:lnTo>
                <a:lnTo>
                  <a:pt x="0" y="15"/>
                </a:lnTo>
                <a:lnTo>
                  <a:pt x="2" y="14"/>
                </a:lnTo>
                <a:lnTo>
                  <a:pt x="5" y="13"/>
                </a:lnTo>
                <a:lnTo>
                  <a:pt x="8" y="12"/>
                </a:lnTo>
                <a:lnTo>
                  <a:pt x="10" y="11"/>
                </a:lnTo>
                <a:lnTo>
                  <a:pt x="14" y="9"/>
                </a:lnTo>
                <a:lnTo>
                  <a:pt x="12" y="8"/>
                </a:lnTo>
                <a:lnTo>
                  <a:pt x="10" y="7"/>
                </a:lnTo>
                <a:lnTo>
                  <a:pt x="8" y="5"/>
                </a:lnTo>
                <a:lnTo>
                  <a:pt x="10" y="3"/>
                </a:lnTo>
                <a:lnTo>
                  <a:pt x="10" y="1"/>
                </a:lnTo>
                <a:lnTo>
                  <a:pt x="14" y="2"/>
                </a:lnTo>
                <a:lnTo>
                  <a:pt x="15" y="0"/>
                </a:lnTo>
                <a:lnTo>
                  <a:pt x="18" y="0"/>
                </a:lnTo>
                <a:lnTo>
                  <a:pt x="18" y="3"/>
                </a:lnTo>
                <a:lnTo>
                  <a:pt x="20" y="5"/>
                </a:lnTo>
                <a:lnTo>
                  <a:pt x="21" y="7"/>
                </a:lnTo>
                <a:lnTo>
                  <a:pt x="22" y="9"/>
                </a:lnTo>
                <a:lnTo>
                  <a:pt x="21" y="10"/>
                </a:lnTo>
                <a:lnTo>
                  <a:pt x="22" y="12"/>
                </a:lnTo>
                <a:lnTo>
                  <a:pt x="24" y="13"/>
                </a:lnTo>
                <a:lnTo>
                  <a:pt x="23" y="16"/>
                </a:lnTo>
                <a:lnTo>
                  <a:pt x="25" y="17"/>
                </a:lnTo>
                <a:lnTo>
                  <a:pt x="27" y="16"/>
                </a:lnTo>
                <a:lnTo>
                  <a:pt x="29" y="16"/>
                </a:lnTo>
                <a:lnTo>
                  <a:pt x="32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69" name="61012">
            <a:extLst xmlns:a="http://schemas.openxmlformats.org/drawingml/2006/main">
              <a:ext uri="{FF2B5EF4-FFF2-40B4-BE49-F238E27FC236}">
                <a16:creationId xmlns:a16="http://schemas.microsoft.com/office/drawing/2014/main" id="{2D4C2E64-DD55-496C-8350-5BDE517022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00662" y="1470353"/>
            <a:ext cx="301934" cy="243498"/>
          </a:xfrm>
          <a:custGeom xmlns:a="http://schemas.openxmlformats.org/drawingml/2006/main">
            <a:avLst/>
            <a:gdLst/>
            <a:ahLst/>
            <a:cxnLst>
              <a:cxn ang="0">
                <a:pos x="26" y="0"/>
              </a:cxn>
              <a:cxn ang="0">
                <a:pos x="29" y="2"/>
              </a:cxn>
              <a:cxn ang="0">
                <a:pos x="31" y="3"/>
              </a:cxn>
              <a:cxn ang="0">
                <a:pos x="33" y="3"/>
              </a:cxn>
              <a:cxn ang="0">
                <a:pos x="36" y="5"/>
              </a:cxn>
              <a:cxn ang="0">
                <a:pos x="37" y="7"/>
              </a:cxn>
              <a:cxn ang="0">
                <a:pos x="34" y="9"/>
              </a:cxn>
              <a:cxn ang="0">
                <a:pos x="34" y="13"/>
              </a:cxn>
              <a:cxn ang="0">
                <a:pos x="37" y="13"/>
              </a:cxn>
              <a:cxn ang="0">
                <a:pos x="37" y="16"/>
              </a:cxn>
              <a:cxn ang="0">
                <a:pos x="35" y="18"/>
              </a:cxn>
              <a:cxn ang="0">
                <a:pos x="32" y="21"/>
              </a:cxn>
              <a:cxn ang="0">
                <a:pos x="29" y="21"/>
              </a:cxn>
              <a:cxn ang="0">
                <a:pos x="26" y="21"/>
              </a:cxn>
              <a:cxn ang="0">
                <a:pos x="23" y="20"/>
              </a:cxn>
              <a:cxn ang="0">
                <a:pos x="22" y="22"/>
              </a:cxn>
              <a:cxn ang="0">
                <a:pos x="20" y="23"/>
              </a:cxn>
              <a:cxn ang="0">
                <a:pos x="17" y="24"/>
              </a:cxn>
              <a:cxn ang="0">
                <a:pos x="15" y="26"/>
              </a:cxn>
              <a:cxn ang="0">
                <a:pos x="13" y="24"/>
              </a:cxn>
              <a:cxn ang="0">
                <a:pos x="12" y="23"/>
              </a:cxn>
              <a:cxn ang="0">
                <a:pos x="12" y="19"/>
              </a:cxn>
              <a:cxn ang="0">
                <a:pos x="10" y="17"/>
              </a:cxn>
              <a:cxn ang="0">
                <a:pos x="7" y="16"/>
              </a:cxn>
              <a:cxn ang="0">
                <a:pos x="4" y="16"/>
              </a:cxn>
              <a:cxn ang="0">
                <a:pos x="2" y="14"/>
              </a:cxn>
              <a:cxn ang="0">
                <a:pos x="0" y="12"/>
              </a:cxn>
              <a:cxn ang="0">
                <a:pos x="2" y="10"/>
              </a:cxn>
              <a:cxn ang="0">
                <a:pos x="3" y="8"/>
              </a:cxn>
              <a:cxn ang="0">
                <a:pos x="6" y="7"/>
              </a:cxn>
              <a:cxn ang="0">
                <a:pos x="9" y="6"/>
              </a:cxn>
              <a:cxn ang="0">
                <a:pos x="11" y="8"/>
              </a:cxn>
              <a:cxn ang="0">
                <a:pos x="13" y="11"/>
              </a:cxn>
              <a:cxn ang="0">
                <a:pos x="15" y="10"/>
              </a:cxn>
              <a:cxn ang="0">
                <a:pos x="17" y="8"/>
              </a:cxn>
              <a:cxn ang="0">
                <a:pos x="19" y="7"/>
              </a:cxn>
              <a:cxn ang="0">
                <a:pos x="20" y="5"/>
              </a:cxn>
              <a:cxn ang="0">
                <a:pos x="21" y="3"/>
              </a:cxn>
              <a:cxn ang="0">
                <a:pos x="21" y="1"/>
              </a:cxn>
              <a:cxn ang="0">
                <a:pos x="23" y="0"/>
              </a:cxn>
              <a:cxn ang="0">
                <a:pos x="26" y="0"/>
              </a:cxn>
            </a:cxnLst>
            <a:rect l="0" t="0" r="r" b="b"/>
            <a:pathLst>
              <a:path w="37" h="26">
                <a:moveTo>
                  <a:pt x="26" y="0"/>
                </a:moveTo>
                <a:lnTo>
                  <a:pt x="29" y="2"/>
                </a:lnTo>
                <a:lnTo>
                  <a:pt x="31" y="3"/>
                </a:lnTo>
                <a:lnTo>
                  <a:pt x="33" y="3"/>
                </a:lnTo>
                <a:lnTo>
                  <a:pt x="36" y="5"/>
                </a:lnTo>
                <a:lnTo>
                  <a:pt x="37" y="7"/>
                </a:lnTo>
                <a:lnTo>
                  <a:pt x="34" y="9"/>
                </a:lnTo>
                <a:lnTo>
                  <a:pt x="34" y="13"/>
                </a:lnTo>
                <a:lnTo>
                  <a:pt x="37" y="13"/>
                </a:lnTo>
                <a:lnTo>
                  <a:pt x="37" y="16"/>
                </a:lnTo>
                <a:lnTo>
                  <a:pt x="35" y="18"/>
                </a:lnTo>
                <a:lnTo>
                  <a:pt x="32" y="21"/>
                </a:lnTo>
                <a:lnTo>
                  <a:pt x="29" y="21"/>
                </a:lnTo>
                <a:lnTo>
                  <a:pt x="26" y="21"/>
                </a:lnTo>
                <a:lnTo>
                  <a:pt x="23" y="20"/>
                </a:lnTo>
                <a:lnTo>
                  <a:pt x="22" y="22"/>
                </a:lnTo>
                <a:lnTo>
                  <a:pt x="20" y="23"/>
                </a:lnTo>
                <a:lnTo>
                  <a:pt x="17" y="24"/>
                </a:lnTo>
                <a:lnTo>
                  <a:pt x="15" y="26"/>
                </a:lnTo>
                <a:lnTo>
                  <a:pt x="13" y="24"/>
                </a:lnTo>
                <a:lnTo>
                  <a:pt x="12" y="23"/>
                </a:lnTo>
                <a:lnTo>
                  <a:pt x="12" y="19"/>
                </a:lnTo>
                <a:lnTo>
                  <a:pt x="10" y="17"/>
                </a:lnTo>
                <a:lnTo>
                  <a:pt x="7" y="16"/>
                </a:lnTo>
                <a:lnTo>
                  <a:pt x="4" y="16"/>
                </a:lnTo>
                <a:lnTo>
                  <a:pt x="2" y="14"/>
                </a:lnTo>
                <a:lnTo>
                  <a:pt x="0" y="12"/>
                </a:lnTo>
                <a:lnTo>
                  <a:pt x="2" y="10"/>
                </a:lnTo>
                <a:lnTo>
                  <a:pt x="3" y="8"/>
                </a:lnTo>
                <a:lnTo>
                  <a:pt x="6" y="7"/>
                </a:lnTo>
                <a:lnTo>
                  <a:pt x="9" y="6"/>
                </a:lnTo>
                <a:lnTo>
                  <a:pt x="11" y="8"/>
                </a:lnTo>
                <a:lnTo>
                  <a:pt x="13" y="11"/>
                </a:lnTo>
                <a:lnTo>
                  <a:pt x="15" y="10"/>
                </a:lnTo>
                <a:lnTo>
                  <a:pt x="17" y="8"/>
                </a:lnTo>
                <a:lnTo>
                  <a:pt x="19" y="7"/>
                </a:lnTo>
                <a:lnTo>
                  <a:pt x="20" y="5"/>
                </a:lnTo>
                <a:lnTo>
                  <a:pt x="21" y="3"/>
                </a:lnTo>
                <a:lnTo>
                  <a:pt x="21" y="1"/>
                </a:lnTo>
                <a:lnTo>
                  <a:pt x="23" y="0"/>
                </a:lnTo>
                <a:lnTo>
                  <a:pt x="26" y="0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0" name="61010">
            <a:extLst xmlns:a="http://schemas.openxmlformats.org/drawingml/2006/main">
              <a:ext uri="{FF2B5EF4-FFF2-40B4-BE49-F238E27FC236}">
                <a16:creationId xmlns:a16="http://schemas.microsoft.com/office/drawing/2014/main" id="{C95C1AC6-5668-4AE3-BE39-2081824135D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23208" y="1091058"/>
            <a:ext cx="195849" cy="121749"/>
          </a:xfrm>
          <a:custGeom xmlns:a="http://schemas.openxmlformats.org/drawingml/2006/main">
            <a:avLst/>
            <a:gdLst/>
            <a:ahLst/>
            <a:cxnLst>
              <a:cxn ang="0">
                <a:pos x="24" y="4"/>
              </a:cxn>
              <a:cxn ang="0">
                <a:pos x="24" y="7"/>
              </a:cxn>
              <a:cxn ang="0">
                <a:pos x="23" y="10"/>
              </a:cxn>
              <a:cxn ang="0">
                <a:pos x="21" y="11"/>
              </a:cxn>
              <a:cxn ang="0">
                <a:pos x="18" y="12"/>
              </a:cxn>
              <a:cxn ang="0">
                <a:pos x="15" y="11"/>
              </a:cxn>
              <a:cxn ang="0">
                <a:pos x="13" y="8"/>
              </a:cxn>
              <a:cxn ang="0">
                <a:pos x="11" y="10"/>
              </a:cxn>
              <a:cxn ang="0">
                <a:pos x="10" y="13"/>
              </a:cxn>
              <a:cxn ang="0">
                <a:pos x="8" y="12"/>
              </a:cxn>
              <a:cxn ang="0">
                <a:pos x="6" y="11"/>
              </a:cxn>
              <a:cxn ang="0">
                <a:pos x="4" y="12"/>
              </a:cxn>
              <a:cxn ang="0">
                <a:pos x="1" y="11"/>
              </a:cxn>
              <a:cxn ang="0">
                <a:pos x="0" y="7"/>
              </a:cxn>
              <a:cxn ang="0">
                <a:pos x="0" y="5"/>
              </a:cxn>
              <a:cxn ang="0">
                <a:pos x="2" y="5"/>
              </a:cxn>
              <a:cxn ang="0">
                <a:pos x="4" y="4"/>
              </a:cxn>
              <a:cxn ang="0">
                <a:pos x="6" y="1"/>
              </a:cxn>
              <a:cxn ang="0">
                <a:pos x="9" y="2"/>
              </a:cxn>
              <a:cxn ang="0">
                <a:pos x="12" y="2"/>
              </a:cxn>
              <a:cxn ang="0">
                <a:pos x="14" y="3"/>
              </a:cxn>
              <a:cxn ang="0">
                <a:pos x="16" y="2"/>
              </a:cxn>
              <a:cxn ang="0">
                <a:pos x="17" y="1"/>
              </a:cxn>
              <a:cxn ang="0">
                <a:pos x="19" y="0"/>
              </a:cxn>
              <a:cxn ang="0">
                <a:pos x="21" y="1"/>
              </a:cxn>
              <a:cxn ang="0">
                <a:pos x="23" y="2"/>
              </a:cxn>
              <a:cxn ang="0">
                <a:pos x="24" y="4"/>
              </a:cxn>
            </a:cxnLst>
            <a:rect l="0" t="0" r="r" b="b"/>
            <a:pathLst>
              <a:path w="24" h="13">
                <a:moveTo>
                  <a:pt x="24" y="4"/>
                </a:moveTo>
                <a:lnTo>
                  <a:pt x="24" y="7"/>
                </a:lnTo>
                <a:lnTo>
                  <a:pt x="23" y="10"/>
                </a:lnTo>
                <a:lnTo>
                  <a:pt x="21" y="11"/>
                </a:lnTo>
                <a:lnTo>
                  <a:pt x="18" y="12"/>
                </a:lnTo>
                <a:lnTo>
                  <a:pt x="15" y="11"/>
                </a:lnTo>
                <a:lnTo>
                  <a:pt x="13" y="8"/>
                </a:lnTo>
                <a:lnTo>
                  <a:pt x="11" y="10"/>
                </a:lnTo>
                <a:lnTo>
                  <a:pt x="10" y="13"/>
                </a:lnTo>
                <a:lnTo>
                  <a:pt x="8" y="12"/>
                </a:lnTo>
                <a:lnTo>
                  <a:pt x="6" y="11"/>
                </a:lnTo>
                <a:lnTo>
                  <a:pt x="4" y="12"/>
                </a:lnTo>
                <a:lnTo>
                  <a:pt x="1" y="11"/>
                </a:lnTo>
                <a:lnTo>
                  <a:pt x="0" y="7"/>
                </a:lnTo>
                <a:lnTo>
                  <a:pt x="0" y="5"/>
                </a:lnTo>
                <a:lnTo>
                  <a:pt x="2" y="5"/>
                </a:lnTo>
                <a:lnTo>
                  <a:pt x="4" y="4"/>
                </a:lnTo>
                <a:lnTo>
                  <a:pt x="6" y="1"/>
                </a:lnTo>
                <a:lnTo>
                  <a:pt x="9" y="2"/>
                </a:lnTo>
                <a:lnTo>
                  <a:pt x="12" y="2"/>
                </a:lnTo>
                <a:lnTo>
                  <a:pt x="14" y="3"/>
                </a:lnTo>
                <a:lnTo>
                  <a:pt x="16" y="2"/>
                </a:lnTo>
                <a:lnTo>
                  <a:pt x="17" y="1"/>
                </a:lnTo>
                <a:lnTo>
                  <a:pt x="19" y="0"/>
                </a:lnTo>
                <a:lnTo>
                  <a:pt x="21" y="1"/>
                </a:lnTo>
                <a:lnTo>
                  <a:pt x="23" y="2"/>
                </a:lnTo>
                <a:lnTo>
                  <a:pt x="24" y="4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071" name="61003">
            <a:extLst xmlns:a="http://schemas.openxmlformats.org/drawingml/2006/main">
              <a:ext uri="{FF2B5EF4-FFF2-40B4-BE49-F238E27FC236}">
                <a16:creationId xmlns:a16="http://schemas.microsoft.com/office/drawing/2014/main" id="{1A51B6B3-0816-42D5-8781-5670ADF869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57784" y="1123837"/>
            <a:ext cx="130566" cy="196672"/>
          </a:xfrm>
          <a:custGeom xmlns:a="http://schemas.openxmlformats.org/drawingml/2006/main">
            <a:avLst/>
            <a:gdLst/>
            <a:ahLst/>
            <a:cxnLst>
              <a:cxn ang="0">
                <a:pos x="16" y="7"/>
              </a:cxn>
              <a:cxn ang="0">
                <a:pos x="14" y="9"/>
              </a:cxn>
              <a:cxn ang="0">
                <a:pos x="13" y="11"/>
              </a:cxn>
              <a:cxn ang="0">
                <a:pos x="14" y="13"/>
              </a:cxn>
              <a:cxn ang="0">
                <a:pos x="15" y="16"/>
              </a:cxn>
              <a:cxn ang="0">
                <a:pos x="14" y="19"/>
              </a:cxn>
              <a:cxn ang="0">
                <a:pos x="12" y="20"/>
              </a:cxn>
              <a:cxn ang="0">
                <a:pos x="11" y="21"/>
              </a:cxn>
              <a:cxn ang="0">
                <a:pos x="8" y="18"/>
              </a:cxn>
              <a:cxn ang="0">
                <a:pos x="7" y="17"/>
              </a:cxn>
              <a:cxn ang="0">
                <a:pos x="4" y="15"/>
              </a:cxn>
              <a:cxn ang="0">
                <a:pos x="0" y="13"/>
              </a:cxn>
              <a:cxn ang="0">
                <a:pos x="0" y="11"/>
              </a:cxn>
              <a:cxn ang="0">
                <a:pos x="3" y="10"/>
              </a:cxn>
              <a:cxn ang="0">
                <a:pos x="4" y="8"/>
              </a:cxn>
              <a:cxn ang="0">
                <a:pos x="6" y="4"/>
              </a:cxn>
              <a:cxn ang="0">
                <a:pos x="8" y="3"/>
              </a:cxn>
              <a:cxn ang="0">
                <a:pos x="10" y="3"/>
              </a:cxn>
              <a:cxn ang="0">
                <a:pos x="12" y="0"/>
              </a:cxn>
              <a:cxn ang="0">
                <a:pos x="14" y="2"/>
              </a:cxn>
              <a:cxn ang="0">
                <a:pos x="15" y="4"/>
              </a:cxn>
              <a:cxn ang="0">
                <a:pos x="16" y="7"/>
              </a:cxn>
            </a:cxnLst>
            <a:rect l="0" t="0" r="r" b="b"/>
            <a:pathLst>
              <a:path w="16" h="21">
                <a:moveTo>
                  <a:pt x="16" y="7"/>
                </a:moveTo>
                <a:lnTo>
                  <a:pt x="14" y="9"/>
                </a:lnTo>
                <a:lnTo>
                  <a:pt x="13" y="11"/>
                </a:lnTo>
                <a:lnTo>
                  <a:pt x="14" y="13"/>
                </a:lnTo>
                <a:lnTo>
                  <a:pt x="15" y="16"/>
                </a:lnTo>
                <a:lnTo>
                  <a:pt x="14" y="19"/>
                </a:lnTo>
                <a:lnTo>
                  <a:pt x="12" y="20"/>
                </a:lnTo>
                <a:lnTo>
                  <a:pt x="11" y="21"/>
                </a:lnTo>
                <a:lnTo>
                  <a:pt x="8" y="18"/>
                </a:lnTo>
                <a:lnTo>
                  <a:pt x="7" y="17"/>
                </a:lnTo>
                <a:lnTo>
                  <a:pt x="4" y="15"/>
                </a:lnTo>
                <a:lnTo>
                  <a:pt x="0" y="13"/>
                </a:lnTo>
                <a:lnTo>
                  <a:pt x="0" y="11"/>
                </a:lnTo>
                <a:lnTo>
                  <a:pt x="3" y="10"/>
                </a:lnTo>
                <a:lnTo>
                  <a:pt x="4" y="8"/>
                </a:lnTo>
                <a:lnTo>
                  <a:pt x="6" y="4"/>
                </a:lnTo>
                <a:lnTo>
                  <a:pt x="8" y="3"/>
                </a:lnTo>
                <a:lnTo>
                  <a:pt x="10" y="3"/>
                </a:lnTo>
                <a:lnTo>
                  <a:pt x="12" y="0"/>
                </a:lnTo>
                <a:lnTo>
                  <a:pt x="14" y="2"/>
                </a:lnTo>
                <a:lnTo>
                  <a:pt x="15" y="4"/>
                </a:lnTo>
                <a:lnTo>
                  <a:pt x="16" y="7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2" name="60000">
            <a:extLst xmlns:a="http://schemas.openxmlformats.org/drawingml/2006/main">
              <a:ext uri="{FF2B5EF4-FFF2-40B4-BE49-F238E27FC236}">
                <a16:creationId xmlns:a16="http://schemas.microsoft.com/office/drawing/2014/main" id="{5865EB82-7EA0-4982-9A6B-AF3DA8234E6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49765" y="552554"/>
            <a:ext cx="2089057" cy="1751312"/>
          </a:xfrm>
          <a:custGeom xmlns:a="http://schemas.openxmlformats.org/drawingml/2006/main">
            <a:avLst/>
            <a:gdLst/>
            <a:ahLst/>
            <a:cxnLst>
              <a:cxn ang="0">
                <a:pos x="142" y="16"/>
              </a:cxn>
              <a:cxn ang="0">
                <a:pos x="155" y="24"/>
              </a:cxn>
              <a:cxn ang="0">
                <a:pos x="165" y="18"/>
              </a:cxn>
              <a:cxn ang="0">
                <a:pos x="171" y="12"/>
              </a:cxn>
              <a:cxn ang="0">
                <a:pos x="188" y="16"/>
              </a:cxn>
              <a:cxn ang="0">
                <a:pos x="202" y="22"/>
              </a:cxn>
              <a:cxn ang="0">
                <a:pos x="211" y="39"/>
              </a:cxn>
              <a:cxn ang="0">
                <a:pos x="223" y="48"/>
              </a:cxn>
              <a:cxn ang="0">
                <a:pos x="226" y="57"/>
              </a:cxn>
              <a:cxn ang="0">
                <a:pos x="214" y="67"/>
              </a:cxn>
              <a:cxn ang="0">
                <a:pos x="220" y="79"/>
              </a:cxn>
              <a:cxn ang="0">
                <a:pos x="230" y="82"/>
              </a:cxn>
              <a:cxn ang="0">
                <a:pos x="242" y="85"/>
              </a:cxn>
              <a:cxn ang="0">
                <a:pos x="250" y="97"/>
              </a:cxn>
              <a:cxn ang="0">
                <a:pos x="248" y="112"/>
              </a:cxn>
              <a:cxn ang="0">
                <a:pos x="252" y="123"/>
              </a:cxn>
              <a:cxn ang="0">
                <a:pos x="250" y="135"/>
              </a:cxn>
              <a:cxn ang="0">
                <a:pos x="238" y="136"/>
              </a:cxn>
              <a:cxn ang="0">
                <a:pos x="231" y="149"/>
              </a:cxn>
              <a:cxn ang="0">
                <a:pos x="217" y="157"/>
              </a:cxn>
              <a:cxn ang="0">
                <a:pos x="218" y="169"/>
              </a:cxn>
              <a:cxn ang="0">
                <a:pos x="209" y="181"/>
              </a:cxn>
              <a:cxn ang="0">
                <a:pos x="205" y="184"/>
              </a:cxn>
              <a:cxn ang="0">
                <a:pos x="198" y="180"/>
              </a:cxn>
              <a:cxn ang="0">
                <a:pos x="189" y="169"/>
              </a:cxn>
              <a:cxn ang="0">
                <a:pos x="187" y="155"/>
              </a:cxn>
              <a:cxn ang="0">
                <a:pos x="187" y="140"/>
              </a:cxn>
              <a:cxn ang="0">
                <a:pos x="175" y="131"/>
              </a:cxn>
              <a:cxn ang="0">
                <a:pos x="159" y="128"/>
              </a:cxn>
              <a:cxn ang="0">
                <a:pos x="158" y="142"/>
              </a:cxn>
              <a:cxn ang="0">
                <a:pos x="159" y="150"/>
              </a:cxn>
              <a:cxn ang="0">
                <a:pos x="143" y="151"/>
              </a:cxn>
              <a:cxn ang="0">
                <a:pos x="136" y="146"/>
              </a:cxn>
              <a:cxn ang="0">
                <a:pos x="131" y="135"/>
              </a:cxn>
              <a:cxn ang="0">
                <a:pos x="128" y="125"/>
              </a:cxn>
              <a:cxn ang="0">
                <a:pos x="114" y="118"/>
              </a:cxn>
              <a:cxn ang="0">
                <a:pos x="101" y="116"/>
              </a:cxn>
              <a:cxn ang="0">
                <a:pos x="90" y="110"/>
              </a:cxn>
              <a:cxn ang="0">
                <a:pos x="77" y="111"/>
              </a:cxn>
              <a:cxn ang="0">
                <a:pos x="69" y="119"/>
              </a:cxn>
              <a:cxn ang="0">
                <a:pos x="56" y="122"/>
              </a:cxn>
              <a:cxn ang="0">
                <a:pos x="45" y="112"/>
              </a:cxn>
              <a:cxn ang="0">
                <a:pos x="43" y="100"/>
              </a:cxn>
              <a:cxn ang="0">
                <a:pos x="32" y="93"/>
              </a:cxn>
              <a:cxn ang="0">
                <a:pos x="22" y="84"/>
              </a:cxn>
              <a:cxn ang="0">
                <a:pos x="13" y="75"/>
              </a:cxn>
              <a:cxn ang="0">
                <a:pos x="6" y="61"/>
              </a:cxn>
              <a:cxn ang="0">
                <a:pos x="1" y="48"/>
              </a:cxn>
              <a:cxn ang="0">
                <a:pos x="3" y="34"/>
              </a:cxn>
              <a:cxn ang="0">
                <a:pos x="2" y="23"/>
              </a:cxn>
              <a:cxn ang="0">
                <a:pos x="11" y="22"/>
              </a:cxn>
              <a:cxn ang="0">
                <a:pos x="24" y="28"/>
              </a:cxn>
              <a:cxn ang="0">
                <a:pos x="35" y="30"/>
              </a:cxn>
              <a:cxn ang="0">
                <a:pos x="45" y="24"/>
              </a:cxn>
              <a:cxn ang="0">
                <a:pos x="58" y="25"/>
              </a:cxn>
              <a:cxn ang="0">
                <a:pos x="73" y="17"/>
              </a:cxn>
              <a:cxn ang="0">
                <a:pos x="84" y="24"/>
              </a:cxn>
              <a:cxn ang="0">
                <a:pos x="93" y="20"/>
              </a:cxn>
              <a:cxn ang="0">
                <a:pos x="105" y="11"/>
              </a:cxn>
              <a:cxn ang="0">
                <a:pos x="118" y="3"/>
              </a:cxn>
              <a:cxn ang="0">
                <a:pos x="126" y="10"/>
              </a:cxn>
            </a:cxnLst>
            <a:rect l="0" t="0" r="r" b="b"/>
            <a:pathLst>
              <a:path w="256" h="187">
                <a:moveTo>
                  <a:pt x="130" y="16"/>
                </a:moveTo>
                <a:lnTo>
                  <a:pt x="132" y="17"/>
                </a:lnTo>
                <a:lnTo>
                  <a:pt x="133" y="15"/>
                </a:lnTo>
                <a:lnTo>
                  <a:pt x="136" y="15"/>
                </a:lnTo>
                <a:lnTo>
                  <a:pt x="139" y="15"/>
                </a:lnTo>
                <a:lnTo>
                  <a:pt x="142" y="16"/>
                </a:lnTo>
                <a:lnTo>
                  <a:pt x="144" y="17"/>
                </a:lnTo>
                <a:lnTo>
                  <a:pt x="146" y="19"/>
                </a:lnTo>
                <a:lnTo>
                  <a:pt x="147" y="23"/>
                </a:lnTo>
                <a:lnTo>
                  <a:pt x="148" y="25"/>
                </a:lnTo>
                <a:lnTo>
                  <a:pt x="152" y="25"/>
                </a:lnTo>
                <a:lnTo>
                  <a:pt x="155" y="24"/>
                </a:lnTo>
                <a:lnTo>
                  <a:pt x="157" y="24"/>
                </a:lnTo>
                <a:lnTo>
                  <a:pt x="159" y="25"/>
                </a:lnTo>
                <a:lnTo>
                  <a:pt x="161" y="26"/>
                </a:lnTo>
                <a:lnTo>
                  <a:pt x="162" y="23"/>
                </a:lnTo>
                <a:lnTo>
                  <a:pt x="163" y="21"/>
                </a:lnTo>
                <a:lnTo>
                  <a:pt x="165" y="18"/>
                </a:lnTo>
                <a:lnTo>
                  <a:pt x="163" y="16"/>
                </a:lnTo>
                <a:lnTo>
                  <a:pt x="162" y="14"/>
                </a:lnTo>
                <a:lnTo>
                  <a:pt x="164" y="13"/>
                </a:lnTo>
                <a:lnTo>
                  <a:pt x="166" y="14"/>
                </a:lnTo>
                <a:lnTo>
                  <a:pt x="169" y="13"/>
                </a:lnTo>
                <a:lnTo>
                  <a:pt x="171" y="12"/>
                </a:lnTo>
                <a:lnTo>
                  <a:pt x="175" y="11"/>
                </a:lnTo>
                <a:lnTo>
                  <a:pt x="177" y="13"/>
                </a:lnTo>
                <a:lnTo>
                  <a:pt x="181" y="13"/>
                </a:lnTo>
                <a:lnTo>
                  <a:pt x="184" y="13"/>
                </a:lnTo>
                <a:lnTo>
                  <a:pt x="186" y="15"/>
                </a:lnTo>
                <a:lnTo>
                  <a:pt x="188" y="16"/>
                </a:lnTo>
                <a:lnTo>
                  <a:pt x="188" y="18"/>
                </a:lnTo>
                <a:lnTo>
                  <a:pt x="188" y="21"/>
                </a:lnTo>
                <a:lnTo>
                  <a:pt x="191" y="22"/>
                </a:lnTo>
                <a:lnTo>
                  <a:pt x="194" y="22"/>
                </a:lnTo>
                <a:lnTo>
                  <a:pt x="198" y="22"/>
                </a:lnTo>
                <a:lnTo>
                  <a:pt x="202" y="22"/>
                </a:lnTo>
                <a:lnTo>
                  <a:pt x="203" y="24"/>
                </a:lnTo>
                <a:lnTo>
                  <a:pt x="205" y="28"/>
                </a:lnTo>
                <a:lnTo>
                  <a:pt x="206" y="30"/>
                </a:lnTo>
                <a:lnTo>
                  <a:pt x="208" y="33"/>
                </a:lnTo>
                <a:lnTo>
                  <a:pt x="210" y="35"/>
                </a:lnTo>
                <a:lnTo>
                  <a:pt x="211" y="39"/>
                </a:lnTo>
                <a:lnTo>
                  <a:pt x="214" y="42"/>
                </a:lnTo>
                <a:lnTo>
                  <a:pt x="212" y="43"/>
                </a:lnTo>
                <a:lnTo>
                  <a:pt x="214" y="47"/>
                </a:lnTo>
                <a:lnTo>
                  <a:pt x="217" y="46"/>
                </a:lnTo>
                <a:lnTo>
                  <a:pt x="219" y="47"/>
                </a:lnTo>
                <a:lnTo>
                  <a:pt x="223" y="48"/>
                </a:lnTo>
                <a:lnTo>
                  <a:pt x="228" y="47"/>
                </a:lnTo>
                <a:lnTo>
                  <a:pt x="230" y="48"/>
                </a:lnTo>
                <a:lnTo>
                  <a:pt x="229" y="50"/>
                </a:lnTo>
                <a:lnTo>
                  <a:pt x="227" y="53"/>
                </a:lnTo>
                <a:lnTo>
                  <a:pt x="226" y="54"/>
                </a:lnTo>
                <a:lnTo>
                  <a:pt x="226" y="57"/>
                </a:lnTo>
                <a:lnTo>
                  <a:pt x="224" y="59"/>
                </a:lnTo>
                <a:lnTo>
                  <a:pt x="222" y="59"/>
                </a:lnTo>
                <a:lnTo>
                  <a:pt x="220" y="61"/>
                </a:lnTo>
                <a:lnTo>
                  <a:pt x="219" y="63"/>
                </a:lnTo>
                <a:lnTo>
                  <a:pt x="215" y="65"/>
                </a:lnTo>
                <a:lnTo>
                  <a:pt x="214" y="67"/>
                </a:lnTo>
                <a:lnTo>
                  <a:pt x="214" y="70"/>
                </a:lnTo>
                <a:lnTo>
                  <a:pt x="215" y="72"/>
                </a:lnTo>
                <a:lnTo>
                  <a:pt x="217" y="73"/>
                </a:lnTo>
                <a:lnTo>
                  <a:pt x="216" y="77"/>
                </a:lnTo>
                <a:lnTo>
                  <a:pt x="219" y="77"/>
                </a:lnTo>
                <a:lnTo>
                  <a:pt x="220" y="79"/>
                </a:lnTo>
                <a:lnTo>
                  <a:pt x="221" y="81"/>
                </a:lnTo>
                <a:lnTo>
                  <a:pt x="222" y="83"/>
                </a:lnTo>
                <a:lnTo>
                  <a:pt x="224" y="84"/>
                </a:lnTo>
                <a:lnTo>
                  <a:pt x="226" y="83"/>
                </a:lnTo>
                <a:lnTo>
                  <a:pt x="228" y="83"/>
                </a:lnTo>
                <a:lnTo>
                  <a:pt x="230" y="82"/>
                </a:lnTo>
                <a:lnTo>
                  <a:pt x="233" y="83"/>
                </a:lnTo>
                <a:lnTo>
                  <a:pt x="234" y="84"/>
                </a:lnTo>
                <a:lnTo>
                  <a:pt x="236" y="83"/>
                </a:lnTo>
                <a:lnTo>
                  <a:pt x="238" y="83"/>
                </a:lnTo>
                <a:lnTo>
                  <a:pt x="240" y="84"/>
                </a:lnTo>
                <a:lnTo>
                  <a:pt x="242" y="85"/>
                </a:lnTo>
                <a:lnTo>
                  <a:pt x="244" y="86"/>
                </a:lnTo>
                <a:lnTo>
                  <a:pt x="243" y="88"/>
                </a:lnTo>
                <a:lnTo>
                  <a:pt x="243" y="91"/>
                </a:lnTo>
                <a:lnTo>
                  <a:pt x="244" y="93"/>
                </a:lnTo>
                <a:lnTo>
                  <a:pt x="246" y="95"/>
                </a:lnTo>
                <a:lnTo>
                  <a:pt x="250" y="97"/>
                </a:lnTo>
                <a:lnTo>
                  <a:pt x="250" y="99"/>
                </a:lnTo>
                <a:lnTo>
                  <a:pt x="250" y="101"/>
                </a:lnTo>
                <a:lnTo>
                  <a:pt x="250" y="103"/>
                </a:lnTo>
                <a:lnTo>
                  <a:pt x="249" y="105"/>
                </a:lnTo>
                <a:lnTo>
                  <a:pt x="249" y="107"/>
                </a:lnTo>
                <a:lnTo>
                  <a:pt x="248" y="112"/>
                </a:lnTo>
                <a:lnTo>
                  <a:pt x="246" y="114"/>
                </a:lnTo>
                <a:lnTo>
                  <a:pt x="245" y="117"/>
                </a:lnTo>
                <a:lnTo>
                  <a:pt x="247" y="118"/>
                </a:lnTo>
                <a:lnTo>
                  <a:pt x="248" y="120"/>
                </a:lnTo>
                <a:lnTo>
                  <a:pt x="250" y="122"/>
                </a:lnTo>
                <a:lnTo>
                  <a:pt x="252" y="123"/>
                </a:lnTo>
                <a:lnTo>
                  <a:pt x="254" y="125"/>
                </a:lnTo>
                <a:lnTo>
                  <a:pt x="255" y="126"/>
                </a:lnTo>
                <a:lnTo>
                  <a:pt x="256" y="128"/>
                </a:lnTo>
                <a:lnTo>
                  <a:pt x="256" y="131"/>
                </a:lnTo>
                <a:lnTo>
                  <a:pt x="252" y="133"/>
                </a:lnTo>
                <a:lnTo>
                  <a:pt x="250" y="135"/>
                </a:lnTo>
                <a:lnTo>
                  <a:pt x="248" y="136"/>
                </a:lnTo>
                <a:lnTo>
                  <a:pt x="246" y="135"/>
                </a:lnTo>
                <a:lnTo>
                  <a:pt x="244" y="134"/>
                </a:lnTo>
                <a:lnTo>
                  <a:pt x="242" y="132"/>
                </a:lnTo>
                <a:lnTo>
                  <a:pt x="239" y="133"/>
                </a:lnTo>
                <a:lnTo>
                  <a:pt x="238" y="136"/>
                </a:lnTo>
                <a:lnTo>
                  <a:pt x="237" y="138"/>
                </a:lnTo>
                <a:lnTo>
                  <a:pt x="235" y="140"/>
                </a:lnTo>
                <a:lnTo>
                  <a:pt x="235" y="143"/>
                </a:lnTo>
                <a:lnTo>
                  <a:pt x="235" y="146"/>
                </a:lnTo>
                <a:lnTo>
                  <a:pt x="234" y="148"/>
                </a:lnTo>
                <a:lnTo>
                  <a:pt x="231" y="149"/>
                </a:lnTo>
                <a:lnTo>
                  <a:pt x="228" y="150"/>
                </a:lnTo>
                <a:lnTo>
                  <a:pt x="225" y="151"/>
                </a:lnTo>
                <a:lnTo>
                  <a:pt x="223" y="152"/>
                </a:lnTo>
                <a:lnTo>
                  <a:pt x="221" y="153"/>
                </a:lnTo>
                <a:lnTo>
                  <a:pt x="219" y="157"/>
                </a:lnTo>
                <a:lnTo>
                  <a:pt x="217" y="157"/>
                </a:lnTo>
                <a:lnTo>
                  <a:pt x="213" y="158"/>
                </a:lnTo>
                <a:lnTo>
                  <a:pt x="215" y="161"/>
                </a:lnTo>
                <a:lnTo>
                  <a:pt x="216" y="163"/>
                </a:lnTo>
                <a:lnTo>
                  <a:pt x="217" y="165"/>
                </a:lnTo>
                <a:lnTo>
                  <a:pt x="218" y="167"/>
                </a:lnTo>
                <a:lnTo>
                  <a:pt x="218" y="169"/>
                </a:lnTo>
                <a:lnTo>
                  <a:pt x="219" y="172"/>
                </a:lnTo>
                <a:lnTo>
                  <a:pt x="217" y="173"/>
                </a:lnTo>
                <a:lnTo>
                  <a:pt x="214" y="174"/>
                </a:lnTo>
                <a:lnTo>
                  <a:pt x="211" y="175"/>
                </a:lnTo>
                <a:lnTo>
                  <a:pt x="211" y="179"/>
                </a:lnTo>
                <a:lnTo>
                  <a:pt x="209" y="181"/>
                </a:lnTo>
                <a:lnTo>
                  <a:pt x="211" y="182"/>
                </a:lnTo>
                <a:lnTo>
                  <a:pt x="212" y="184"/>
                </a:lnTo>
                <a:lnTo>
                  <a:pt x="211" y="186"/>
                </a:lnTo>
                <a:lnTo>
                  <a:pt x="209" y="187"/>
                </a:lnTo>
                <a:lnTo>
                  <a:pt x="206" y="186"/>
                </a:lnTo>
                <a:lnTo>
                  <a:pt x="205" y="184"/>
                </a:lnTo>
                <a:lnTo>
                  <a:pt x="206" y="181"/>
                </a:lnTo>
                <a:lnTo>
                  <a:pt x="206" y="178"/>
                </a:lnTo>
                <a:lnTo>
                  <a:pt x="202" y="176"/>
                </a:lnTo>
                <a:lnTo>
                  <a:pt x="200" y="176"/>
                </a:lnTo>
                <a:lnTo>
                  <a:pt x="199" y="178"/>
                </a:lnTo>
                <a:lnTo>
                  <a:pt x="198" y="180"/>
                </a:lnTo>
                <a:lnTo>
                  <a:pt x="195" y="181"/>
                </a:lnTo>
                <a:lnTo>
                  <a:pt x="192" y="179"/>
                </a:lnTo>
                <a:lnTo>
                  <a:pt x="190" y="178"/>
                </a:lnTo>
                <a:lnTo>
                  <a:pt x="189" y="175"/>
                </a:lnTo>
                <a:lnTo>
                  <a:pt x="189" y="172"/>
                </a:lnTo>
                <a:lnTo>
                  <a:pt x="189" y="169"/>
                </a:lnTo>
                <a:lnTo>
                  <a:pt x="189" y="166"/>
                </a:lnTo>
                <a:lnTo>
                  <a:pt x="187" y="166"/>
                </a:lnTo>
                <a:lnTo>
                  <a:pt x="187" y="163"/>
                </a:lnTo>
                <a:lnTo>
                  <a:pt x="186" y="160"/>
                </a:lnTo>
                <a:lnTo>
                  <a:pt x="185" y="157"/>
                </a:lnTo>
                <a:lnTo>
                  <a:pt x="187" y="155"/>
                </a:lnTo>
                <a:lnTo>
                  <a:pt x="187" y="153"/>
                </a:lnTo>
                <a:lnTo>
                  <a:pt x="187" y="150"/>
                </a:lnTo>
                <a:lnTo>
                  <a:pt x="186" y="148"/>
                </a:lnTo>
                <a:lnTo>
                  <a:pt x="186" y="146"/>
                </a:lnTo>
                <a:lnTo>
                  <a:pt x="187" y="143"/>
                </a:lnTo>
                <a:lnTo>
                  <a:pt x="187" y="140"/>
                </a:lnTo>
                <a:lnTo>
                  <a:pt x="186" y="137"/>
                </a:lnTo>
                <a:lnTo>
                  <a:pt x="183" y="136"/>
                </a:lnTo>
                <a:lnTo>
                  <a:pt x="181" y="135"/>
                </a:lnTo>
                <a:lnTo>
                  <a:pt x="179" y="132"/>
                </a:lnTo>
                <a:lnTo>
                  <a:pt x="177" y="132"/>
                </a:lnTo>
                <a:lnTo>
                  <a:pt x="175" y="131"/>
                </a:lnTo>
                <a:lnTo>
                  <a:pt x="171" y="130"/>
                </a:lnTo>
                <a:lnTo>
                  <a:pt x="169" y="131"/>
                </a:lnTo>
                <a:lnTo>
                  <a:pt x="166" y="130"/>
                </a:lnTo>
                <a:lnTo>
                  <a:pt x="163" y="129"/>
                </a:lnTo>
                <a:lnTo>
                  <a:pt x="161" y="129"/>
                </a:lnTo>
                <a:lnTo>
                  <a:pt x="159" y="128"/>
                </a:lnTo>
                <a:lnTo>
                  <a:pt x="157" y="131"/>
                </a:lnTo>
                <a:lnTo>
                  <a:pt x="157" y="133"/>
                </a:lnTo>
                <a:lnTo>
                  <a:pt x="159" y="134"/>
                </a:lnTo>
                <a:lnTo>
                  <a:pt x="160" y="136"/>
                </a:lnTo>
                <a:lnTo>
                  <a:pt x="159" y="139"/>
                </a:lnTo>
                <a:lnTo>
                  <a:pt x="158" y="142"/>
                </a:lnTo>
                <a:lnTo>
                  <a:pt x="157" y="143"/>
                </a:lnTo>
                <a:lnTo>
                  <a:pt x="157" y="145"/>
                </a:lnTo>
                <a:lnTo>
                  <a:pt x="160" y="146"/>
                </a:lnTo>
                <a:lnTo>
                  <a:pt x="162" y="146"/>
                </a:lnTo>
                <a:lnTo>
                  <a:pt x="161" y="149"/>
                </a:lnTo>
                <a:lnTo>
                  <a:pt x="159" y="150"/>
                </a:lnTo>
                <a:lnTo>
                  <a:pt x="155" y="151"/>
                </a:lnTo>
                <a:lnTo>
                  <a:pt x="153" y="151"/>
                </a:lnTo>
                <a:lnTo>
                  <a:pt x="149" y="152"/>
                </a:lnTo>
                <a:lnTo>
                  <a:pt x="147" y="151"/>
                </a:lnTo>
                <a:lnTo>
                  <a:pt x="145" y="151"/>
                </a:lnTo>
                <a:lnTo>
                  <a:pt x="143" y="151"/>
                </a:lnTo>
                <a:lnTo>
                  <a:pt x="140" y="151"/>
                </a:lnTo>
                <a:lnTo>
                  <a:pt x="137" y="152"/>
                </a:lnTo>
                <a:lnTo>
                  <a:pt x="135" y="152"/>
                </a:lnTo>
                <a:lnTo>
                  <a:pt x="133" y="151"/>
                </a:lnTo>
                <a:lnTo>
                  <a:pt x="135" y="149"/>
                </a:lnTo>
                <a:lnTo>
                  <a:pt x="136" y="146"/>
                </a:lnTo>
                <a:lnTo>
                  <a:pt x="138" y="143"/>
                </a:lnTo>
                <a:lnTo>
                  <a:pt x="139" y="141"/>
                </a:lnTo>
                <a:lnTo>
                  <a:pt x="136" y="140"/>
                </a:lnTo>
                <a:lnTo>
                  <a:pt x="134" y="140"/>
                </a:lnTo>
                <a:lnTo>
                  <a:pt x="132" y="137"/>
                </a:lnTo>
                <a:lnTo>
                  <a:pt x="131" y="135"/>
                </a:lnTo>
                <a:lnTo>
                  <a:pt x="131" y="133"/>
                </a:lnTo>
                <a:lnTo>
                  <a:pt x="132" y="130"/>
                </a:lnTo>
                <a:lnTo>
                  <a:pt x="132" y="128"/>
                </a:lnTo>
                <a:lnTo>
                  <a:pt x="133" y="125"/>
                </a:lnTo>
                <a:lnTo>
                  <a:pt x="130" y="125"/>
                </a:lnTo>
                <a:lnTo>
                  <a:pt x="128" y="125"/>
                </a:lnTo>
                <a:lnTo>
                  <a:pt x="125" y="125"/>
                </a:lnTo>
                <a:lnTo>
                  <a:pt x="124" y="123"/>
                </a:lnTo>
                <a:lnTo>
                  <a:pt x="121" y="123"/>
                </a:lnTo>
                <a:lnTo>
                  <a:pt x="119" y="122"/>
                </a:lnTo>
                <a:lnTo>
                  <a:pt x="117" y="121"/>
                </a:lnTo>
                <a:lnTo>
                  <a:pt x="114" y="118"/>
                </a:lnTo>
                <a:lnTo>
                  <a:pt x="112" y="116"/>
                </a:lnTo>
                <a:lnTo>
                  <a:pt x="110" y="114"/>
                </a:lnTo>
                <a:lnTo>
                  <a:pt x="107" y="114"/>
                </a:lnTo>
                <a:lnTo>
                  <a:pt x="106" y="115"/>
                </a:lnTo>
                <a:lnTo>
                  <a:pt x="103" y="117"/>
                </a:lnTo>
                <a:lnTo>
                  <a:pt x="101" y="116"/>
                </a:lnTo>
                <a:lnTo>
                  <a:pt x="99" y="114"/>
                </a:lnTo>
                <a:lnTo>
                  <a:pt x="98" y="112"/>
                </a:lnTo>
                <a:lnTo>
                  <a:pt x="96" y="110"/>
                </a:lnTo>
                <a:lnTo>
                  <a:pt x="95" y="107"/>
                </a:lnTo>
                <a:lnTo>
                  <a:pt x="92" y="109"/>
                </a:lnTo>
                <a:lnTo>
                  <a:pt x="90" y="110"/>
                </a:lnTo>
                <a:lnTo>
                  <a:pt x="87" y="111"/>
                </a:lnTo>
                <a:lnTo>
                  <a:pt x="85" y="109"/>
                </a:lnTo>
                <a:lnTo>
                  <a:pt x="82" y="108"/>
                </a:lnTo>
                <a:lnTo>
                  <a:pt x="80" y="105"/>
                </a:lnTo>
                <a:lnTo>
                  <a:pt x="77" y="107"/>
                </a:lnTo>
                <a:lnTo>
                  <a:pt x="77" y="111"/>
                </a:lnTo>
                <a:lnTo>
                  <a:pt x="80" y="111"/>
                </a:lnTo>
                <a:lnTo>
                  <a:pt x="80" y="114"/>
                </a:lnTo>
                <a:lnTo>
                  <a:pt x="78" y="116"/>
                </a:lnTo>
                <a:lnTo>
                  <a:pt x="75" y="119"/>
                </a:lnTo>
                <a:lnTo>
                  <a:pt x="72" y="119"/>
                </a:lnTo>
                <a:lnTo>
                  <a:pt x="69" y="119"/>
                </a:lnTo>
                <a:lnTo>
                  <a:pt x="66" y="118"/>
                </a:lnTo>
                <a:lnTo>
                  <a:pt x="65" y="120"/>
                </a:lnTo>
                <a:lnTo>
                  <a:pt x="63" y="121"/>
                </a:lnTo>
                <a:lnTo>
                  <a:pt x="60" y="122"/>
                </a:lnTo>
                <a:lnTo>
                  <a:pt x="58" y="124"/>
                </a:lnTo>
                <a:lnTo>
                  <a:pt x="56" y="122"/>
                </a:lnTo>
                <a:lnTo>
                  <a:pt x="55" y="121"/>
                </a:lnTo>
                <a:lnTo>
                  <a:pt x="55" y="117"/>
                </a:lnTo>
                <a:lnTo>
                  <a:pt x="53" y="115"/>
                </a:lnTo>
                <a:lnTo>
                  <a:pt x="50" y="114"/>
                </a:lnTo>
                <a:lnTo>
                  <a:pt x="47" y="114"/>
                </a:lnTo>
                <a:lnTo>
                  <a:pt x="45" y="112"/>
                </a:lnTo>
                <a:lnTo>
                  <a:pt x="43" y="110"/>
                </a:lnTo>
                <a:lnTo>
                  <a:pt x="45" y="108"/>
                </a:lnTo>
                <a:lnTo>
                  <a:pt x="46" y="106"/>
                </a:lnTo>
                <a:lnTo>
                  <a:pt x="46" y="104"/>
                </a:lnTo>
                <a:lnTo>
                  <a:pt x="44" y="102"/>
                </a:lnTo>
                <a:lnTo>
                  <a:pt x="43" y="100"/>
                </a:lnTo>
                <a:lnTo>
                  <a:pt x="42" y="98"/>
                </a:lnTo>
                <a:lnTo>
                  <a:pt x="41" y="95"/>
                </a:lnTo>
                <a:lnTo>
                  <a:pt x="39" y="93"/>
                </a:lnTo>
                <a:lnTo>
                  <a:pt x="36" y="94"/>
                </a:lnTo>
                <a:lnTo>
                  <a:pt x="33" y="96"/>
                </a:lnTo>
                <a:lnTo>
                  <a:pt x="32" y="93"/>
                </a:lnTo>
                <a:lnTo>
                  <a:pt x="31" y="90"/>
                </a:lnTo>
                <a:lnTo>
                  <a:pt x="28" y="90"/>
                </a:lnTo>
                <a:lnTo>
                  <a:pt x="27" y="88"/>
                </a:lnTo>
                <a:lnTo>
                  <a:pt x="28" y="84"/>
                </a:lnTo>
                <a:lnTo>
                  <a:pt x="25" y="86"/>
                </a:lnTo>
                <a:lnTo>
                  <a:pt x="22" y="84"/>
                </a:lnTo>
                <a:lnTo>
                  <a:pt x="21" y="82"/>
                </a:lnTo>
                <a:lnTo>
                  <a:pt x="20" y="79"/>
                </a:lnTo>
                <a:lnTo>
                  <a:pt x="16" y="78"/>
                </a:lnTo>
                <a:lnTo>
                  <a:pt x="14" y="78"/>
                </a:lnTo>
                <a:lnTo>
                  <a:pt x="10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0" y="68"/>
                </a:lnTo>
                <a:lnTo>
                  <a:pt x="9" y="64"/>
                </a:lnTo>
                <a:lnTo>
                  <a:pt x="9" y="62"/>
                </a:lnTo>
                <a:lnTo>
                  <a:pt x="6" y="61"/>
                </a:lnTo>
                <a:lnTo>
                  <a:pt x="4" y="59"/>
                </a:lnTo>
                <a:lnTo>
                  <a:pt x="4" y="57"/>
                </a:lnTo>
                <a:lnTo>
                  <a:pt x="2" y="55"/>
                </a:lnTo>
                <a:lnTo>
                  <a:pt x="0" y="54"/>
                </a:lnTo>
                <a:lnTo>
                  <a:pt x="1" y="52"/>
                </a:lnTo>
                <a:lnTo>
                  <a:pt x="1" y="48"/>
                </a:lnTo>
                <a:lnTo>
                  <a:pt x="2" y="45"/>
                </a:lnTo>
                <a:lnTo>
                  <a:pt x="2" y="43"/>
                </a:lnTo>
                <a:lnTo>
                  <a:pt x="3" y="41"/>
                </a:lnTo>
                <a:lnTo>
                  <a:pt x="3" y="39"/>
                </a:lnTo>
                <a:lnTo>
                  <a:pt x="3" y="36"/>
                </a:lnTo>
                <a:lnTo>
                  <a:pt x="3" y="34"/>
                </a:lnTo>
                <a:lnTo>
                  <a:pt x="4" y="32"/>
                </a:lnTo>
                <a:lnTo>
                  <a:pt x="6" y="31"/>
                </a:lnTo>
                <a:lnTo>
                  <a:pt x="5" y="29"/>
                </a:lnTo>
                <a:lnTo>
                  <a:pt x="4" y="27"/>
                </a:lnTo>
                <a:lnTo>
                  <a:pt x="3" y="26"/>
                </a:lnTo>
                <a:lnTo>
                  <a:pt x="2" y="23"/>
                </a:lnTo>
                <a:lnTo>
                  <a:pt x="4" y="23"/>
                </a:lnTo>
                <a:lnTo>
                  <a:pt x="6" y="21"/>
                </a:lnTo>
                <a:lnTo>
                  <a:pt x="7" y="17"/>
                </a:lnTo>
                <a:lnTo>
                  <a:pt x="9" y="18"/>
                </a:lnTo>
                <a:lnTo>
                  <a:pt x="11" y="20"/>
                </a:lnTo>
                <a:lnTo>
                  <a:pt x="11" y="22"/>
                </a:lnTo>
                <a:lnTo>
                  <a:pt x="12" y="24"/>
                </a:lnTo>
                <a:lnTo>
                  <a:pt x="14" y="27"/>
                </a:lnTo>
                <a:lnTo>
                  <a:pt x="16" y="28"/>
                </a:lnTo>
                <a:lnTo>
                  <a:pt x="19" y="29"/>
                </a:lnTo>
                <a:lnTo>
                  <a:pt x="22" y="28"/>
                </a:lnTo>
                <a:lnTo>
                  <a:pt x="24" y="28"/>
                </a:lnTo>
                <a:lnTo>
                  <a:pt x="26" y="30"/>
                </a:lnTo>
                <a:lnTo>
                  <a:pt x="28" y="31"/>
                </a:lnTo>
                <a:lnTo>
                  <a:pt x="30" y="33"/>
                </a:lnTo>
                <a:lnTo>
                  <a:pt x="31" y="31"/>
                </a:lnTo>
                <a:lnTo>
                  <a:pt x="33" y="32"/>
                </a:lnTo>
                <a:lnTo>
                  <a:pt x="35" y="30"/>
                </a:lnTo>
                <a:lnTo>
                  <a:pt x="34" y="27"/>
                </a:lnTo>
                <a:lnTo>
                  <a:pt x="35" y="24"/>
                </a:lnTo>
                <a:lnTo>
                  <a:pt x="37" y="25"/>
                </a:lnTo>
                <a:lnTo>
                  <a:pt x="39" y="25"/>
                </a:lnTo>
                <a:lnTo>
                  <a:pt x="41" y="25"/>
                </a:lnTo>
                <a:lnTo>
                  <a:pt x="45" y="24"/>
                </a:lnTo>
                <a:lnTo>
                  <a:pt x="47" y="26"/>
                </a:lnTo>
                <a:lnTo>
                  <a:pt x="50" y="26"/>
                </a:lnTo>
                <a:lnTo>
                  <a:pt x="52" y="23"/>
                </a:lnTo>
                <a:lnTo>
                  <a:pt x="54" y="23"/>
                </a:lnTo>
                <a:lnTo>
                  <a:pt x="56" y="24"/>
                </a:lnTo>
                <a:lnTo>
                  <a:pt x="58" y="25"/>
                </a:lnTo>
                <a:lnTo>
                  <a:pt x="60" y="22"/>
                </a:lnTo>
                <a:lnTo>
                  <a:pt x="62" y="20"/>
                </a:lnTo>
                <a:lnTo>
                  <a:pt x="64" y="19"/>
                </a:lnTo>
                <a:lnTo>
                  <a:pt x="66" y="17"/>
                </a:lnTo>
                <a:lnTo>
                  <a:pt x="69" y="17"/>
                </a:lnTo>
                <a:lnTo>
                  <a:pt x="73" y="17"/>
                </a:lnTo>
                <a:lnTo>
                  <a:pt x="73" y="20"/>
                </a:lnTo>
                <a:lnTo>
                  <a:pt x="75" y="21"/>
                </a:lnTo>
                <a:lnTo>
                  <a:pt x="76" y="23"/>
                </a:lnTo>
                <a:lnTo>
                  <a:pt x="79" y="25"/>
                </a:lnTo>
                <a:lnTo>
                  <a:pt x="82" y="24"/>
                </a:lnTo>
                <a:lnTo>
                  <a:pt x="84" y="24"/>
                </a:lnTo>
                <a:lnTo>
                  <a:pt x="85" y="22"/>
                </a:lnTo>
                <a:lnTo>
                  <a:pt x="86" y="20"/>
                </a:lnTo>
                <a:lnTo>
                  <a:pt x="88" y="21"/>
                </a:lnTo>
                <a:lnTo>
                  <a:pt x="88" y="23"/>
                </a:lnTo>
                <a:lnTo>
                  <a:pt x="90" y="22"/>
                </a:lnTo>
                <a:lnTo>
                  <a:pt x="93" y="20"/>
                </a:lnTo>
                <a:lnTo>
                  <a:pt x="97" y="18"/>
                </a:lnTo>
                <a:lnTo>
                  <a:pt x="96" y="15"/>
                </a:lnTo>
                <a:lnTo>
                  <a:pt x="98" y="14"/>
                </a:lnTo>
                <a:lnTo>
                  <a:pt x="101" y="13"/>
                </a:lnTo>
                <a:lnTo>
                  <a:pt x="102" y="12"/>
                </a:lnTo>
                <a:lnTo>
                  <a:pt x="105" y="11"/>
                </a:lnTo>
                <a:lnTo>
                  <a:pt x="108" y="9"/>
                </a:lnTo>
                <a:lnTo>
                  <a:pt x="111" y="8"/>
                </a:lnTo>
                <a:lnTo>
                  <a:pt x="112" y="6"/>
                </a:lnTo>
                <a:lnTo>
                  <a:pt x="115" y="6"/>
                </a:lnTo>
                <a:lnTo>
                  <a:pt x="117" y="5"/>
                </a:lnTo>
                <a:lnTo>
                  <a:pt x="118" y="3"/>
                </a:lnTo>
                <a:lnTo>
                  <a:pt x="119" y="1"/>
                </a:lnTo>
                <a:lnTo>
                  <a:pt x="123" y="0"/>
                </a:lnTo>
                <a:lnTo>
                  <a:pt x="125" y="0"/>
                </a:lnTo>
                <a:lnTo>
                  <a:pt x="125" y="2"/>
                </a:lnTo>
                <a:lnTo>
                  <a:pt x="127" y="7"/>
                </a:lnTo>
                <a:lnTo>
                  <a:pt x="126" y="10"/>
                </a:lnTo>
                <a:lnTo>
                  <a:pt x="125" y="13"/>
                </a:lnTo>
                <a:lnTo>
                  <a:pt x="127" y="15"/>
                </a:lnTo>
                <a:lnTo>
                  <a:pt x="130" y="16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3" name="57095">
            <a:extLst xmlns:a="http://schemas.openxmlformats.org/drawingml/2006/main">
              <a:ext uri="{FF2B5EF4-FFF2-40B4-BE49-F238E27FC236}">
                <a16:creationId xmlns:a16="http://schemas.microsoft.com/office/drawing/2014/main" id="{BA645AEE-E6CD-4450-975B-D6BF696ABA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338303" y="664936"/>
            <a:ext cx="130566" cy="159210"/>
          </a:xfrm>
          <a:custGeom xmlns:a="http://schemas.openxmlformats.org/drawingml/2006/main">
            <a:avLst/>
            <a:gdLst/>
            <a:ahLst/>
            <a:cxnLst>
              <a:cxn ang="0">
                <a:pos x="15" y="10"/>
              </a:cxn>
              <a:cxn ang="0">
                <a:pos x="15" y="12"/>
              </a:cxn>
              <a:cxn ang="0">
                <a:pos x="13" y="13"/>
              </a:cxn>
              <a:cxn ang="0">
                <a:pos x="11" y="15"/>
              </a:cxn>
              <a:cxn ang="0">
                <a:pos x="9" y="16"/>
              </a:cxn>
              <a:cxn ang="0">
                <a:pos x="7" y="16"/>
              </a:cxn>
              <a:cxn ang="0">
                <a:pos x="5" y="17"/>
              </a:cxn>
              <a:cxn ang="0">
                <a:pos x="4" y="15"/>
              </a:cxn>
              <a:cxn ang="0">
                <a:pos x="2" y="13"/>
              </a:cxn>
              <a:cxn ang="0">
                <a:pos x="4" y="10"/>
              </a:cxn>
              <a:cxn ang="0">
                <a:pos x="5" y="8"/>
              </a:cxn>
              <a:cxn ang="0">
                <a:pos x="3" y="6"/>
              </a:cxn>
              <a:cxn ang="0">
                <a:pos x="2" y="5"/>
              </a:cxn>
              <a:cxn ang="0">
                <a:pos x="0" y="3"/>
              </a:cxn>
              <a:cxn ang="0">
                <a:pos x="0" y="0"/>
              </a:cxn>
              <a:cxn ang="0">
                <a:pos x="2" y="1"/>
              </a:cxn>
              <a:cxn ang="0">
                <a:pos x="4" y="2"/>
              </a:cxn>
              <a:cxn ang="0">
                <a:pos x="6" y="2"/>
              </a:cxn>
              <a:cxn ang="0">
                <a:pos x="8" y="2"/>
              </a:cxn>
              <a:cxn ang="0">
                <a:pos x="10" y="2"/>
              </a:cxn>
              <a:cxn ang="0">
                <a:pos x="13" y="1"/>
              </a:cxn>
              <a:cxn ang="0">
                <a:pos x="15" y="2"/>
              </a:cxn>
              <a:cxn ang="0">
                <a:pos x="16" y="5"/>
              </a:cxn>
              <a:cxn ang="0">
                <a:pos x="15" y="8"/>
              </a:cxn>
              <a:cxn ang="0">
                <a:pos x="15" y="10"/>
              </a:cxn>
            </a:cxnLst>
            <a:rect l="0" t="0" r="r" b="b"/>
            <a:pathLst>
              <a:path w="16" h="17">
                <a:moveTo>
                  <a:pt x="15" y="10"/>
                </a:moveTo>
                <a:lnTo>
                  <a:pt x="15" y="12"/>
                </a:lnTo>
                <a:lnTo>
                  <a:pt x="13" y="13"/>
                </a:lnTo>
                <a:lnTo>
                  <a:pt x="11" y="15"/>
                </a:lnTo>
                <a:lnTo>
                  <a:pt x="9" y="16"/>
                </a:lnTo>
                <a:lnTo>
                  <a:pt x="7" y="16"/>
                </a:lnTo>
                <a:lnTo>
                  <a:pt x="5" y="17"/>
                </a:lnTo>
                <a:lnTo>
                  <a:pt x="4" y="15"/>
                </a:lnTo>
                <a:lnTo>
                  <a:pt x="2" y="13"/>
                </a:lnTo>
                <a:lnTo>
                  <a:pt x="4" y="10"/>
                </a:lnTo>
                <a:lnTo>
                  <a:pt x="5" y="8"/>
                </a:lnTo>
                <a:lnTo>
                  <a:pt x="3" y="6"/>
                </a:lnTo>
                <a:lnTo>
                  <a:pt x="2" y="5"/>
                </a:lnTo>
                <a:lnTo>
                  <a:pt x="0" y="3"/>
                </a:lnTo>
                <a:lnTo>
                  <a:pt x="0" y="0"/>
                </a:lnTo>
                <a:lnTo>
                  <a:pt x="2" y="1"/>
                </a:lnTo>
                <a:lnTo>
                  <a:pt x="4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3" y="1"/>
                </a:lnTo>
                <a:lnTo>
                  <a:pt x="15" y="2"/>
                </a:lnTo>
                <a:lnTo>
                  <a:pt x="16" y="5"/>
                </a:lnTo>
                <a:lnTo>
                  <a:pt x="15" y="8"/>
                </a:lnTo>
                <a:lnTo>
                  <a:pt x="15" y="1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4" name="57094">
            <a:extLst xmlns:a="http://schemas.openxmlformats.org/drawingml/2006/main">
              <a:ext uri="{FF2B5EF4-FFF2-40B4-BE49-F238E27FC236}">
                <a16:creationId xmlns:a16="http://schemas.microsoft.com/office/drawing/2014/main" id="{0DDCA489-0A84-4D1B-B337-70A8CA4465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468869" y="983357"/>
            <a:ext cx="228491" cy="252863"/>
          </a:xfrm>
          <a:custGeom xmlns:a="http://schemas.openxmlformats.org/drawingml/2006/main">
            <a:avLst/>
            <a:gdLst/>
            <a:ahLst/>
            <a:cxnLst>
              <a:cxn ang="0">
                <a:pos x="26" y="19"/>
              </a:cxn>
              <a:cxn ang="0">
                <a:pos x="23" y="18"/>
              </a:cxn>
              <a:cxn ang="0">
                <a:pos x="22" y="21"/>
              </a:cxn>
              <a:cxn ang="0">
                <a:pos x="20" y="25"/>
              </a:cxn>
              <a:cxn ang="0">
                <a:pos x="18" y="27"/>
              </a:cxn>
              <a:cxn ang="0">
                <a:pos x="15" y="26"/>
              </a:cxn>
              <a:cxn ang="0">
                <a:pos x="14" y="24"/>
              </a:cxn>
              <a:cxn ang="0">
                <a:pos x="11" y="24"/>
              </a:cxn>
              <a:cxn ang="0">
                <a:pos x="9" y="24"/>
              </a:cxn>
              <a:cxn ang="0">
                <a:pos x="7" y="23"/>
              </a:cxn>
              <a:cxn ang="0">
                <a:pos x="6" y="21"/>
              </a:cxn>
              <a:cxn ang="0">
                <a:pos x="4" y="20"/>
              </a:cxn>
              <a:cxn ang="0">
                <a:pos x="1" y="21"/>
              </a:cxn>
              <a:cxn ang="0">
                <a:pos x="0" y="18"/>
              </a:cxn>
              <a:cxn ang="0">
                <a:pos x="1" y="15"/>
              </a:cxn>
              <a:cxn ang="0">
                <a:pos x="2" y="14"/>
              </a:cxn>
              <a:cxn ang="0">
                <a:pos x="3" y="12"/>
              </a:cxn>
              <a:cxn ang="0">
                <a:pos x="4" y="10"/>
              </a:cxn>
              <a:cxn ang="0">
                <a:pos x="4" y="5"/>
              </a:cxn>
              <a:cxn ang="0">
                <a:pos x="7" y="3"/>
              </a:cxn>
              <a:cxn ang="0">
                <a:pos x="10" y="3"/>
              </a:cxn>
              <a:cxn ang="0">
                <a:pos x="12" y="3"/>
              </a:cxn>
              <a:cxn ang="0">
                <a:pos x="15" y="2"/>
              </a:cxn>
              <a:cxn ang="0">
                <a:pos x="18" y="4"/>
              </a:cxn>
              <a:cxn ang="0">
                <a:pos x="18" y="1"/>
              </a:cxn>
              <a:cxn ang="0">
                <a:pos x="20" y="0"/>
              </a:cxn>
              <a:cxn ang="0">
                <a:pos x="21" y="2"/>
              </a:cxn>
              <a:cxn ang="0">
                <a:pos x="23" y="3"/>
              </a:cxn>
              <a:cxn ang="0">
                <a:pos x="23" y="6"/>
              </a:cxn>
              <a:cxn ang="0">
                <a:pos x="26" y="8"/>
              </a:cxn>
              <a:cxn ang="0">
                <a:pos x="26" y="10"/>
              </a:cxn>
              <a:cxn ang="0">
                <a:pos x="26" y="14"/>
              </a:cxn>
              <a:cxn ang="0">
                <a:pos x="28" y="16"/>
              </a:cxn>
              <a:cxn ang="0">
                <a:pos x="26" y="19"/>
              </a:cxn>
            </a:cxnLst>
            <a:rect l="0" t="0" r="r" b="b"/>
            <a:pathLst>
              <a:path w="28" h="27">
                <a:moveTo>
                  <a:pt x="26" y="19"/>
                </a:moveTo>
                <a:lnTo>
                  <a:pt x="23" y="18"/>
                </a:lnTo>
                <a:lnTo>
                  <a:pt x="22" y="21"/>
                </a:lnTo>
                <a:lnTo>
                  <a:pt x="20" y="25"/>
                </a:lnTo>
                <a:lnTo>
                  <a:pt x="18" y="27"/>
                </a:lnTo>
                <a:lnTo>
                  <a:pt x="15" y="26"/>
                </a:lnTo>
                <a:lnTo>
                  <a:pt x="14" y="24"/>
                </a:lnTo>
                <a:lnTo>
                  <a:pt x="11" y="24"/>
                </a:lnTo>
                <a:lnTo>
                  <a:pt x="9" y="24"/>
                </a:lnTo>
                <a:lnTo>
                  <a:pt x="7" y="23"/>
                </a:lnTo>
                <a:lnTo>
                  <a:pt x="6" y="21"/>
                </a:lnTo>
                <a:lnTo>
                  <a:pt x="4" y="20"/>
                </a:lnTo>
                <a:lnTo>
                  <a:pt x="1" y="21"/>
                </a:lnTo>
                <a:lnTo>
                  <a:pt x="0" y="18"/>
                </a:lnTo>
                <a:lnTo>
                  <a:pt x="1" y="15"/>
                </a:lnTo>
                <a:lnTo>
                  <a:pt x="2" y="14"/>
                </a:lnTo>
                <a:lnTo>
                  <a:pt x="3" y="12"/>
                </a:lnTo>
                <a:lnTo>
                  <a:pt x="4" y="10"/>
                </a:lnTo>
                <a:lnTo>
                  <a:pt x="4" y="5"/>
                </a:lnTo>
                <a:lnTo>
                  <a:pt x="7" y="3"/>
                </a:lnTo>
                <a:lnTo>
                  <a:pt x="10" y="3"/>
                </a:lnTo>
                <a:lnTo>
                  <a:pt x="12" y="3"/>
                </a:lnTo>
                <a:lnTo>
                  <a:pt x="15" y="2"/>
                </a:lnTo>
                <a:lnTo>
                  <a:pt x="18" y="4"/>
                </a:lnTo>
                <a:lnTo>
                  <a:pt x="18" y="1"/>
                </a:lnTo>
                <a:lnTo>
                  <a:pt x="20" y="0"/>
                </a:lnTo>
                <a:lnTo>
                  <a:pt x="21" y="2"/>
                </a:lnTo>
                <a:lnTo>
                  <a:pt x="23" y="3"/>
                </a:lnTo>
                <a:lnTo>
                  <a:pt x="23" y="6"/>
                </a:lnTo>
                <a:lnTo>
                  <a:pt x="26" y="8"/>
                </a:lnTo>
                <a:lnTo>
                  <a:pt x="26" y="10"/>
                </a:lnTo>
                <a:lnTo>
                  <a:pt x="26" y="14"/>
                </a:lnTo>
                <a:lnTo>
                  <a:pt x="28" y="16"/>
                </a:lnTo>
                <a:lnTo>
                  <a:pt x="26" y="19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5" name="57093">
            <a:extLst xmlns:a="http://schemas.openxmlformats.org/drawingml/2006/main">
              <a:ext uri="{FF2B5EF4-FFF2-40B4-BE49-F238E27FC236}">
                <a16:creationId xmlns:a16="http://schemas.microsoft.com/office/drawing/2014/main" id="{021B76C8-5B18-49B9-8F45-0FFFF58928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34293" y="1189393"/>
            <a:ext cx="204010" cy="187307"/>
          </a:xfrm>
          <a:custGeom xmlns:a="http://schemas.openxmlformats.org/drawingml/2006/main">
            <a:avLst/>
            <a:gdLst/>
            <a:ahLst/>
            <a:cxnLst>
              <a:cxn ang="0">
                <a:pos x="16" y="0"/>
              </a:cxn>
              <a:cxn ang="0">
                <a:pos x="18" y="4"/>
              </a:cxn>
              <a:cxn ang="0">
                <a:pos x="20" y="5"/>
              </a:cxn>
              <a:cxn ang="0">
                <a:pos x="21" y="7"/>
              </a:cxn>
              <a:cxn ang="0">
                <a:pos x="23" y="8"/>
              </a:cxn>
              <a:cxn ang="0">
                <a:pos x="25" y="9"/>
              </a:cxn>
              <a:cxn ang="0">
                <a:pos x="25" y="12"/>
              </a:cxn>
              <a:cxn ang="0">
                <a:pos x="24" y="14"/>
              </a:cxn>
              <a:cxn ang="0">
                <a:pos x="23" y="16"/>
              </a:cxn>
              <a:cxn ang="0">
                <a:pos x="20" y="16"/>
              </a:cxn>
              <a:cxn ang="0">
                <a:pos x="18" y="17"/>
              </a:cxn>
              <a:cxn ang="0">
                <a:pos x="15" y="19"/>
              </a:cxn>
              <a:cxn ang="0">
                <a:pos x="13" y="19"/>
              </a:cxn>
              <a:cxn ang="0">
                <a:pos x="11" y="20"/>
              </a:cxn>
              <a:cxn ang="0">
                <a:pos x="9" y="20"/>
              </a:cxn>
              <a:cxn ang="0">
                <a:pos x="8" y="18"/>
              </a:cxn>
              <a:cxn ang="0">
                <a:pos x="5" y="17"/>
              </a:cxn>
              <a:cxn ang="0">
                <a:pos x="2" y="16"/>
              </a:cxn>
              <a:cxn ang="0">
                <a:pos x="1" y="13"/>
              </a:cxn>
              <a:cxn ang="0">
                <a:pos x="0" y="11"/>
              </a:cxn>
              <a:cxn ang="0">
                <a:pos x="4" y="12"/>
              </a:cxn>
              <a:cxn ang="0">
                <a:pos x="5" y="9"/>
              </a:cxn>
              <a:cxn ang="0">
                <a:pos x="6" y="7"/>
              </a:cxn>
              <a:cxn ang="0">
                <a:pos x="7" y="4"/>
              </a:cxn>
              <a:cxn ang="0">
                <a:pos x="8" y="3"/>
              </a:cxn>
              <a:cxn ang="0">
                <a:pos x="11" y="2"/>
              </a:cxn>
              <a:cxn ang="0">
                <a:pos x="14" y="0"/>
              </a:cxn>
              <a:cxn ang="0">
                <a:pos x="16" y="0"/>
              </a:cxn>
            </a:cxnLst>
            <a:rect l="0" t="0" r="r" b="b"/>
            <a:pathLst>
              <a:path w="25" h="20">
                <a:moveTo>
                  <a:pt x="16" y="0"/>
                </a:moveTo>
                <a:lnTo>
                  <a:pt x="18" y="4"/>
                </a:lnTo>
                <a:lnTo>
                  <a:pt x="20" y="5"/>
                </a:lnTo>
                <a:lnTo>
                  <a:pt x="21" y="7"/>
                </a:lnTo>
                <a:lnTo>
                  <a:pt x="23" y="8"/>
                </a:lnTo>
                <a:lnTo>
                  <a:pt x="25" y="9"/>
                </a:lnTo>
                <a:lnTo>
                  <a:pt x="25" y="12"/>
                </a:lnTo>
                <a:lnTo>
                  <a:pt x="24" y="14"/>
                </a:lnTo>
                <a:lnTo>
                  <a:pt x="23" y="16"/>
                </a:lnTo>
                <a:lnTo>
                  <a:pt x="20" y="16"/>
                </a:lnTo>
                <a:lnTo>
                  <a:pt x="18" y="17"/>
                </a:lnTo>
                <a:lnTo>
                  <a:pt x="15" y="19"/>
                </a:lnTo>
                <a:lnTo>
                  <a:pt x="13" y="19"/>
                </a:lnTo>
                <a:lnTo>
                  <a:pt x="11" y="20"/>
                </a:lnTo>
                <a:lnTo>
                  <a:pt x="9" y="20"/>
                </a:lnTo>
                <a:lnTo>
                  <a:pt x="8" y="18"/>
                </a:lnTo>
                <a:lnTo>
                  <a:pt x="5" y="17"/>
                </a:lnTo>
                <a:lnTo>
                  <a:pt x="2" y="16"/>
                </a:lnTo>
                <a:lnTo>
                  <a:pt x="1" y="13"/>
                </a:lnTo>
                <a:lnTo>
                  <a:pt x="0" y="11"/>
                </a:lnTo>
                <a:lnTo>
                  <a:pt x="4" y="12"/>
                </a:lnTo>
                <a:lnTo>
                  <a:pt x="5" y="9"/>
                </a:lnTo>
                <a:lnTo>
                  <a:pt x="6" y="7"/>
                </a:lnTo>
                <a:lnTo>
                  <a:pt x="7" y="4"/>
                </a:lnTo>
                <a:lnTo>
                  <a:pt x="8" y="3"/>
                </a:lnTo>
                <a:lnTo>
                  <a:pt x="11" y="2"/>
                </a:lnTo>
                <a:lnTo>
                  <a:pt x="14" y="0"/>
                </a:lnTo>
                <a:lnTo>
                  <a:pt x="16" y="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6" name="57081">
            <a:extLst xmlns:a="http://schemas.openxmlformats.org/drawingml/2006/main">
              <a:ext uri="{FF2B5EF4-FFF2-40B4-BE49-F238E27FC236}">
                <a16:creationId xmlns:a16="http://schemas.microsoft.com/office/drawing/2014/main" id="{E82EBB26-A0E3-400C-A82B-5682B2642D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28207" y="870973"/>
            <a:ext cx="473302" cy="346517"/>
          </a:xfrm>
          <a:custGeom xmlns:a="http://schemas.openxmlformats.org/drawingml/2006/main">
            <a:avLst/>
            <a:gdLst/>
            <a:ahLst/>
            <a:cxnLst>
              <a:cxn ang="0">
                <a:pos x="52" y="10"/>
              </a:cxn>
              <a:cxn ang="0">
                <a:pos x="56" y="14"/>
              </a:cxn>
              <a:cxn ang="0">
                <a:pos x="58" y="17"/>
              </a:cxn>
              <a:cxn ang="0">
                <a:pos x="57" y="24"/>
              </a:cxn>
              <a:cxn ang="0">
                <a:pos x="55" y="27"/>
              </a:cxn>
              <a:cxn ang="0">
                <a:pos x="52" y="31"/>
              </a:cxn>
              <a:cxn ang="0">
                <a:pos x="48" y="36"/>
              </a:cxn>
              <a:cxn ang="0">
                <a:pos x="44" y="35"/>
              </a:cxn>
              <a:cxn ang="0">
                <a:pos x="41" y="31"/>
              </a:cxn>
              <a:cxn ang="0">
                <a:pos x="37" y="29"/>
              </a:cxn>
              <a:cxn ang="0">
                <a:pos x="32" y="29"/>
              </a:cxn>
              <a:cxn ang="0">
                <a:pos x="31" y="32"/>
              </a:cxn>
              <a:cxn ang="0">
                <a:pos x="27" y="34"/>
              </a:cxn>
              <a:cxn ang="0">
                <a:pos x="21" y="37"/>
              </a:cxn>
              <a:cxn ang="0">
                <a:pos x="17" y="34"/>
              </a:cxn>
              <a:cxn ang="0">
                <a:pos x="13" y="32"/>
              </a:cxn>
              <a:cxn ang="0">
                <a:pos x="9" y="35"/>
              </a:cxn>
              <a:cxn ang="0">
                <a:pos x="6" y="35"/>
              </a:cxn>
              <a:cxn ang="0">
                <a:pos x="6" y="30"/>
              </a:cxn>
              <a:cxn ang="0">
                <a:pos x="5" y="24"/>
              </a:cxn>
              <a:cxn ang="0">
                <a:pos x="4" y="20"/>
              </a:cxn>
              <a:cxn ang="0">
                <a:pos x="2" y="15"/>
              </a:cxn>
              <a:cxn ang="0">
                <a:pos x="1" y="9"/>
              </a:cxn>
              <a:cxn ang="0">
                <a:pos x="5" y="7"/>
              </a:cxn>
              <a:cxn ang="0">
                <a:pos x="9" y="5"/>
              </a:cxn>
              <a:cxn ang="0">
                <a:pos x="14" y="8"/>
              </a:cxn>
              <a:cxn ang="0">
                <a:pos x="19" y="10"/>
              </a:cxn>
              <a:cxn ang="0">
                <a:pos x="24" y="9"/>
              </a:cxn>
              <a:cxn ang="0">
                <a:pos x="27" y="5"/>
              </a:cxn>
              <a:cxn ang="0">
                <a:pos x="29" y="1"/>
              </a:cxn>
              <a:cxn ang="0">
                <a:pos x="34" y="2"/>
              </a:cxn>
              <a:cxn ang="0">
                <a:pos x="37" y="5"/>
              </a:cxn>
              <a:cxn ang="0">
                <a:pos x="40" y="8"/>
              </a:cxn>
              <a:cxn ang="0">
                <a:pos x="44" y="9"/>
              </a:cxn>
              <a:cxn ang="0">
                <a:pos x="48" y="9"/>
              </a:cxn>
            </a:cxnLst>
            <a:rect l="0" t="0" r="r" b="b"/>
            <a:pathLst>
              <a:path w="58" h="37">
                <a:moveTo>
                  <a:pt x="51" y="8"/>
                </a:moveTo>
                <a:lnTo>
                  <a:pt x="52" y="10"/>
                </a:lnTo>
                <a:lnTo>
                  <a:pt x="54" y="11"/>
                </a:lnTo>
                <a:lnTo>
                  <a:pt x="56" y="14"/>
                </a:lnTo>
                <a:lnTo>
                  <a:pt x="56" y="16"/>
                </a:lnTo>
                <a:lnTo>
                  <a:pt x="58" y="17"/>
                </a:lnTo>
                <a:lnTo>
                  <a:pt x="58" y="22"/>
                </a:lnTo>
                <a:lnTo>
                  <a:pt x="57" y="24"/>
                </a:lnTo>
                <a:lnTo>
                  <a:pt x="56" y="26"/>
                </a:lnTo>
                <a:lnTo>
                  <a:pt x="55" y="27"/>
                </a:lnTo>
                <a:lnTo>
                  <a:pt x="54" y="30"/>
                </a:lnTo>
                <a:lnTo>
                  <a:pt x="52" y="31"/>
                </a:lnTo>
                <a:lnTo>
                  <a:pt x="50" y="34"/>
                </a:lnTo>
                <a:lnTo>
                  <a:pt x="48" y="36"/>
                </a:lnTo>
                <a:lnTo>
                  <a:pt x="46" y="36"/>
                </a:lnTo>
                <a:lnTo>
                  <a:pt x="44" y="35"/>
                </a:lnTo>
                <a:lnTo>
                  <a:pt x="42" y="34"/>
                </a:lnTo>
                <a:lnTo>
                  <a:pt x="41" y="31"/>
                </a:lnTo>
                <a:lnTo>
                  <a:pt x="39" y="29"/>
                </a:lnTo>
                <a:lnTo>
                  <a:pt x="37" y="29"/>
                </a:lnTo>
                <a:lnTo>
                  <a:pt x="35" y="30"/>
                </a:lnTo>
                <a:lnTo>
                  <a:pt x="32" y="29"/>
                </a:lnTo>
                <a:lnTo>
                  <a:pt x="31" y="30"/>
                </a:lnTo>
                <a:lnTo>
                  <a:pt x="31" y="32"/>
                </a:lnTo>
                <a:lnTo>
                  <a:pt x="29" y="34"/>
                </a:lnTo>
                <a:lnTo>
                  <a:pt x="27" y="34"/>
                </a:lnTo>
                <a:lnTo>
                  <a:pt x="24" y="36"/>
                </a:lnTo>
                <a:lnTo>
                  <a:pt x="21" y="37"/>
                </a:lnTo>
                <a:lnTo>
                  <a:pt x="20" y="34"/>
                </a:lnTo>
                <a:lnTo>
                  <a:pt x="17" y="34"/>
                </a:lnTo>
                <a:lnTo>
                  <a:pt x="15" y="34"/>
                </a:lnTo>
                <a:lnTo>
                  <a:pt x="13" y="32"/>
                </a:lnTo>
                <a:lnTo>
                  <a:pt x="11" y="33"/>
                </a:lnTo>
                <a:lnTo>
                  <a:pt x="9" y="35"/>
                </a:lnTo>
                <a:lnTo>
                  <a:pt x="7" y="36"/>
                </a:lnTo>
                <a:lnTo>
                  <a:pt x="6" y="35"/>
                </a:lnTo>
                <a:lnTo>
                  <a:pt x="5" y="32"/>
                </a:lnTo>
                <a:lnTo>
                  <a:pt x="6" y="30"/>
                </a:lnTo>
                <a:lnTo>
                  <a:pt x="5" y="27"/>
                </a:lnTo>
                <a:lnTo>
                  <a:pt x="5" y="24"/>
                </a:lnTo>
                <a:lnTo>
                  <a:pt x="5" y="22"/>
                </a:lnTo>
                <a:lnTo>
                  <a:pt x="4" y="20"/>
                </a:lnTo>
                <a:lnTo>
                  <a:pt x="2" y="17"/>
                </a:lnTo>
                <a:lnTo>
                  <a:pt x="2" y="15"/>
                </a:lnTo>
                <a:lnTo>
                  <a:pt x="0" y="12"/>
                </a:lnTo>
                <a:lnTo>
                  <a:pt x="1" y="9"/>
                </a:lnTo>
                <a:lnTo>
                  <a:pt x="2" y="8"/>
                </a:lnTo>
                <a:lnTo>
                  <a:pt x="5" y="7"/>
                </a:lnTo>
                <a:lnTo>
                  <a:pt x="7" y="6"/>
                </a:lnTo>
                <a:lnTo>
                  <a:pt x="9" y="5"/>
                </a:lnTo>
                <a:lnTo>
                  <a:pt x="12" y="6"/>
                </a:lnTo>
                <a:lnTo>
                  <a:pt x="14" y="8"/>
                </a:lnTo>
                <a:lnTo>
                  <a:pt x="17" y="8"/>
                </a:lnTo>
                <a:lnTo>
                  <a:pt x="19" y="10"/>
                </a:lnTo>
                <a:lnTo>
                  <a:pt x="20" y="11"/>
                </a:lnTo>
                <a:lnTo>
                  <a:pt x="24" y="9"/>
                </a:lnTo>
                <a:lnTo>
                  <a:pt x="26" y="8"/>
                </a:lnTo>
                <a:lnTo>
                  <a:pt x="27" y="5"/>
                </a:lnTo>
                <a:lnTo>
                  <a:pt x="28" y="3"/>
                </a:lnTo>
                <a:lnTo>
                  <a:pt x="29" y="1"/>
                </a:lnTo>
                <a:lnTo>
                  <a:pt x="31" y="0"/>
                </a:lnTo>
                <a:lnTo>
                  <a:pt x="34" y="2"/>
                </a:lnTo>
                <a:lnTo>
                  <a:pt x="36" y="4"/>
                </a:lnTo>
                <a:lnTo>
                  <a:pt x="37" y="5"/>
                </a:lnTo>
                <a:lnTo>
                  <a:pt x="38" y="6"/>
                </a:lnTo>
                <a:lnTo>
                  <a:pt x="40" y="8"/>
                </a:lnTo>
                <a:lnTo>
                  <a:pt x="42" y="9"/>
                </a:lnTo>
                <a:lnTo>
                  <a:pt x="44" y="9"/>
                </a:lnTo>
                <a:lnTo>
                  <a:pt x="46" y="10"/>
                </a:lnTo>
                <a:lnTo>
                  <a:pt x="48" y="9"/>
                </a:lnTo>
                <a:lnTo>
                  <a:pt x="51" y="8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7" name="57072">
            <a:extLst xmlns:a="http://schemas.openxmlformats.org/drawingml/2006/main">
              <a:ext uri="{FF2B5EF4-FFF2-40B4-BE49-F238E27FC236}">
                <a16:creationId xmlns:a16="http://schemas.microsoft.com/office/drawing/2014/main" id="{DE0A1762-926E-4FD3-8669-94BF7FE861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77170" y="1170663"/>
            <a:ext cx="122405" cy="140479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4" y="6"/>
              </a:cxn>
              <a:cxn ang="0">
                <a:pos x="13" y="9"/>
              </a:cxn>
              <a:cxn ang="0">
                <a:pos x="12" y="11"/>
              </a:cxn>
              <a:cxn ang="0">
                <a:pos x="11" y="14"/>
              </a:cxn>
              <a:cxn ang="0">
                <a:pos x="7" y="13"/>
              </a:cxn>
              <a:cxn ang="0">
                <a:pos x="8" y="15"/>
              </a:cxn>
              <a:cxn ang="0">
                <a:pos x="5" y="15"/>
              </a:cxn>
              <a:cxn ang="0">
                <a:pos x="3" y="14"/>
              </a:cxn>
              <a:cxn ang="0">
                <a:pos x="2" y="13"/>
              </a:cxn>
              <a:cxn ang="0">
                <a:pos x="0" y="10"/>
              </a:cxn>
              <a:cxn ang="0">
                <a:pos x="0" y="7"/>
              </a:cxn>
              <a:cxn ang="0">
                <a:pos x="1" y="4"/>
              </a:cxn>
              <a:cxn ang="0">
                <a:pos x="3" y="3"/>
              </a:cxn>
              <a:cxn ang="0">
                <a:pos x="5" y="1"/>
              </a:cxn>
              <a:cxn ang="0">
                <a:pos x="7" y="0"/>
              </a:cxn>
              <a:cxn ang="0">
                <a:pos x="9" y="2"/>
              </a:cxn>
              <a:cxn ang="0">
                <a:pos x="11" y="2"/>
              </a:cxn>
              <a:cxn ang="0">
                <a:pos x="14" y="2"/>
              </a:cxn>
              <a:cxn ang="0">
                <a:pos x="15" y="5"/>
              </a:cxn>
            </a:cxnLst>
            <a:rect l="0" t="0" r="r" b="b"/>
            <a:pathLst>
              <a:path w="15" h="15">
                <a:moveTo>
                  <a:pt x="15" y="5"/>
                </a:moveTo>
                <a:lnTo>
                  <a:pt x="14" y="6"/>
                </a:lnTo>
                <a:lnTo>
                  <a:pt x="13" y="9"/>
                </a:lnTo>
                <a:lnTo>
                  <a:pt x="12" y="11"/>
                </a:lnTo>
                <a:lnTo>
                  <a:pt x="11" y="14"/>
                </a:lnTo>
                <a:lnTo>
                  <a:pt x="7" y="13"/>
                </a:lnTo>
                <a:lnTo>
                  <a:pt x="8" y="15"/>
                </a:lnTo>
                <a:lnTo>
                  <a:pt x="5" y="15"/>
                </a:lnTo>
                <a:lnTo>
                  <a:pt x="3" y="14"/>
                </a:lnTo>
                <a:lnTo>
                  <a:pt x="2" y="13"/>
                </a:lnTo>
                <a:lnTo>
                  <a:pt x="0" y="10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5" y="1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4" y="2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8" name="57064">
            <a:extLst xmlns:a="http://schemas.openxmlformats.org/drawingml/2006/main">
              <a:ext uri="{FF2B5EF4-FFF2-40B4-BE49-F238E27FC236}">
                <a16:creationId xmlns:a16="http://schemas.microsoft.com/office/drawing/2014/main" id="{A15A9675-9BB4-4564-99A5-8E46E4DFC4B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395425" y="1151933"/>
            <a:ext cx="179528" cy="243498"/>
          </a:xfrm>
          <a:custGeom xmlns:a="http://schemas.openxmlformats.org/drawingml/2006/main">
            <a:avLst/>
            <a:gdLst/>
            <a:ahLst/>
            <a:cxnLst>
              <a:cxn ang="0">
                <a:pos x="20" y="6"/>
              </a:cxn>
              <a:cxn ang="0">
                <a:pos x="20" y="9"/>
              </a:cxn>
              <a:cxn ang="0">
                <a:pos x="20" y="12"/>
              </a:cxn>
              <a:cxn ang="0">
                <a:pos x="21" y="14"/>
              </a:cxn>
              <a:cxn ang="0">
                <a:pos x="21" y="17"/>
              </a:cxn>
              <a:cxn ang="0">
                <a:pos x="22" y="19"/>
              </a:cxn>
              <a:cxn ang="0">
                <a:pos x="22" y="21"/>
              </a:cxn>
              <a:cxn ang="0">
                <a:pos x="22" y="23"/>
              </a:cxn>
              <a:cxn ang="0">
                <a:pos x="21" y="25"/>
              </a:cxn>
              <a:cxn ang="0">
                <a:pos x="18" y="24"/>
              </a:cxn>
              <a:cxn ang="0">
                <a:pos x="14" y="24"/>
              </a:cxn>
              <a:cxn ang="0">
                <a:pos x="12" y="23"/>
              </a:cxn>
              <a:cxn ang="0">
                <a:pos x="10" y="23"/>
              </a:cxn>
              <a:cxn ang="0">
                <a:pos x="8" y="24"/>
              </a:cxn>
              <a:cxn ang="0">
                <a:pos x="5" y="24"/>
              </a:cxn>
              <a:cxn ang="0">
                <a:pos x="2" y="25"/>
              </a:cxn>
              <a:cxn ang="0">
                <a:pos x="0" y="26"/>
              </a:cxn>
              <a:cxn ang="0">
                <a:pos x="0" y="24"/>
              </a:cxn>
              <a:cxn ang="0">
                <a:pos x="0" y="21"/>
              </a:cxn>
              <a:cxn ang="0">
                <a:pos x="2" y="20"/>
              </a:cxn>
              <a:cxn ang="0">
                <a:pos x="3" y="17"/>
              </a:cxn>
              <a:cxn ang="0">
                <a:pos x="2" y="15"/>
              </a:cxn>
              <a:cxn ang="0">
                <a:pos x="0" y="14"/>
              </a:cxn>
              <a:cxn ang="0">
                <a:pos x="2" y="13"/>
              </a:cxn>
              <a:cxn ang="0">
                <a:pos x="4" y="11"/>
              </a:cxn>
              <a:cxn ang="0">
                <a:pos x="4" y="8"/>
              </a:cxn>
              <a:cxn ang="0">
                <a:pos x="3" y="6"/>
              </a:cxn>
              <a:cxn ang="0">
                <a:pos x="5" y="4"/>
              </a:cxn>
              <a:cxn ang="0">
                <a:pos x="7" y="1"/>
              </a:cxn>
              <a:cxn ang="0">
                <a:pos x="9" y="0"/>
              </a:cxn>
              <a:cxn ang="0">
                <a:pos x="10" y="3"/>
              </a:cxn>
              <a:cxn ang="0">
                <a:pos x="13" y="2"/>
              </a:cxn>
              <a:cxn ang="0">
                <a:pos x="15" y="3"/>
              </a:cxn>
              <a:cxn ang="0">
                <a:pos x="16" y="5"/>
              </a:cxn>
              <a:cxn ang="0">
                <a:pos x="18" y="6"/>
              </a:cxn>
              <a:cxn ang="0">
                <a:pos x="20" y="6"/>
              </a:cxn>
            </a:cxnLst>
            <a:rect l="0" t="0" r="r" b="b"/>
            <a:pathLst>
              <a:path w="22" h="26">
                <a:moveTo>
                  <a:pt x="20" y="6"/>
                </a:moveTo>
                <a:lnTo>
                  <a:pt x="20" y="9"/>
                </a:lnTo>
                <a:lnTo>
                  <a:pt x="20" y="12"/>
                </a:lnTo>
                <a:lnTo>
                  <a:pt x="21" y="14"/>
                </a:lnTo>
                <a:lnTo>
                  <a:pt x="21" y="17"/>
                </a:lnTo>
                <a:lnTo>
                  <a:pt x="22" y="19"/>
                </a:lnTo>
                <a:lnTo>
                  <a:pt x="22" y="21"/>
                </a:lnTo>
                <a:lnTo>
                  <a:pt x="22" y="23"/>
                </a:lnTo>
                <a:lnTo>
                  <a:pt x="21" y="25"/>
                </a:lnTo>
                <a:lnTo>
                  <a:pt x="18" y="24"/>
                </a:lnTo>
                <a:lnTo>
                  <a:pt x="14" y="24"/>
                </a:lnTo>
                <a:lnTo>
                  <a:pt x="12" y="23"/>
                </a:lnTo>
                <a:lnTo>
                  <a:pt x="10" y="23"/>
                </a:lnTo>
                <a:lnTo>
                  <a:pt x="8" y="24"/>
                </a:lnTo>
                <a:lnTo>
                  <a:pt x="5" y="24"/>
                </a:lnTo>
                <a:lnTo>
                  <a:pt x="2" y="25"/>
                </a:lnTo>
                <a:lnTo>
                  <a:pt x="0" y="26"/>
                </a:lnTo>
                <a:lnTo>
                  <a:pt x="0" y="24"/>
                </a:lnTo>
                <a:lnTo>
                  <a:pt x="0" y="21"/>
                </a:lnTo>
                <a:lnTo>
                  <a:pt x="2" y="20"/>
                </a:lnTo>
                <a:lnTo>
                  <a:pt x="3" y="17"/>
                </a:lnTo>
                <a:lnTo>
                  <a:pt x="2" y="15"/>
                </a:lnTo>
                <a:lnTo>
                  <a:pt x="0" y="14"/>
                </a:lnTo>
                <a:lnTo>
                  <a:pt x="2" y="13"/>
                </a:lnTo>
                <a:lnTo>
                  <a:pt x="4" y="11"/>
                </a:lnTo>
                <a:lnTo>
                  <a:pt x="4" y="8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9" y="0"/>
                </a:lnTo>
                <a:lnTo>
                  <a:pt x="10" y="3"/>
                </a:lnTo>
                <a:lnTo>
                  <a:pt x="13" y="2"/>
                </a:lnTo>
                <a:lnTo>
                  <a:pt x="15" y="3"/>
                </a:lnTo>
                <a:lnTo>
                  <a:pt x="16" y="5"/>
                </a:lnTo>
                <a:lnTo>
                  <a:pt x="18" y="6"/>
                </a:lnTo>
                <a:lnTo>
                  <a:pt x="20" y="6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79" name="57062">
            <a:extLst xmlns:a="http://schemas.openxmlformats.org/drawingml/2006/main">
              <a:ext uri="{FF2B5EF4-FFF2-40B4-BE49-F238E27FC236}">
                <a16:creationId xmlns:a16="http://schemas.microsoft.com/office/drawing/2014/main" id="{EA0D5F7C-BAE3-4DE2-9039-ACEEDB049B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26133" y="777320"/>
            <a:ext cx="130566" cy="196672"/>
          </a:xfrm>
          <a:custGeom xmlns:a="http://schemas.openxmlformats.org/drawingml/2006/main">
            <a:avLst/>
            <a:gdLst/>
            <a:ahLst/>
            <a:cxnLst>
              <a:cxn ang="0">
                <a:pos x="16" y="13"/>
              </a:cxn>
              <a:cxn ang="0">
                <a:pos x="15" y="15"/>
              </a:cxn>
              <a:cxn ang="0">
                <a:pos x="14" y="18"/>
              </a:cxn>
              <a:cxn ang="0">
                <a:pos x="12" y="19"/>
              </a:cxn>
              <a:cxn ang="0">
                <a:pos x="8" y="21"/>
              </a:cxn>
              <a:cxn ang="0">
                <a:pos x="7" y="20"/>
              </a:cxn>
              <a:cxn ang="0">
                <a:pos x="5" y="18"/>
              </a:cxn>
              <a:cxn ang="0">
                <a:pos x="4" y="15"/>
              </a:cxn>
              <a:cxn ang="0">
                <a:pos x="3" y="14"/>
              </a:cxn>
              <a:cxn ang="0">
                <a:pos x="1" y="11"/>
              </a:cxn>
              <a:cxn ang="0">
                <a:pos x="0" y="9"/>
              </a:cxn>
              <a:cxn ang="0">
                <a:pos x="0" y="7"/>
              </a:cxn>
              <a:cxn ang="0">
                <a:pos x="2" y="6"/>
              </a:cxn>
              <a:cxn ang="0">
                <a:pos x="3" y="3"/>
              </a:cxn>
              <a:cxn ang="0">
                <a:pos x="2" y="0"/>
              </a:cxn>
              <a:cxn ang="0">
                <a:pos x="5" y="1"/>
              </a:cxn>
              <a:cxn ang="0">
                <a:pos x="8" y="3"/>
              </a:cxn>
              <a:cxn ang="0">
                <a:pos x="10" y="0"/>
              </a:cxn>
              <a:cxn ang="0">
                <a:pos x="12" y="2"/>
              </a:cxn>
              <a:cxn ang="0">
                <a:pos x="14" y="4"/>
              </a:cxn>
              <a:cxn ang="0">
                <a:pos x="15" y="6"/>
              </a:cxn>
              <a:cxn ang="0">
                <a:pos x="14" y="8"/>
              </a:cxn>
              <a:cxn ang="0">
                <a:pos x="13" y="10"/>
              </a:cxn>
              <a:cxn ang="0">
                <a:pos x="13" y="12"/>
              </a:cxn>
              <a:cxn ang="0">
                <a:pos x="16" y="13"/>
              </a:cxn>
            </a:cxnLst>
            <a:rect l="0" t="0" r="r" b="b"/>
            <a:pathLst>
              <a:path w="16" h="21">
                <a:moveTo>
                  <a:pt x="16" y="13"/>
                </a:moveTo>
                <a:lnTo>
                  <a:pt x="15" y="15"/>
                </a:lnTo>
                <a:lnTo>
                  <a:pt x="14" y="18"/>
                </a:lnTo>
                <a:lnTo>
                  <a:pt x="12" y="19"/>
                </a:lnTo>
                <a:lnTo>
                  <a:pt x="8" y="21"/>
                </a:lnTo>
                <a:lnTo>
                  <a:pt x="7" y="20"/>
                </a:lnTo>
                <a:lnTo>
                  <a:pt x="5" y="18"/>
                </a:lnTo>
                <a:lnTo>
                  <a:pt x="4" y="15"/>
                </a:lnTo>
                <a:lnTo>
                  <a:pt x="3" y="14"/>
                </a:lnTo>
                <a:lnTo>
                  <a:pt x="1" y="11"/>
                </a:lnTo>
                <a:lnTo>
                  <a:pt x="0" y="9"/>
                </a:lnTo>
                <a:lnTo>
                  <a:pt x="0" y="7"/>
                </a:lnTo>
                <a:lnTo>
                  <a:pt x="2" y="6"/>
                </a:lnTo>
                <a:lnTo>
                  <a:pt x="3" y="3"/>
                </a:lnTo>
                <a:lnTo>
                  <a:pt x="2" y="0"/>
                </a:lnTo>
                <a:lnTo>
                  <a:pt x="5" y="1"/>
                </a:lnTo>
                <a:lnTo>
                  <a:pt x="8" y="3"/>
                </a:lnTo>
                <a:lnTo>
                  <a:pt x="10" y="0"/>
                </a:lnTo>
                <a:lnTo>
                  <a:pt x="12" y="2"/>
                </a:lnTo>
                <a:lnTo>
                  <a:pt x="14" y="4"/>
                </a:lnTo>
                <a:lnTo>
                  <a:pt x="15" y="6"/>
                </a:lnTo>
                <a:lnTo>
                  <a:pt x="14" y="8"/>
                </a:lnTo>
                <a:lnTo>
                  <a:pt x="13" y="10"/>
                </a:lnTo>
                <a:lnTo>
                  <a:pt x="13" y="12"/>
                </a:lnTo>
                <a:lnTo>
                  <a:pt x="16" y="1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80" name="57027">
            <a:extLst xmlns:a="http://schemas.openxmlformats.org/drawingml/2006/main">
              <a:ext uri="{FF2B5EF4-FFF2-40B4-BE49-F238E27FC236}">
                <a16:creationId xmlns:a16="http://schemas.microsoft.com/office/drawing/2014/main" id="{76C82469-3D9A-4400-96FE-E53ECA4012F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20048" y="777320"/>
            <a:ext cx="146887" cy="177941"/>
          </a:xfrm>
          <a:custGeom xmlns:a="http://schemas.openxmlformats.org/drawingml/2006/main">
            <a:avLst/>
            <a:gdLst/>
            <a:ahLst/>
            <a:cxnLst>
              <a:cxn ang="0">
                <a:pos x="18" y="18"/>
              </a:cxn>
              <a:cxn ang="0">
                <a:pos x="15" y="18"/>
              </a:cxn>
              <a:cxn ang="0">
                <a:pos x="13" y="16"/>
              </a:cxn>
              <a:cxn ang="0">
                <a:pos x="10" y="15"/>
              </a:cxn>
              <a:cxn ang="0">
                <a:pos x="8" y="16"/>
              </a:cxn>
              <a:cxn ang="0">
                <a:pos x="6" y="17"/>
              </a:cxn>
              <a:cxn ang="0">
                <a:pos x="3" y="18"/>
              </a:cxn>
              <a:cxn ang="0">
                <a:pos x="2" y="19"/>
              </a:cxn>
              <a:cxn ang="0">
                <a:pos x="0" y="17"/>
              </a:cxn>
              <a:cxn ang="0">
                <a:pos x="1" y="15"/>
              </a:cxn>
              <a:cxn ang="0">
                <a:pos x="4" y="13"/>
              </a:cxn>
              <a:cxn ang="0">
                <a:pos x="3" y="10"/>
              </a:cxn>
              <a:cxn ang="0">
                <a:pos x="4" y="8"/>
              </a:cxn>
              <a:cxn ang="0">
                <a:pos x="3" y="5"/>
              </a:cxn>
              <a:cxn ang="0">
                <a:pos x="2" y="2"/>
              </a:cxn>
              <a:cxn ang="0">
                <a:pos x="5" y="1"/>
              </a:cxn>
              <a:cxn ang="0">
                <a:pos x="7" y="1"/>
              </a:cxn>
              <a:cxn ang="0">
                <a:pos x="9" y="1"/>
              </a:cxn>
              <a:cxn ang="0">
                <a:pos x="12" y="1"/>
              </a:cxn>
              <a:cxn ang="0">
                <a:pos x="15" y="0"/>
              </a:cxn>
              <a:cxn ang="0">
                <a:pos x="16" y="3"/>
              </a:cxn>
              <a:cxn ang="0">
                <a:pos x="15" y="6"/>
              </a:cxn>
              <a:cxn ang="0">
                <a:pos x="13" y="7"/>
              </a:cxn>
              <a:cxn ang="0">
                <a:pos x="13" y="9"/>
              </a:cxn>
              <a:cxn ang="0">
                <a:pos x="14" y="11"/>
              </a:cxn>
              <a:cxn ang="0">
                <a:pos x="16" y="14"/>
              </a:cxn>
              <a:cxn ang="0">
                <a:pos x="17" y="15"/>
              </a:cxn>
              <a:cxn ang="0">
                <a:pos x="18" y="18"/>
              </a:cxn>
            </a:cxnLst>
            <a:rect l="0" t="0" r="r" b="b"/>
            <a:pathLst>
              <a:path w="18" h="19">
                <a:moveTo>
                  <a:pt x="18" y="18"/>
                </a:moveTo>
                <a:lnTo>
                  <a:pt x="15" y="18"/>
                </a:lnTo>
                <a:lnTo>
                  <a:pt x="13" y="16"/>
                </a:lnTo>
                <a:lnTo>
                  <a:pt x="10" y="15"/>
                </a:lnTo>
                <a:lnTo>
                  <a:pt x="8" y="16"/>
                </a:lnTo>
                <a:lnTo>
                  <a:pt x="6" y="17"/>
                </a:lnTo>
                <a:lnTo>
                  <a:pt x="3" y="18"/>
                </a:lnTo>
                <a:lnTo>
                  <a:pt x="2" y="19"/>
                </a:lnTo>
                <a:lnTo>
                  <a:pt x="0" y="17"/>
                </a:lnTo>
                <a:lnTo>
                  <a:pt x="1" y="15"/>
                </a:lnTo>
                <a:lnTo>
                  <a:pt x="4" y="13"/>
                </a:lnTo>
                <a:lnTo>
                  <a:pt x="3" y="10"/>
                </a:lnTo>
                <a:lnTo>
                  <a:pt x="4" y="8"/>
                </a:lnTo>
                <a:lnTo>
                  <a:pt x="3" y="5"/>
                </a:lnTo>
                <a:lnTo>
                  <a:pt x="2" y="2"/>
                </a:lnTo>
                <a:lnTo>
                  <a:pt x="5" y="1"/>
                </a:lnTo>
                <a:lnTo>
                  <a:pt x="7" y="1"/>
                </a:lnTo>
                <a:lnTo>
                  <a:pt x="9" y="1"/>
                </a:lnTo>
                <a:lnTo>
                  <a:pt x="12" y="1"/>
                </a:lnTo>
                <a:lnTo>
                  <a:pt x="15" y="0"/>
                </a:lnTo>
                <a:lnTo>
                  <a:pt x="16" y="3"/>
                </a:lnTo>
                <a:lnTo>
                  <a:pt x="15" y="6"/>
                </a:lnTo>
                <a:lnTo>
                  <a:pt x="13" y="7"/>
                </a:lnTo>
                <a:lnTo>
                  <a:pt x="13" y="9"/>
                </a:lnTo>
                <a:lnTo>
                  <a:pt x="14" y="11"/>
                </a:lnTo>
                <a:lnTo>
                  <a:pt x="16" y="14"/>
                </a:lnTo>
                <a:lnTo>
                  <a:pt x="17" y="15"/>
                </a:lnTo>
                <a:lnTo>
                  <a:pt x="18" y="18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81" name="57018">
            <a:extLst xmlns:a="http://schemas.openxmlformats.org/drawingml/2006/main">
              <a:ext uri="{FF2B5EF4-FFF2-40B4-BE49-F238E27FC236}">
                <a16:creationId xmlns:a16="http://schemas.microsoft.com/office/drawing/2014/main" id="{5C165534-8503-41E4-BBEA-8F0814C4367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207736" y="693033"/>
            <a:ext cx="236651" cy="271594"/>
          </a:xfrm>
          <a:custGeom xmlns:a="http://schemas.openxmlformats.org/drawingml/2006/main">
            <a:avLst/>
            <a:gdLst/>
            <a:ahLst/>
            <a:cxnLst>
              <a:cxn ang="0">
                <a:pos x="21" y="14"/>
              </a:cxn>
              <a:cxn ang="0">
                <a:pos x="23" y="16"/>
              </a:cxn>
              <a:cxn ang="0">
                <a:pos x="24" y="17"/>
              </a:cxn>
              <a:cxn ang="0">
                <a:pos x="26" y="20"/>
              </a:cxn>
              <a:cxn ang="0">
                <a:pos x="27" y="22"/>
              </a:cxn>
              <a:cxn ang="0">
                <a:pos x="29" y="24"/>
              </a:cxn>
              <a:cxn ang="0">
                <a:pos x="29" y="27"/>
              </a:cxn>
              <a:cxn ang="0">
                <a:pos x="26" y="28"/>
              </a:cxn>
              <a:cxn ang="0">
                <a:pos x="24" y="29"/>
              </a:cxn>
              <a:cxn ang="0">
                <a:pos x="22" y="28"/>
              </a:cxn>
              <a:cxn ang="0">
                <a:pos x="20" y="28"/>
              </a:cxn>
              <a:cxn ang="0">
                <a:pos x="18" y="27"/>
              </a:cxn>
              <a:cxn ang="0">
                <a:pos x="16" y="25"/>
              </a:cxn>
              <a:cxn ang="0">
                <a:pos x="15" y="24"/>
              </a:cxn>
              <a:cxn ang="0">
                <a:pos x="14" y="23"/>
              </a:cxn>
              <a:cxn ang="0">
                <a:pos x="12" y="21"/>
              </a:cxn>
              <a:cxn ang="0">
                <a:pos x="9" y="19"/>
              </a:cxn>
              <a:cxn ang="0">
                <a:pos x="7" y="20"/>
              </a:cxn>
              <a:cxn ang="0">
                <a:pos x="6" y="22"/>
              </a:cxn>
              <a:cxn ang="0">
                <a:pos x="3" y="21"/>
              </a:cxn>
              <a:cxn ang="0">
                <a:pos x="3" y="19"/>
              </a:cxn>
              <a:cxn ang="0">
                <a:pos x="4" y="17"/>
              </a:cxn>
              <a:cxn ang="0">
                <a:pos x="5" y="15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2" y="7"/>
              </a:cxn>
              <a:cxn ang="0">
                <a:pos x="5" y="7"/>
              </a:cxn>
              <a:cxn ang="0">
                <a:pos x="6" y="5"/>
              </a:cxn>
              <a:cxn ang="0">
                <a:pos x="7" y="3"/>
              </a:cxn>
              <a:cxn ang="0">
                <a:pos x="9" y="2"/>
              </a:cxn>
              <a:cxn ang="0">
                <a:pos x="11" y="2"/>
              </a:cxn>
              <a:cxn ang="0">
                <a:pos x="13" y="0"/>
              </a:cxn>
              <a:cxn ang="0">
                <a:pos x="16" y="0"/>
              </a:cxn>
              <a:cxn ang="0">
                <a:pos x="18" y="2"/>
              </a:cxn>
              <a:cxn ang="0">
                <a:pos x="19" y="3"/>
              </a:cxn>
              <a:cxn ang="0">
                <a:pos x="21" y="5"/>
              </a:cxn>
              <a:cxn ang="0">
                <a:pos x="20" y="7"/>
              </a:cxn>
              <a:cxn ang="0">
                <a:pos x="18" y="10"/>
              </a:cxn>
              <a:cxn ang="0">
                <a:pos x="20" y="12"/>
              </a:cxn>
              <a:cxn ang="0">
                <a:pos x="21" y="14"/>
              </a:cxn>
            </a:cxnLst>
            <a:rect l="0" t="0" r="r" b="b"/>
            <a:pathLst>
              <a:path w="29" h="29">
                <a:moveTo>
                  <a:pt x="21" y="14"/>
                </a:moveTo>
                <a:lnTo>
                  <a:pt x="23" y="16"/>
                </a:lnTo>
                <a:lnTo>
                  <a:pt x="24" y="17"/>
                </a:lnTo>
                <a:lnTo>
                  <a:pt x="26" y="20"/>
                </a:lnTo>
                <a:lnTo>
                  <a:pt x="27" y="22"/>
                </a:lnTo>
                <a:lnTo>
                  <a:pt x="29" y="24"/>
                </a:lnTo>
                <a:lnTo>
                  <a:pt x="29" y="27"/>
                </a:lnTo>
                <a:lnTo>
                  <a:pt x="26" y="28"/>
                </a:lnTo>
                <a:lnTo>
                  <a:pt x="24" y="29"/>
                </a:lnTo>
                <a:lnTo>
                  <a:pt x="22" y="28"/>
                </a:lnTo>
                <a:lnTo>
                  <a:pt x="20" y="28"/>
                </a:lnTo>
                <a:lnTo>
                  <a:pt x="18" y="27"/>
                </a:lnTo>
                <a:lnTo>
                  <a:pt x="16" y="25"/>
                </a:lnTo>
                <a:lnTo>
                  <a:pt x="15" y="24"/>
                </a:lnTo>
                <a:lnTo>
                  <a:pt x="14" y="23"/>
                </a:lnTo>
                <a:lnTo>
                  <a:pt x="12" y="21"/>
                </a:lnTo>
                <a:lnTo>
                  <a:pt x="9" y="19"/>
                </a:lnTo>
                <a:lnTo>
                  <a:pt x="7" y="20"/>
                </a:lnTo>
                <a:lnTo>
                  <a:pt x="6" y="22"/>
                </a:lnTo>
                <a:lnTo>
                  <a:pt x="3" y="21"/>
                </a:lnTo>
                <a:lnTo>
                  <a:pt x="3" y="19"/>
                </a:lnTo>
                <a:lnTo>
                  <a:pt x="4" y="17"/>
                </a:lnTo>
                <a:lnTo>
                  <a:pt x="5" y="15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2" y="7"/>
                </a:lnTo>
                <a:lnTo>
                  <a:pt x="5" y="7"/>
                </a:lnTo>
                <a:lnTo>
                  <a:pt x="6" y="5"/>
                </a:lnTo>
                <a:lnTo>
                  <a:pt x="7" y="3"/>
                </a:lnTo>
                <a:lnTo>
                  <a:pt x="9" y="2"/>
                </a:lnTo>
                <a:lnTo>
                  <a:pt x="11" y="2"/>
                </a:lnTo>
                <a:lnTo>
                  <a:pt x="13" y="0"/>
                </a:lnTo>
                <a:lnTo>
                  <a:pt x="16" y="0"/>
                </a:lnTo>
                <a:lnTo>
                  <a:pt x="18" y="2"/>
                </a:lnTo>
                <a:lnTo>
                  <a:pt x="19" y="3"/>
                </a:lnTo>
                <a:lnTo>
                  <a:pt x="21" y="5"/>
                </a:lnTo>
                <a:lnTo>
                  <a:pt x="20" y="7"/>
                </a:lnTo>
                <a:lnTo>
                  <a:pt x="18" y="10"/>
                </a:lnTo>
                <a:lnTo>
                  <a:pt x="20" y="12"/>
                </a:lnTo>
                <a:lnTo>
                  <a:pt x="21" y="14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82" name="57003">
            <a:extLst xmlns:a="http://schemas.openxmlformats.org/drawingml/2006/main">
              <a:ext uri="{FF2B5EF4-FFF2-40B4-BE49-F238E27FC236}">
                <a16:creationId xmlns:a16="http://schemas.microsoft.com/office/drawing/2014/main" id="{DE111706-C165-442B-9BA1-D244F3F124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264859" y="1142567"/>
            <a:ext cx="163208" cy="140479"/>
          </a:xfrm>
          <a:custGeom xmlns:a="http://schemas.openxmlformats.org/drawingml/2006/main">
            <a:avLst/>
            <a:gdLst/>
            <a:ahLst/>
            <a:cxnLst>
              <a:cxn ang="0">
                <a:pos x="10" y="0"/>
              </a:cxn>
              <a:cxn ang="0">
                <a:pos x="12" y="2"/>
              </a:cxn>
              <a:cxn ang="0">
                <a:pos x="13" y="5"/>
              </a:cxn>
              <a:cxn ang="0">
                <a:pos x="15" y="6"/>
              </a:cxn>
              <a:cxn ang="0">
                <a:pos x="17" y="7"/>
              </a:cxn>
              <a:cxn ang="0">
                <a:pos x="19" y="7"/>
              </a:cxn>
              <a:cxn ang="0">
                <a:pos x="20" y="9"/>
              </a:cxn>
              <a:cxn ang="0">
                <a:pos x="20" y="12"/>
              </a:cxn>
              <a:cxn ang="0">
                <a:pos x="18" y="14"/>
              </a:cxn>
              <a:cxn ang="0">
                <a:pos x="16" y="15"/>
              </a:cxn>
              <a:cxn ang="0">
                <a:pos x="14" y="15"/>
              </a:cxn>
              <a:cxn ang="0">
                <a:pos x="12" y="15"/>
              </a:cxn>
              <a:cxn ang="0">
                <a:pos x="9" y="14"/>
              </a:cxn>
              <a:cxn ang="0">
                <a:pos x="7" y="13"/>
              </a:cxn>
              <a:cxn ang="0">
                <a:pos x="5" y="12"/>
              </a:cxn>
              <a:cxn ang="0">
                <a:pos x="4" y="10"/>
              </a:cxn>
              <a:cxn ang="0">
                <a:pos x="2" y="9"/>
              </a:cxn>
              <a:cxn ang="0">
                <a:pos x="0" y="5"/>
              </a:cxn>
              <a:cxn ang="0">
                <a:pos x="2" y="3"/>
              </a:cxn>
              <a:cxn ang="0">
                <a:pos x="2" y="1"/>
              </a:cxn>
              <a:cxn ang="0">
                <a:pos x="3" y="0"/>
              </a:cxn>
              <a:cxn ang="0">
                <a:pos x="6" y="1"/>
              </a:cxn>
              <a:cxn ang="0">
                <a:pos x="8" y="0"/>
              </a:cxn>
              <a:cxn ang="0">
                <a:pos x="10" y="0"/>
              </a:cxn>
            </a:cxnLst>
            <a:rect l="0" t="0" r="r" b="b"/>
            <a:pathLst>
              <a:path w="20" h="15">
                <a:moveTo>
                  <a:pt x="10" y="0"/>
                </a:moveTo>
                <a:lnTo>
                  <a:pt x="12" y="2"/>
                </a:lnTo>
                <a:lnTo>
                  <a:pt x="13" y="5"/>
                </a:lnTo>
                <a:lnTo>
                  <a:pt x="15" y="6"/>
                </a:lnTo>
                <a:lnTo>
                  <a:pt x="17" y="7"/>
                </a:lnTo>
                <a:lnTo>
                  <a:pt x="19" y="7"/>
                </a:lnTo>
                <a:lnTo>
                  <a:pt x="20" y="9"/>
                </a:lnTo>
                <a:lnTo>
                  <a:pt x="20" y="12"/>
                </a:lnTo>
                <a:lnTo>
                  <a:pt x="18" y="14"/>
                </a:lnTo>
                <a:lnTo>
                  <a:pt x="16" y="15"/>
                </a:lnTo>
                <a:lnTo>
                  <a:pt x="14" y="15"/>
                </a:lnTo>
                <a:lnTo>
                  <a:pt x="12" y="15"/>
                </a:lnTo>
                <a:lnTo>
                  <a:pt x="9" y="14"/>
                </a:lnTo>
                <a:lnTo>
                  <a:pt x="7" y="13"/>
                </a:lnTo>
                <a:lnTo>
                  <a:pt x="5" y="12"/>
                </a:lnTo>
                <a:lnTo>
                  <a:pt x="4" y="10"/>
                </a:lnTo>
                <a:lnTo>
                  <a:pt x="2" y="9"/>
                </a:lnTo>
                <a:lnTo>
                  <a:pt x="0" y="5"/>
                </a:lnTo>
                <a:lnTo>
                  <a:pt x="2" y="3"/>
                </a:lnTo>
                <a:lnTo>
                  <a:pt x="2" y="1"/>
                </a:lnTo>
                <a:lnTo>
                  <a:pt x="3" y="0"/>
                </a:lnTo>
                <a:lnTo>
                  <a:pt x="6" y="1"/>
                </a:lnTo>
                <a:lnTo>
                  <a:pt x="8" y="0"/>
                </a:lnTo>
                <a:lnTo>
                  <a:pt x="10" y="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83" name="56088">
            <a:extLst xmlns:a="http://schemas.openxmlformats.org/drawingml/2006/main">
              <a:ext uri="{FF2B5EF4-FFF2-40B4-BE49-F238E27FC236}">
                <a16:creationId xmlns:a16="http://schemas.microsoft.com/office/drawing/2014/main" id="{E1A4E1B3-7323-4662-BE64-95DD688258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17548" y="2116560"/>
            <a:ext cx="244811" cy="252863"/>
          </a:xfrm>
          <a:custGeom xmlns:a="http://schemas.openxmlformats.org/drawingml/2006/main">
            <a:avLst/>
            <a:gdLst/>
            <a:ahLst/>
            <a:cxnLst>
              <a:cxn ang="0">
                <a:pos x="27" y="16"/>
              </a:cxn>
              <a:cxn ang="0">
                <a:pos x="29" y="18"/>
              </a:cxn>
              <a:cxn ang="0">
                <a:pos x="30" y="20"/>
              </a:cxn>
              <a:cxn ang="0">
                <a:pos x="30" y="23"/>
              </a:cxn>
              <a:cxn ang="0">
                <a:pos x="29" y="25"/>
              </a:cxn>
              <a:cxn ang="0">
                <a:pos x="28" y="27"/>
              </a:cxn>
              <a:cxn ang="0">
                <a:pos x="25" y="26"/>
              </a:cxn>
              <a:cxn ang="0">
                <a:pos x="22" y="25"/>
              </a:cxn>
              <a:cxn ang="0">
                <a:pos x="19" y="25"/>
              </a:cxn>
              <a:cxn ang="0">
                <a:pos x="16" y="26"/>
              </a:cxn>
              <a:cxn ang="0">
                <a:pos x="13" y="26"/>
              </a:cxn>
              <a:cxn ang="0">
                <a:pos x="12" y="25"/>
              </a:cxn>
              <a:cxn ang="0">
                <a:pos x="9" y="23"/>
              </a:cxn>
              <a:cxn ang="0">
                <a:pos x="6" y="23"/>
              </a:cxn>
              <a:cxn ang="0">
                <a:pos x="4" y="24"/>
              </a:cxn>
              <a:cxn ang="0">
                <a:pos x="1" y="24"/>
              </a:cxn>
              <a:cxn ang="0">
                <a:pos x="0" y="21"/>
              </a:cxn>
              <a:cxn ang="0">
                <a:pos x="0" y="18"/>
              </a:cxn>
              <a:cxn ang="0">
                <a:pos x="2" y="17"/>
              </a:cxn>
              <a:cxn ang="0">
                <a:pos x="3" y="15"/>
              </a:cxn>
              <a:cxn ang="0">
                <a:pos x="4" y="13"/>
              </a:cxn>
              <a:cxn ang="0">
                <a:pos x="3" y="10"/>
              </a:cxn>
              <a:cxn ang="0">
                <a:pos x="4" y="7"/>
              </a:cxn>
              <a:cxn ang="0">
                <a:pos x="4" y="3"/>
              </a:cxn>
              <a:cxn ang="0">
                <a:pos x="3" y="2"/>
              </a:cxn>
              <a:cxn ang="0">
                <a:pos x="6" y="0"/>
              </a:cxn>
              <a:cxn ang="0">
                <a:pos x="9" y="1"/>
              </a:cxn>
              <a:cxn ang="0">
                <a:pos x="11" y="2"/>
              </a:cxn>
              <a:cxn ang="0">
                <a:pos x="13" y="2"/>
              </a:cxn>
              <a:cxn ang="0">
                <a:pos x="13" y="5"/>
              </a:cxn>
              <a:cxn ang="0">
                <a:pos x="14" y="6"/>
              </a:cxn>
              <a:cxn ang="0">
                <a:pos x="15" y="8"/>
              </a:cxn>
              <a:cxn ang="0">
                <a:pos x="18" y="9"/>
              </a:cxn>
              <a:cxn ang="0">
                <a:pos x="20" y="11"/>
              </a:cxn>
              <a:cxn ang="0">
                <a:pos x="22" y="12"/>
              </a:cxn>
              <a:cxn ang="0">
                <a:pos x="24" y="13"/>
              </a:cxn>
              <a:cxn ang="0">
                <a:pos x="26" y="15"/>
              </a:cxn>
              <a:cxn ang="0">
                <a:pos x="27" y="16"/>
              </a:cxn>
            </a:cxnLst>
            <a:rect l="0" t="0" r="r" b="b"/>
            <a:pathLst>
              <a:path w="30" h="27">
                <a:moveTo>
                  <a:pt x="27" y="16"/>
                </a:moveTo>
                <a:lnTo>
                  <a:pt x="29" y="18"/>
                </a:lnTo>
                <a:lnTo>
                  <a:pt x="30" y="20"/>
                </a:lnTo>
                <a:lnTo>
                  <a:pt x="30" y="23"/>
                </a:lnTo>
                <a:lnTo>
                  <a:pt x="29" y="25"/>
                </a:lnTo>
                <a:lnTo>
                  <a:pt x="28" y="27"/>
                </a:lnTo>
                <a:lnTo>
                  <a:pt x="25" y="26"/>
                </a:lnTo>
                <a:lnTo>
                  <a:pt x="22" y="25"/>
                </a:lnTo>
                <a:lnTo>
                  <a:pt x="19" y="25"/>
                </a:lnTo>
                <a:lnTo>
                  <a:pt x="16" y="26"/>
                </a:lnTo>
                <a:lnTo>
                  <a:pt x="13" y="26"/>
                </a:lnTo>
                <a:lnTo>
                  <a:pt x="12" y="25"/>
                </a:lnTo>
                <a:lnTo>
                  <a:pt x="9" y="23"/>
                </a:lnTo>
                <a:lnTo>
                  <a:pt x="6" y="23"/>
                </a:lnTo>
                <a:lnTo>
                  <a:pt x="4" y="24"/>
                </a:lnTo>
                <a:lnTo>
                  <a:pt x="1" y="24"/>
                </a:lnTo>
                <a:lnTo>
                  <a:pt x="0" y="21"/>
                </a:lnTo>
                <a:lnTo>
                  <a:pt x="0" y="18"/>
                </a:lnTo>
                <a:lnTo>
                  <a:pt x="2" y="17"/>
                </a:lnTo>
                <a:lnTo>
                  <a:pt x="3" y="15"/>
                </a:lnTo>
                <a:lnTo>
                  <a:pt x="4" y="13"/>
                </a:lnTo>
                <a:lnTo>
                  <a:pt x="3" y="10"/>
                </a:lnTo>
                <a:lnTo>
                  <a:pt x="4" y="7"/>
                </a:lnTo>
                <a:lnTo>
                  <a:pt x="4" y="3"/>
                </a:lnTo>
                <a:lnTo>
                  <a:pt x="3" y="2"/>
                </a:lnTo>
                <a:lnTo>
                  <a:pt x="6" y="0"/>
                </a:lnTo>
                <a:lnTo>
                  <a:pt x="9" y="1"/>
                </a:lnTo>
                <a:lnTo>
                  <a:pt x="11" y="2"/>
                </a:lnTo>
                <a:lnTo>
                  <a:pt x="13" y="2"/>
                </a:lnTo>
                <a:lnTo>
                  <a:pt x="13" y="5"/>
                </a:lnTo>
                <a:lnTo>
                  <a:pt x="14" y="6"/>
                </a:lnTo>
                <a:lnTo>
                  <a:pt x="15" y="8"/>
                </a:lnTo>
                <a:lnTo>
                  <a:pt x="18" y="9"/>
                </a:lnTo>
                <a:lnTo>
                  <a:pt x="20" y="11"/>
                </a:lnTo>
                <a:lnTo>
                  <a:pt x="22" y="12"/>
                </a:lnTo>
                <a:lnTo>
                  <a:pt x="24" y="13"/>
                </a:lnTo>
                <a:lnTo>
                  <a:pt x="26" y="15"/>
                </a:lnTo>
                <a:lnTo>
                  <a:pt x="27" y="16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11" name="58004">
            <a:extLst xmlns:a="http://schemas.openxmlformats.org/drawingml/2006/main">
              <a:ext uri="{FF2B5EF4-FFF2-40B4-BE49-F238E27FC236}">
                <a16:creationId xmlns:a16="http://schemas.microsoft.com/office/drawing/2014/main" id="{6B3FAD39-0FF6-4A8A-ACDB-0DC308C92B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23632" y="1442257"/>
            <a:ext cx="106084" cy="131114"/>
          </a:xfrm>
          <a:custGeom xmlns:a="http://schemas.openxmlformats.org/drawingml/2006/main">
            <a:avLst/>
            <a:gdLst/>
            <a:ahLst/>
            <a:cxnLst>
              <a:cxn ang="0">
                <a:pos x="8" y="0"/>
              </a:cxn>
              <a:cxn ang="0">
                <a:pos x="11" y="1"/>
              </a:cxn>
              <a:cxn ang="0">
                <a:pos x="11" y="3"/>
              </a:cxn>
              <a:cxn ang="0">
                <a:pos x="13" y="6"/>
              </a:cxn>
              <a:cxn ang="0">
                <a:pos x="11" y="10"/>
              </a:cxn>
              <a:cxn ang="0">
                <a:pos x="11" y="13"/>
              </a:cxn>
              <a:cxn ang="0">
                <a:pos x="8" y="14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2" y="6"/>
              </a:cxn>
              <a:cxn ang="0">
                <a:pos x="2" y="2"/>
              </a:cxn>
              <a:cxn ang="0">
                <a:pos x="3" y="1"/>
              </a:cxn>
              <a:cxn ang="0">
                <a:pos x="6" y="0"/>
              </a:cxn>
              <a:cxn ang="0">
                <a:pos x="8" y="0"/>
              </a:cxn>
            </a:cxnLst>
            <a:rect l="0" t="0" r="r" b="b"/>
            <a:pathLst>
              <a:path w="13" h="14">
                <a:moveTo>
                  <a:pt x="8" y="0"/>
                </a:moveTo>
                <a:lnTo>
                  <a:pt x="11" y="1"/>
                </a:lnTo>
                <a:lnTo>
                  <a:pt x="11" y="3"/>
                </a:lnTo>
                <a:lnTo>
                  <a:pt x="13" y="6"/>
                </a:lnTo>
                <a:lnTo>
                  <a:pt x="11" y="10"/>
                </a:lnTo>
                <a:lnTo>
                  <a:pt x="11" y="13"/>
                </a:lnTo>
                <a:lnTo>
                  <a:pt x="8" y="14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2" y="6"/>
                </a:lnTo>
                <a:lnTo>
                  <a:pt x="2" y="2"/>
                </a:lnTo>
                <a:lnTo>
                  <a:pt x="3" y="1"/>
                </a:lnTo>
                <a:lnTo>
                  <a:pt x="6" y="0"/>
                </a:lnTo>
                <a:lnTo>
                  <a:pt x="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12" name="56086">
            <a:extLst xmlns:a="http://schemas.openxmlformats.org/drawingml/2006/main">
              <a:ext uri="{FF2B5EF4-FFF2-40B4-BE49-F238E27FC236}">
                <a16:creationId xmlns:a16="http://schemas.microsoft.com/office/drawing/2014/main" id="{1CA24887-E3CA-4750-900D-F47DC83EBB1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35802" y="1741947"/>
            <a:ext cx="179528" cy="177941"/>
          </a:xfrm>
          <a:custGeom xmlns:a="http://schemas.openxmlformats.org/drawingml/2006/main">
            <a:avLst/>
            <a:gdLst/>
            <a:ahLst/>
            <a:cxnLst>
              <a:cxn ang="0">
                <a:pos x="22" y="9"/>
              </a:cxn>
              <a:cxn ang="0">
                <a:pos x="21" y="11"/>
              </a:cxn>
              <a:cxn ang="0">
                <a:pos x="20" y="13"/>
              </a:cxn>
              <a:cxn ang="0">
                <a:pos x="18" y="15"/>
              </a:cxn>
              <a:cxn ang="0">
                <a:pos x="16" y="14"/>
              </a:cxn>
              <a:cxn ang="0">
                <a:pos x="13" y="14"/>
              </a:cxn>
              <a:cxn ang="0">
                <a:pos x="9" y="14"/>
              </a:cxn>
              <a:cxn ang="0">
                <a:pos x="9" y="17"/>
              </a:cxn>
              <a:cxn ang="0">
                <a:pos x="7" y="18"/>
              </a:cxn>
              <a:cxn ang="0">
                <a:pos x="3" y="19"/>
              </a:cxn>
              <a:cxn ang="0">
                <a:pos x="1" y="17"/>
              </a:cxn>
              <a:cxn ang="0">
                <a:pos x="0" y="15"/>
              </a:cxn>
              <a:cxn ang="0">
                <a:pos x="0" y="12"/>
              </a:cxn>
              <a:cxn ang="0">
                <a:pos x="1" y="10"/>
              </a:cxn>
              <a:cxn ang="0">
                <a:pos x="3" y="7"/>
              </a:cxn>
              <a:cxn ang="0">
                <a:pos x="5" y="3"/>
              </a:cxn>
              <a:cxn ang="0">
                <a:pos x="7" y="1"/>
              </a:cxn>
              <a:cxn ang="0">
                <a:pos x="10" y="0"/>
              </a:cxn>
              <a:cxn ang="0">
                <a:pos x="14" y="0"/>
              </a:cxn>
              <a:cxn ang="0">
                <a:pos x="16" y="2"/>
              </a:cxn>
              <a:cxn ang="0">
                <a:pos x="17" y="1"/>
              </a:cxn>
              <a:cxn ang="0">
                <a:pos x="19" y="0"/>
              </a:cxn>
              <a:cxn ang="0">
                <a:pos x="20" y="2"/>
              </a:cxn>
              <a:cxn ang="0">
                <a:pos x="21" y="3"/>
              </a:cxn>
              <a:cxn ang="0">
                <a:pos x="22" y="7"/>
              </a:cxn>
              <a:cxn ang="0">
                <a:pos x="22" y="9"/>
              </a:cxn>
            </a:cxnLst>
            <a:rect l="0" t="0" r="r" b="b"/>
            <a:pathLst>
              <a:path w="22" h="19">
                <a:moveTo>
                  <a:pt x="22" y="9"/>
                </a:moveTo>
                <a:lnTo>
                  <a:pt x="21" y="11"/>
                </a:lnTo>
                <a:lnTo>
                  <a:pt x="20" y="13"/>
                </a:lnTo>
                <a:lnTo>
                  <a:pt x="18" y="15"/>
                </a:lnTo>
                <a:lnTo>
                  <a:pt x="16" y="14"/>
                </a:lnTo>
                <a:lnTo>
                  <a:pt x="13" y="14"/>
                </a:lnTo>
                <a:lnTo>
                  <a:pt x="9" y="14"/>
                </a:lnTo>
                <a:lnTo>
                  <a:pt x="9" y="17"/>
                </a:lnTo>
                <a:lnTo>
                  <a:pt x="7" y="18"/>
                </a:lnTo>
                <a:lnTo>
                  <a:pt x="3" y="19"/>
                </a:lnTo>
                <a:lnTo>
                  <a:pt x="1" y="17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7"/>
                </a:lnTo>
                <a:lnTo>
                  <a:pt x="5" y="3"/>
                </a:lnTo>
                <a:lnTo>
                  <a:pt x="7" y="1"/>
                </a:lnTo>
                <a:lnTo>
                  <a:pt x="10" y="0"/>
                </a:lnTo>
                <a:lnTo>
                  <a:pt x="14" y="0"/>
                </a:lnTo>
                <a:lnTo>
                  <a:pt x="16" y="2"/>
                </a:lnTo>
                <a:lnTo>
                  <a:pt x="17" y="1"/>
                </a:lnTo>
                <a:lnTo>
                  <a:pt x="19" y="0"/>
                </a:lnTo>
                <a:lnTo>
                  <a:pt x="20" y="2"/>
                </a:lnTo>
                <a:lnTo>
                  <a:pt x="21" y="3"/>
                </a:lnTo>
                <a:lnTo>
                  <a:pt x="22" y="7"/>
                </a:lnTo>
                <a:lnTo>
                  <a:pt x="22" y="9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13" name="58003">
            <a:extLst xmlns:a="http://schemas.openxmlformats.org/drawingml/2006/main">
              <a:ext uri="{FF2B5EF4-FFF2-40B4-BE49-F238E27FC236}">
                <a16:creationId xmlns:a16="http://schemas.microsoft.com/office/drawing/2014/main" id="{22DBC373-C943-4DF0-93F4-D98FA690D9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62500" y="1554641"/>
            <a:ext cx="228491" cy="262228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9" y="4"/>
              </a:cxn>
              <a:cxn ang="0">
                <a:pos x="19" y="6"/>
              </a:cxn>
              <a:cxn ang="0">
                <a:pos x="18" y="9"/>
              </a:cxn>
              <a:cxn ang="0">
                <a:pos x="20" y="10"/>
              </a:cxn>
              <a:cxn ang="0">
                <a:pos x="23" y="11"/>
              </a:cxn>
              <a:cxn ang="0">
                <a:pos x="25" y="13"/>
              </a:cxn>
              <a:cxn ang="0">
                <a:pos x="28" y="14"/>
              </a:cxn>
              <a:cxn ang="0">
                <a:pos x="27" y="19"/>
              </a:cxn>
              <a:cxn ang="0">
                <a:pos x="26" y="18"/>
              </a:cxn>
              <a:cxn ang="0">
                <a:pos x="23" y="18"/>
              </a:cxn>
              <a:cxn ang="0">
                <a:pos x="22" y="20"/>
              </a:cxn>
              <a:cxn ang="0">
                <a:pos x="22" y="23"/>
              </a:cxn>
              <a:cxn ang="0">
                <a:pos x="21" y="25"/>
              </a:cxn>
              <a:cxn ang="0">
                <a:pos x="20" y="28"/>
              </a:cxn>
              <a:cxn ang="0">
                <a:pos x="17" y="28"/>
              </a:cxn>
              <a:cxn ang="0">
                <a:pos x="15" y="28"/>
              </a:cxn>
              <a:cxn ang="0">
                <a:pos x="12" y="27"/>
              </a:cxn>
              <a:cxn ang="0">
                <a:pos x="9" y="24"/>
              </a:cxn>
              <a:cxn ang="0">
                <a:pos x="7" y="23"/>
              </a:cxn>
              <a:cxn ang="0">
                <a:pos x="3" y="24"/>
              </a:cxn>
              <a:cxn ang="0">
                <a:pos x="2" y="24"/>
              </a:cxn>
              <a:cxn ang="0">
                <a:pos x="1" y="22"/>
              </a:cxn>
              <a:cxn ang="0">
                <a:pos x="0" y="20"/>
              </a:cxn>
              <a:cxn ang="0">
                <a:pos x="3" y="20"/>
              </a:cxn>
              <a:cxn ang="0">
                <a:pos x="4" y="17"/>
              </a:cxn>
              <a:cxn ang="0">
                <a:pos x="4" y="15"/>
              </a:cxn>
              <a:cxn ang="0">
                <a:pos x="4" y="13"/>
              </a:cxn>
              <a:cxn ang="0">
                <a:pos x="3" y="11"/>
              </a:cxn>
              <a:cxn ang="0">
                <a:pos x="2" y="9"/>
              </a:cxn>
              <a:cxn ang="0">
                <a:pos x="3" y="7"/>
              </a:cxn>
              <a:cxn ang="0">
                <a:pos x="4" y="5"/>
              </a:cxn>
              <a:cxn ang="0">
                <a:pos x="4" y="3"/>
              </a:cxn>
              <a:cxn ang="0">
                <a:pos x="6" y="0"/>
              </a:cxn>
              <a:cxn ang="0">
                <a:pos x="10" y="0"/>
              </a:cxn>
              <a:cxn ang="0">
                <a:pos x="15" y="1"/>
              </a:cxn>
              <a:cxn ang="0">
                <a:pos x="17" y="2"/>
              </a:cxn>
            </a:cxnLst>
            <a:rect l="0" t="0" r="r" b="b"/>
            <a:pathLst>
              <a:path w="28" h="28">
                <a:moveTo>
                  <a:pt x="17" y="2"/>
                </a:moveTo>
                <a:lnTo>
                  <a:pt x="19" y="4"/>
                </a:lnTo>
                <a:lnTo>
                  <a:pt x="19" y="6"/>
                </a:lnTo>
                <a:lnTo>
                  <a:pt x="18" y="9"/>
                </a:lnTo>
                <a:lnTo>
                  <a:pt x="20" y="10"/>
                </a:lnTo>
                <a:lnTo>
                  <a:pt x="23" y="11"/>
                </a:lnTo>
                <a:lnTo>
                  <a:pt x="25" y="13"/>
                </a:lnTo>
                <a:lnTo>
                  <a:pt x="28" y="14"/>
                </a:lnTo>
                <a:lnTo>
                  <a:pt x="27" y="19"/>
                </a:lnTo>
                <a:lnTo>
                  <a:pt x="26" y="18"/>
                </a:lnTo>
                <a:lnTo>
                  <a:pt x="23" y="18"/>
                </a:lnTo>
                <a:lnTo>
                  <a:pt x="22" y="20"/>
                </a:lnTo>
                <a:lnTo>
                  <a:pt x="22" y="23"/>
                </a:lnTo>
                <a:lnTo>
                  <a:pt x="21" y="25"/>
                </a:lnTo>
                <a:lnTo>
                  <a:pt x="20" y="28"/>
                </a:lnTo>
                <a:lnTo>
                  <a:pt x="17" y="28"/>
                </a:lnTo>
                <a:lnTo>
                  <a:pt x="15" y="28"/>
                </a:lnTo>
                <a:lnTo>
                  <a:pt x="12" y="27"/>
                </a:lnTo>
                <a:lnTo>
                  <a:pt x="9" y="24"/>
                </a:lnTo>
                <a:lnTo>
                  <a:pt x="7" y="23"/>
                </a:lnTo>
                <a:lnTo>
                  <a:pt x="3" y="24"/>
                </a:lnTo>
                <a:lnTo>
                  <a:pt x="2" y="24"/>
                </a:lnTo>
                <a:lnTo>
                  <a:pt x="1" y="22"/>
                </a:lnTo>
                <a:lnTo>
                  <a:pt x="0" y="20"/>
                </a:lnTo>
                <a:lnTo>
                  <a:pt x="3" y="20"/>
                </a:lnTo>
                <a:lnTo>
                  <a:pt x="4" y="17"/>
                </a:lnTo>
                <a:lnTo>
                  <a:pt x="4" y="15"/>
                </a:lnTo>
                <a:lnTo>
                  <a:pt x="4" y="13"/>
                </a:lnTo>
                <a:lnTo>
                  <a:pt x="3" y="11"/>
                </a:lnTo>
                <a:lnTo>
                  <a:pt x="2" y="9"/>
                </a:lnTo>
                <a:lnTo>
                  <a:pt x="3" y="7"/>
                </a:lnTo>
                <a:lnTo>
                  <a:pt x="4" y="5"/>
                </a:lnTo>
                <a:lnTo>
                  <a:pt x="4" y="3"/>
                </a:lnTo>
                <a:lnTo>
                  <a:pt x="6" y="0"/>
                </a:lnTo>
                <a:lnTo>
                  <a:pt x="10" y="0"/>
                </a:lnTo>
                <a:lnTo>
                  <a:pt x="15" y="1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14" name="56078">
            <a:extLst xmlns:a="http://schemas.openxmlformats.org/drawingml/2006/main">
              <a:ext uri="{FF2B5EF4-FFF2-40B4-BE49-F238E27FC236}">
                <a16:creationId xmlns:a16="http://schemas.microsoft.com/office/drawing/2014/main" id="{FDF48962-A9C2-48FB-8163-3F36C5F8B07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56275" y="1695120"/>
            <a:ext cx="236651" cy="280960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7" y="8"/>
              </a:cxn>
              <a:cxn ang="0">
                <a:pos x="25" y="12"/>
              </a:cxn>
              <a:cxn ang="0">
                <a:pos x="23" y="15"/>
              </a:cxn>
              <a:cxn ang="0">
                <a:pos x="22" y="17"/>
              </a:cxn>
              <a:cxn ang="0">
                <a:pos x="22" y="20"/>
              </a:cxn>
              <a:cxn ang="0">
                <a:pos x="23" y="22"/>
              </a:cxn>
              <a:cxn ang="0">
                <a:pos x="25" y="24"/>
              </a:cxn>
              <a:cxn ang="0">
                <a:pos x="24" y="26"/>
              </a:cxn>
              <a:cxn ang="0">
                <a:pos x="23" y="28"/>
              </a:cxn>
              <a:cxn ang="0">
                <a:pos x="19" y="28"/>
              </a:cxn>
              <a:cxn ang="0">
                <a:pos x="16" y="29"/>
              </a:cxn>
              <a:cxn ang="0">
                <a:pos x="15" y="30"/>
              </a:cxn>
              <a:cxn ang="0">
                <a:pos x="15" y="28"/>
              </a:cxn>
              <a:cxn ang="0">
                <a:pos x="13" y="26"/>
              </a:cxn>
              <a:cxn ang="0">
                <a:pos x="10" y="24"/>
              </a:cxn>
              <a:cxn ang="0">
                <a:pos x="7" y="23"/>
              </a:cxn>
              <a:cxn ang="0">
                <a:pos x="3" y="23"/>
              </a:cxn>
              <a:cxn ang="0">
                <a:pos x="2" y="21"/>
              </a:cxn>
              <a:cxn ang="0">
                <a:pos x="2" y="18"/>
              </a:cxn>
              <a:cxn ang="0">
                <a:pos x="0" y="16"/>
              </a:cxn>
              <a:cxn ang="0">
                <a:pos x="1" y="13"/>
              </a:cxn>
              <a:cxn ang="0">
                <a:pos x="4" y="11"/>
              </a:cxn>
              <a:cxn ang="0">
                <a:pos x="7" y="10"/>
              </a:cxn>
              <a:cxn ang="0">
                <a:pos x="9" y="7"/>
              </a:cxn>
              <a:cxn ang="0">
                <a:pos x="10" y="4"/>
              </a:cxn>
              <a:cxn ang="0">
                <a:pos x="12" y="1"/>
              </a:cxn>
              <a:cxn ang="0">
                <a:pos x="16" y="1"/>
              </a:cxn>
              <a:cxn ang="0">
                <a:pos x="19" y="2"/>
              </a:cxn>
              <a:cxn ang="0">
                <a:pos x="20" y="0"/>
              </a:cxn>
              <a:cxn ang="0">
                <a:pos x="23" y="3"/>
              </a:cxn>
              <a:cxn ang="0">
                <a:pos x="25" y="5"/>
              </a:cxn>
              <a:cxn ang="0">
                <a:pos x="29" y="6"/>
              </a:cxn>
            </a:cxnLst>
            <a:rect l="0" t="0" r="r" b="b"/>
            <a:pathLst>
              <a:path w="29" h="30">
                <a:moveTo>
                  <a:pt x="29" y="6"/>
                </a:moveTo>
                <a:lnTo>
                  <a:pt x="27" y="8"/>
                </a:lnTo>
                <a:lnTo>
                  <a:pt x="25" y="12"/>
                </a:lnTo>
                <a:lnTo>
                  <a:pt x="23" y="15"/>
                </a:lnTo>
                <a:lnTo>
                  <a:pt x="22" y="17"/>
                </a:lnTo>
                <a:lnTo>
                  <a:pt x="22" y="20"/>
                </a:lnTo>
                <a:lnTo>
                  <a:pt x="23" y="22"/>
                </a:lnTo>
                <a:lnTo>
                  <a:pt x="25" y="24"/>
                </a:lnTo>
                <a:lnTo>
                  <a:pt x="24" y="26"/>
                </a:lnTo>
                <a:lnTo>
                  <a:pt x="23" y="28"/>
                </a:lnTo>
                <a:lnTo>
                  <a:pt x="19" y="28"/>
                </a:lnTo>
                <a:lnTo>
                  <a:pt x="16" y="29"/>
                </a:lnTo>
                <a:lnTo>
                  <a:pt x="15" y="30"/>
                </a:lnTo>
                <a:lnTo>
                  <a:pt x="15" y="28"/>
                </a:lnTo>
                <a:lnTo>
                  <a:pt x="13" y="26"/>
                </a:lnTo>
                <a:lnTo>
                  <a:pt x="10" y="24"/>
                </a:lnTo>
                <a:lnTo>
                  <a:pt x="7" y="23"/>
                </a:lnTo>
                <a:lnTo>
                  <a:pt x="3" y="23"/>
                </a:lnTo>
                <a:lnTo>
                  <a:pt x="2" y="21"/>
                </a:lnTo>
                <a:lnTo>
                  <a:pt x="2" y="18"/>
                </a:lnTo>
                <a:lnTo>
                  <a:pt x="0" y="16"/>
                </a:lnTo>
                <a:lnTo>
                  <a:pt x="1" y="13"/>
                </a:lnTo>
                <a:lnTo>
                  <a:pt x="4" y="11"/>
                </a:lnTo>
                <a:lnTo>
                  <a:pt x="7" y="10"/>
                </a:lnTo>
                <a:lnTo>
                  <a:pt x="9" y="7"/>
                </a:lnTo>
                <a:lnTo>
                  <a:pt x="10" y="4"/>
                </a:lnTo>
                <a:lnTo>
                  <a:pt x="12" y="1"/>
                </a:lnTo>
                <a:lnTo>
                  <a:pt x="16" y="1"/>
                </a:lnTo>
                <a:lnTo>
                  <a:pt x="19" y="2"/>
                </a:lnTo>
                <a:lnTo>
                  <a:pt x="20" y="0"/>
                </a:lnTo>
                <a:lnTo>
                  <a:pt x="23" y="3"/>
                </a:lnTo>
                <a:lnTo>
                  <a:pt x="25" y="5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15" name="56051">
            <a:extLst xmlns:a="http://schemas.openxmlformats.org/drawingml/2006/main">
              <a:ext uri="{FF2B5EF4-FFF2-40B4-BE49-F238E27FC236}">
                <a16:creationId xmlns:a16="http://schemas.microsoft.com/office/drawing/2014/main" id="{0111CC6F-85E3-4DF7-8CCD-BF7D84D90EE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17548" y="2519268"/>
            <a:ext cx="252972" cy="280960"/>
          </a:xfrm>
          <a:custGeom xmlns:a="http://schemas.openxmlformats.org/drawingml/2006/main">
            <a:avLst/>
            <a:gdLst/>
            <a:ahLst/>
            <a:cxnLst>
              <a:cxn ang="0">
                <a:pos x="31" y="26"/>
              </a:cxn>
              <a:cxn ang="0">
                <a:pos x="29" y="27"/>
              </a:cxn>
              <a:cxn ang="0">
                <a:pos x="25" y="27"/>
              </a:cxn>
              <a:cxn ang="0">
                <a:pos x="24" y="27"/>
              </a:cxn>
              <a:cxn ang="0">
                <a:pos x="20" y="28"/>
              </a:cxn>
              <a:cxn ang="0">
                <a:pos x="16" y="29"/>
              </a:cxn>
              <a:cxn ang="0">
                <a:pos x="13" y="29"/>
              </a:cxn>
              <a:cxn ang="0">
                <a:pos x="11" y="30"/>
              </a:cxn>
              <a:cxn ang="0">
                <a:pos x="11" y="27"/>
              </a:cxn>
              <a:cxn ang="0">
                <a:pos x="8" y="25"/>
              </a:cxn>
              <a:cxn ang="0">
                <a:pos x="7" y="24"/>
              </a:cxn>
              <a:cxn ang="0">
                <a:pos x="4" y="24"/>
              </a:cxn>
              <a:cxn ang="0">
                <a:pos x="2" y="24"/>
              </a:cxn>
              <a:cxn ang="0">
                <a:pos x="4" y="21"/>
              </a:cxn>
              <a:cxn ang="0">
                <a:pos x="4" y="17"/>
              </a:cxn>
              <a:cxn ang="0">
                <a:pos x="1" y="16"/>
              </a:cxn>
              <a:cxn ang="0">
                <a:pos x="0" y="13"/>
              </a:cxn>
              <a:cxn ang="0">
                <a:pos x="2" y="9"/>
              </a:cxn>
              <a:cxn ang="0">
                <a:pos x="3" y="7"/>
              </a:cxn>
              <a:cxn ang="0">
                <a:pos x="5" y="4"/>
              </a:cxn>
              <a:cxn ang="0">
                <a:pos x="9" y="4"/>
              </a:cxn>
              <a:cxn ang="0">
                <a:pos x="11" y="3"/>
              </a:cxn>
              <a:cxn ang="0">
                <a:pos x="12" y="1"/>
              </a:cxn>
              <a:cxn ang="0">
                <a:pos x="16" y="0"/>
              </a:cxn>
              <a:cxn ang="0">
                <a:pos x="16" y="2"/>
              </a:cxn>
              <a:cxn ang="0">
                <a:pos x="18" y="5"/>
              </a:cxn>
              <a:cxn ang="0">
                <a:pos x="18" y="8"/>
              </a:cxn>
              <a:cxn ang="0">
                <a:pos x="17" y="9"/>
              </a:cxn>
              <a:cxn ang="0">
                <a:pos x="19" y="12"/>
              </a:cxn>
              <a:cxn ang="0">
                <a:pos x="21" y="11"/>
              </a:cxn>
              <a:cxn ang="0">
                <a:pos x="23" y="13"/>
              </a:cxn>
              <a:cxn ang="0">
                <a:pos x="26" y="14"/>
              </a:cxn>
              <a:cxn ang="0">
                <a:pos x="28" y="19"/>
              </a:cxn>
              <a:cxn ang="0">
                <a:pos x="31" y="19"/>
              </a:cxn>
              <a:cxn ang="0">
                <a:pos x="31" y="22"/>
              </a:cxn>
              <a:cxn ang="0">
                <a:pos x="31" y="26"/>
              </a:cxn>
            </a:cxnLst>
            <a:rect l="0" t="0" r="r" b="b"/>
            <a:pathLst>
              <a:path w="31" h="30">
                <a:moveTo>
                  <a:pt x="31" y="26"/>
                </a:moveTo>
                <a:lnTo>
                  <a:pt x="29" y="27"/>
                </a:lnTo>
                <a:lnTo>
                  <a:pt x="25" y="27"/>
                </a:lnTo>
                <a:lnTo>
                  <a:pt x="24" y="27"/>
                </a:lnTo>
                <a:lnTo>
                  <a:pt x="20" y="28"/>
                </a:lnTo>
                <a:lnTo>
                  <a:pt x="16" y="29"/>
                </a:lnTo>
                <a:lnTo>
                  <a:pt x="13" y="29"/>
                </a:lnTo>
                <a:lnTo>
                  <a:pt x="11" y="30"/>
                </a:lnTo>
                <a:lnTo>
                  <a:pt x="11" y="27"/>
                </a:lnTo>
                <a:lnTo>
                  <a:pt x="8" y="25"/>
                </a:lnTo>
                <a:lnTo>
                  <a:pt x="7" y="24"/>
                </a:lnTo>
                <a:lnTo>
                  <a:pt x="4" y="24"/>
                </a:lnTo>
                <a:lnTo>
                  <a:pt x="2" y="24"/>
                </a:lnTo>
                <a:lnTo>
                  <a:pt x="4" y="21"/>
                </a:lnTo>
                <a:lnTo>
                  <a:pt x="4" y="17"/>
                </a:lnTo>
                <a:lnTo>
                  <a:pt x="1" y="16"/>
                </a:lnTo>
                <a:lnTo>
                  <a:pt x="0" y="13"/>
                </a:lnTo>
                <a:lnTo>
                  <a:pt x="2" y="9"/>
                </a:lnTo>
                <a:lnTo>
                  <a:pt x="3" y="7"/>
                </a:lnTo>
                <a:lnTo>
                  <a:pt x="5" y="4"/>
                </a:lnTo>
                <a:lnTo>
                  <a:pt x="9" y="4"/>
                </a:lnTo>
                <a:lnTo>
                  <a:pt x="11" y="3"/>
                </a:lnTo>
                <a:lnTo>
                  <a:pt x="12" y="1"/>
                </a:lnTo>
                <a:lnTo>
                  <a:pt x="16" y="0"/>
                </a:lnTo>
                <a:lnTo>
                  <a:pt x="16" y="2"/>
                </a:lnTo>
                <a:lnTo>
                  <a:pt x="18" y="5"/>
                </a:lnTo>
                <a:lnTo>
                  <a:pt x="18" y="8"/>
                </a:lnTo>
                <a:lnTo>
                  <a:pt x="17" y="9"/>
                </a:lnTo>
                <a:lnTo>
                  <a:pt x="19" y="12"/>
                </a:lnTo>
                <a:lnTo>
                  <a:pt x="21" y="11"/>
                </a:lnTo>
                <a:lnTo>
                  <a:pt x="23" y="13"/>
                </a:lnTo>
                <a:lnTo>
                  <a:pt x="26" y="14"/>
                </a:lnTo>
                <a:lnTo>
                  <a:pt x="28" y="19"/>
                </a:lnTo>
                <a:lnTo>
                  <a:pt x="31" y="19"/>
                </a:lnTo>
                <a:lnTo>
                  <a:pt x="31" y="22"/>
                </a:lnTo>
                <a:lnTo>
                  <a:pt x="31" y="26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7" name="56049">
            <a:extLst xmlns:a="http://schemas.openxmlformats.org/drawingml/2006/main">
              <a:ext uri="{FF2B5EF4-FFF2-40B4-BE49-F238E27FC236}">
                <a16:creationId xmlns:a16="http://schemas.microsoft.com/office/drawing/2014/main" id="{0921B2AA-3E9B-4ED8-AF02-FECFF3D6022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25708" y="1723216"/>
            <a:ext cx="187689" cy="224766"/>
          </a:xfrm>
          <a:custGeom xmlns:a="http://schemas.openxmlformats.org/drawingml/2006/main">
            <a:avLst/>
            <a:gdLst/>
            <a:ahLst/>
            <a:cxnLst>
              <a:cxn ang="0">
                <a:pos x="7" y="1"/>
              </a:cxn>
              <a:cxn ang="0">
                <a:pos x="8" y="4"/>
              </a:cxn>
              <a:cxn ang="0">
                <a:pos x="9" y="7"/>
              </a:cxn>
              <a:cxn ang="0">
                <a:pos x="10" y="10"/>
              </a:cxn>
              <a:cxn ang="0">
                <a:pos x="13" y="11"/>
              </a:cxn>
              <a:cxn ang="0">
                <a:pos x="14" y="13"/>
              </a:cxn>
              <a:cxn ang="0">
                <a:pos x="16" y="13"/>
              </a:cxn>
              <a:cxn ang="0">
                <a:pos x="18" y="15"/>
              </a:cxn>
              <a:cxn ang="0">
                <a:pos x="18" y="18"/>
              </a:cxn>
              <a:cxn ang="0">
                <a:pos x="19" y="20"/>
              </a:cxn>
              <a:cxn ang="0">
                <a:pos x="23" y="20"/>
              </a:cxn>
              <a:cxn ang="0">
                <a:pos x="22" y="23"/>
              </a:cxn>
              <a:cxn ang="0">
                <a:pos x="19" y="23"/>
              </a:cxn>
              <a:cxn ang="0">
                <a:pos x="15" y="23"/>
              </a:cxn>
              <a:cxn ang="0">
                <a:pos x="14" y="24"/>
              </a:cxn>
              <a:cxn ang="0">
                <a:pos x="12" y="21"/>
              </a:cxn>
              <a:cxn ang="0">
                <a:pos x="11" y="19"/>
              </a:cxn>
              <a:cxn ang="0">
                <a:pos x="10" y="16"/>
              </a:cxn>
              <a:cxn ang="0">
                <a:pos x="7" y="15"/>
              </a:cxn>
              <a:cxn ang="0">
                <a:pos x="5" y="13"/>
              </a:cxn>
              <a:cxn ang="0">
                <a:pos x="3" y="12"/>
              </a:cxn>
              <a:cxn ang="0">
                <a:pos x="0" y="10"/>
              </a:cxn>
              <a:cxn ang="0">
                <a:pos x="1" y="7"/>
              </a:cxn>
              <a:cxn ang="0">
                <a:pos x="2" y="5"/>
              </a:cxn>
              <a:cxn ang="0">
                <a:pos x="2" y="2"/>
              </a:cxn>
              <a:cxn ang="0">
                <a:pos x="3" y="0"/>
              </a:cxn>
              <a:cxn ang="0">
                <a:pos x="6" y="0"/>
              </a:cxn>
              <a:cxn ang="0">
                <a:pos x="7" y="1"/>
              </a:cxn>
            </a:cxnLst>
            <a:rect l="0" t="0" r="r" b="b"/>
            <a:pathLst>
              <a:path w="23" h="24">
                <a:moveTo>
                  <a:pt x="7" y="1"/>
                </a:moveTo>
                <a:lnTo>
                  <a:pt x="8" y="4"/>
                </a:lnTo>
                <a:lnTo>
                  <a:pt x="9" y="7"/>
                </a:lnTo>
                <a:lnTo>
                  <a:pt x="10" y="10"/>
                </a:lnTo>
                <a:lnTo>
                  <a:pt x="13" y="11"/>
                </a:lnTo>
                <a:lnTo>
                  <a:pt x="14" y="13"/>
                </a:lnTo>
                <a:lnTo>
                  <a:pt x="16" y="13"/>
                </a:lnTo>
                <a:lnTo>
                  <a:pt x="18" y="15"/>
                </a:lnTo>
                <a:lnTo>
                  <a:pt x="18" y="18"/>
                </a:lnTo>
                <a:lnTo>
                  <a:pt x="19" y="20"/>
                </a:lnTo>
                <a:lnTo>
                  <a:pt x="23" y="20"/>
                </a:lnTo>
                <a:lnTo>
                  <a:pt x="22" y="23"/>
                </a:lnTo>
                <a:lnTo>
                  <a:pt x="19" y="23"/>
                </a:lnTo>
                <a:lnTo>
                  <a:pt x="15" y="23"/>
                </a:lnTo>
                <a:lnTo>
                  <a:pt x="14" y="24"/>
                </a:lnTo>
                <a:lnTo>
                  <a:pt x="12" y="21"/>
                </a:lnTo>
                <a:lnTo>
                  <a:pt x="11" y="19"/>
                </a:lnTo>
                <a:lnTo>
                  <a:pt x="10" y="16"/>
                </a:lnTo>
                <a:lnTo>
                  <a:pt x="7" y="15"/>
                </a:lnTo>
                <a:lnTo>
                  <a:pt x="5" y="13"/>
                </a:lnTo>
                <a:lnTo>
                  <a:pt x="3" y="12"/>
                </a:lnTo>
                <a:lnTo>
                  <a:pt x="0" y="10"/>
                </a:lnTo>
                <a:lnTo>
                  <a:pt x="1" y="7"/>
                </a:lnTo>
                <a:lnTo>
                  <a:pt x="2" y="5"/>
                </a:lnTo>
                <a:lnTo>
                  <a:pt x="2" y="2"/>
                </a:lnTo>
                <a:lnTo>
                  <a:pt x="3" y="0"/>
                </a:lnTo>
                <a:lnTo>
                  <a:pt x="6" y="0"/>
                </a:lnTo>
                <a:lnTo>
                  <a:pt x="7" y="1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8" name="56044">
            <a:extLst xmlns:a="http://schemas.openxmlformats.org/drawingml/2006/main">
              <a:ext uri="{FF2B5EF4-FFF2-40B4-BE49-F238E27FC236}">
                <a16:creationId xmlns:a16="http://schemas.microsoft.com/office/drawing/2014/main" id="{972E265D-1256-4CC5-A52F-A6C8CD4B5A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90992" y="1657660"/>
            <a:ext cx="171367" cy="187307"/>
          </a:xfrm>
          <a:custGeom xmlns:a="http://schemas.openxmlformats.org/drawingml/2006/main">
            <a:avLst/>
            <a:gdLst/>
            <a:ahLst/>
            <a:cxnLst>
              <a:cxn ang="0">
                <a:pos x="21" y="3"/>
              </a:cxn>
              <a:cxn ang="0">
                <a:pos x="20" y="5"/>
              </a:cxn>
              <a:cxn ang="0">
                <a:pos x="18" y="8"/>
              </a:cxn>
              <a:cxn ang="0">
                <a:pos x="17" y="11"/>
              </a:cxn>
              <a:cxn ang="0">
                <a:pos x="15" y="14"/>
              </a:cxn>
              <a:cxn ang="0">
                <a:pos x="12" y="15"/>
              </a:cxn>
              <a:cxn ang="0">
                <a:pos x="9" y="17"/>
              </a:cxn>
              <a:cxn ang="0">
                <a:pos x="8" y="20"/>
              </a:cxn>
              <a:cxn ang="0">
                <a:pos x="6" y="20"/>
              </a:cxn>
              <a:cxn ang="0">
                <a:pos x="5" y="18"/>
              </a:cxn>
              <a:cxn ang="0">
                <a:pos x="2" y="17"/>
              </a:cxn>
              <a:cxn ang="0">
                <a:pos x="1" y="14"/>
              </a:cxn>
              <a:cxn ang="0">
                <a:pos x="0" y="11"/>
              </a:cxn>
              <a:cxn ang="0">
                <a:pos x="2" y="10"/>
              </a:cxn>
              <a:cxn ang="0">
                <a:pos x="3" y="8"/>
              </a:cxn>
              <a:cxn ang="0">
                <a:pos x="5" y="8"/>
              </a:cxn>
              <a:cxn ang="0">
                <a:pos x="7" y="7"/>
              </a:cxn>
              <a:cxn ang="0">
                <a:pos x="7" y="4"/>
              </a:cxn>
              <a:cxn ang="0">
                <a:pos x="10" y="3"/>
              </a:cxn>
              <a:cxn ang="0">
                <a:pos x="12" y="3"/>
              </a:cxn>
              <a:cxn ang="0">
                <a:pos x="16" y="2"/>
              </a:cxn>
              <a:cxn ang="0">
                <a:pos x="19" y="0"/>
              </a:cxn>
              <a:cxn ang="0">
                <a:pos x="21" y="3"/>
              </a:cxn>
            </a:cxnLst>
            <a:rect l="0" t="0" r="r" b="b"/>
            <a:pathLst>
              <a:path w="21" h="20">
                <a:moveTo>
                  <a:pt x="21" y="3"/>
                </a:moveTo>
                <a:lnTo>
                  <a:pt x="20" y="5"/>
                </a:lnTo>
                <a:lnTo>
                  <a:pt x="18" y="8"/>
                </a:lnTo>
                <a:lnTo>
                  <a:pt x="17" y="11"/>
                </a:lnTo>
                <a:lnTo>
                  <a:pt x="15" y="14"/>
                </a:lnTo>
                <a:lnTo>
                  <a:pt x="12" y="15"/>
                </a:lnTo>
                <a:lnTo>
                  <a:pt x="9" y="17"/>
                </a:lnTo>
                <a:lnTo>
                  <a:pt x="8" y="20"/>
                </a:lnTo>
                <a:lnTo>
                  <a:pt x="6" y="20"/>
                </a:lnTo>
                <a:lnTo>
                  <a:pt x="5" y="18"/>
                </a:lnTo>
                <a:lnTo>
                  <a:pt x="2" y="17"/>
                </a:lnTo>
                <a:lnTo>
                  <a:pt x="1" y="14"/>
                </a:lnTo>
                <a:lnTo>
                  <a:pt x="0" y="11"/>
                </a:lnTo>
                <a:lnTo>
                  <a:pt x="2" y="10"/>
                </a:lnTo>
                <a:lnTo>
                  <a:pt x="3" y="8"/>
                </a:lnTo>
                <a:lnTo>
                  <a:pt x="5" y="8"/>
                </a:lnTo>
                <a:lnTo>
                  <a:pt x="7" y="7"/>
                </a:lnTo>
                <a:lnTo>
                  <a:pt x="7" y="4"/>
                </a:lnTo>
                <a:lnTo>
                  <a:pt x="10" y="3"/>
                </a:lnTo>
                <a:lnTo>
                  <a:pt x="12" y="3"/>
                </a:lnTo>
                <a:lnTo>
                  <a:pt x="16" y="2"/>
                </a:lnTo>
                <a:lnTo>
                  <a:pt x="19" y="0"/>
                </a:lnTo>
                <a:lnTo>
                  <a:pt x="21" y="3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9" name="56029">
            <a:extLst xmlns:a="http://schemas.openxmlformats.org/drawingml/2006/main">
              <a:ext uri="{FF2B5EF4-FFF2-40B4-BE49-F238E27FC236}">
                <a16:creationId xmlns:a16="http://schemas.microsoft.com/office/drawing/2014/main" id="{BFD24290-517E-49F7-9385-20C43852D1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37878" y="2051002"/>
            <a:ext cx="163208" cy="412073"/>
          </a:xfrm>
          <a:custGeom xmlns:a="http://schemas.openxmlformats.org/drawingml/2006/main">
            <a:avLst/>
            <a:gdLst/>
            <a:ahLst/>
            <a:cxnLst>
              <a:cxn ang="0">
                <a:pos x="20" y="2"/>
              </a:cxn>
              <a:cxn ang="0">
                <a:pos x="20" y="4"/>
              </a:cxn>
              <a:cxn ang="0">
                <a:pos x="20" y="8"/>
              </a:cxn>
              <a:cxn ang="0">
                <a:pos x="19" y="11"/>
              </a:cxn>
              <a:cxn ang="0">
                <a:pos x="19" y="13"/>
              </a:cxn>
              <a:cxn ang="0">
                <a:pos x="20" y="16"/>
              </a:cxn>
              <a:cxn ang="0">
                <a:pos x="18" y="17"/>
              </a:cxn>
              <a:cxn ang="0">
                <a:pos x="16" y="19"/>
              </a:cxn>
              <a:cxn ang="0">
                <a:pos x="14" y="20"/>
              </a:cxn>
              <a:cxn ang="0">
                <a:pos x="15" y="23"/>
              </a:cxn>
              <a:cxn ang="0">
                <a:pos x="17" y="25"/>
              </a:cxn>
              <a:cxn ang="0">
                <a:pos x="19" y="27"/>
              </a:cxn>
              <a:cxn ang="0">
                <a:pos x="18" y="30"/>
              </a:cxn>
              <a:cxn ang="0">
                <a:pos x="20" y="32"/>
              </a:cxn>
              <a:cxn ang="0">
                <a:pos x="20" y="35"/>
              </a:cxn>
              <a:cxn ang="0">
                <a:pos x="19" y="36"/>
              </a:cxn>
              <a:cxn ang="0">
                <a:pos x="17" y="39"/>
              </a:cxn>
              <a:cxn ang="0">
                <a:pos x="17" y="41"/>
              </a:cxn>
              <a:cxn ang="0">
                <a:pos x="14" y="44"/>
              </a:cxn>
              <a:cxn ang="0">
                <a:pos x="11" y="43"/>
              </a:cxn>
              <a:cxn ang="0">
                <a:pos x="10" y="41"/>
              </a:cxn>
              <a:cxn ang="0">
                <a:pos x="10" y="39"/>
              </a:cxn>
              <a:cxn ang="0">
                <a:pos x="10" y="36"/>
              </a:cxn>
              <a:cxn ang="0">
                <a:pos x="10" y="34"/>
              </a:cxn>
              <a:cxn ang="0">
                <a:pos x="8" y="34"/>
              </a:cxn>
              <a:cxn ang="0">
                <a:pos x="6" y="33"/>
              </a:cxn>
              <a:cxn ang="0">
                <a:pos x="4" y="34"/>
              </a:cxn>
              <a:cxn ang="0">
                <a:pos x="1" y="34"/>
              </a:cxn>
              <a:cxn ang="0">
                <a:pos x="2" y="32"/>
              </a:cxn>
              <a:cxn ang="0">
                <a:pos x="3" y="30"/>
              </a:cxn>
              <a:cxn ang="0">
                <a:pos x="3" y="27"/>
              </a:cxn>
              <a:cxn ang="0">
                <a:pos x="2" y="25"/>
              </a:cxn>
              <a:cxn ang="0">
                <a:pos x="0" y="23"/>
              </a:cxn>
              <a:cxn ang="0">
                <a:pos x="1" y="21"/>
              </a:cxn>
              <a:cxn ang="0">
                <a:pos x="3" y="20"/>
              </a:cxn>
              <a:cxn ang="0">
                <a:pos x="2" y="17"/>
              </a:cxn>
              <a:cxn ang="0">
                <a:pos x="2" y="15"/>
              </a:cxn>
              <a:cxn ang="0">
                <a:pos x="1" y="13"/>
              </a:cxn>
              <a:cxn ang="0">
                <a:pos x="2" y="10"/>
              </a:cxn>
              <a:cxn ang="0">
                <a:pos x="3" y="9"/>
              </a:cxn>
              <a:cxn ang="0">
                <a:pos x="5" y="9"/>
              </a:cxn>
              <a:cxn ang="0">
                <a:pos x="7" y="10"/>
              </a:cxn>
              <a:cxn ang="0">
                <a:pos x="9" y="8"/>
              </a:cxn>
              <a:cxn ang="0">
                <a:pos x="11" y="4"/>
              </a:cxn>
              <a:cxn ang="0">
                <a:pos x="13" y="1"/>
              </a:cxn>
              <a:cxn ang="0">
                <a:pos x="15" y="0"/>
              </a:cxn>
              <a:cxn ang="0">
                <a:pos x="17" y="1"/>
              </a:cxn>
              <a:cxn ang="0">
                <a:pos x="20" y="2"/>
              </a:cxn>
            </a:cxnLst>
            <a:rect l="0" t="0" r="r" b="b"/>
            <a:pathLst>
              <a:path w="20" h="44">
                <a:moveTo>
                  <a:pt x="20" y="2"/>
                </a:moveTo>
                <a:lnTo>
                  <a:pt x="20" y="4"/>
                </a:lnTo>
                <a:lnTo>
                  <a:pt x="20" y="8"/>
                </a:lnTo>
                <a:lnTo>
                  <a:pt x="19" y="11"/>
                </a:lnTo>
                <a:lnTo>
                  <a:pt x="19" y="13"/>
                </a:lnTo>
                <a:lnTo>
                  <a:pt x="20" y="16"/>
                </a:lnTo>
                <a:lnTo>
                  <a:pt x="18" y="17"/>
                </a:lnTo>
                <a:lnTo>
                  <a:pt x="16" y="19"/>
                </a:lnTo>
                <a:lnTo>
                  <a:pt x="14" y="20"/>
                </a:lnTo>
                <a:lnTo>
                  <a:pt x="15" y="23"/>
                </a:lnTo>
                <a:lnTo>
                  <a:pt x="17" y="25"/>
                </a:lnTo>
                <a:lnTo>
                  <a:pt x="19" y="27"/>
                </a:lnTo>
                <a:lnTo>
                  <a:pt x="18" y="30"/>
                </a:lnTo>
                <a:lnTo>
                  <a:pt x="20" y="32"/>
                </a:lnTo>
                <a:lnTo>
                  <a:pt x="20" y="35"/>
                </a:lnTo>
                <a:lnTo>
                  <a:pt x="19" y="36"/>
                </a:lnTo>
                <a:lnTo>
                  <a:pt x="17" y="39"/>
                </a:lnTo>
                <a:lnTo>
                  <a:pt x="17" y="41"/>
                </a:lnTo>
                <a:lnTo>
                  <a:pt x="14" y="44"/>
                </a:lnTo>
                <a:lnTo>
                  <a:pt x="11" y="43"/>
                </a:lnTo>
                <a:lnTo>
                  <a:pt x="10" y="41"/>
                </a:lnTo>
                <a:lnTo>
                  <a:pt x="10" y="39"/>
                </a:lnTo>
                <a:lnTo>
                  <a:pt x="10" y="36"/>
                </a:lnTo>
                <a:lnTo>
                  <a:pt x="10" y="34"/>
                </a:lnTo>
                <a:lnTo>
                  <a:pt x="8" y="34"/>
                </a:lnTo>
                <a:lnTo>
                  <a:pt x="6" y="33"/>
                </a:lnTo>
                <a:lnTo>
                  <a:pt x="4" y="34"/>
                </a:lnTo>
                <a:lnTo>
                  <a:pt x="1" y="34"/>
                </a:lnTo>
                <a:lnTo>
                  <a:pt x="2" y="32"/>
                </a:lnTo>
                <a:lnTo>
                  <a:pt x="3" y="30"/>
                </a:lnTo>
                <a:lnTo>
                  <a:pt x="3" y="27"/>
                </a:lnTo>
                <a:lnTo>
                  <a:pt x="2" y="25"/>
                </a:lnTo>
                <a:lnTo>
                  <a:pt x="0" y="23"/>
                </a:lnTo>
                <a:lnTo>
                  <a:pt x="1" y="21"/>
                </a:lnTo>
                <a:lnTo>
                  <a:pt x="3" y="20"/>
                </a:lnTo>
                <a:lnTo>
                  <a:pt x="2" y="17"/>
                </a:lnTo>
                <a:lnTo>
                  <a:pt x="2" y="15"/>
                </a:lnTo>
                <a:lnTo>
                  <a:pt x="1" y="13"/>
                </a:lnTo>
                <a:lnTo>
                  <a:pt x="2" y="10"/>
                </a:lnTo>
                <a:lnTo>
                  <a:pt x="3" y="9"/>
                </a:lnTo>
                <a:lnTo>
                  <a:pt x="5" y="9"/>
                </a:lnTo>
                <a:lnTo>
                  <a:pt x="7" y="10"/>
                </a:lnTo>
                <a:lnTo>
                  <a:pt x="9" y="8"/>
                </a:lnTo>
                <a:lnTo>
                  <a:pt x="11" y="4"/>
                </a:lnTo>
                <a:lnTo>
                  <a:pt x="13" y="1"/>
                </a:lnTo>
                <a:lnTo>
                  <a:pt x="15" y="0"/>
                </a:lnTo>
                <a:lnTo>
                  <a:pt x="17" y="1"/>
                </a:lnTo>
                <a:lnTo>
                  <a:pt x="20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30" name="56022">
            <a:extLst xmlns:a="http://schemas.openxmlformats.org/drawingml/2006/main">
              <a:ext uri="{FF2B5EF4-FFF2-40B4-BE49-F238E27FC236}">
                <a16:creationId xmlns:a16="http://schemas.microsoft.com/office/drawing/2014/main" id="{504347F1-46F9-4D0E-9C44-703237AF4C1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86982" y="1770044"/>
            <a:ext cx="252972" cy="234133"/>
          </a:xfrm>
          <a:custGeom xmlns:a="http://schemas.openxmlformats.org/drawingml/2006/main">
            <a:avLst/>
            <a:gdLst/>
            <a:ahLst/>
            <a:cxnLst>
              <a:cxn ang="0">
                <a:pos x="17" y="5"/>
              </a:cxn>
              <a:cxn ang="0">
                <a:pos x="20" y="7"/>
              </a:cxn>
              <a:cxn ang="0">
                <a:pos x="22" y="8"/>
              </a:cxn>
              <a:cxn ang="0">
                <a:pos x="24" y="10"/>
              </a:cxn>
              <a:cxn ang="0">
                <a:pos x="27" y="11"/>
              </a:cxn>
              <a:cxn ang="0">
                <a:pos x="28" y="14"/>
              </a:cxn>
              <a:cxn ang="0">
                <a:pos x="29" y="16"/>
              </a:cxn>
              <a:cxn ang="0">
                <a:pos x="31" y="19"/>
              </a:cxn>
              <a:cxn ang="0">
                <a:pos x="29" y="21"/>
              </a:cxn>
              <a:cxn ang="0">
                <a:pos x="26" y="21"/>
              </a:cxn>
              <a:cxn ang="0">
                <a:pos x="24" y="21"/>
              </a:cxn>
              <a:cxn ang="0">
                <a:pos x="23" y="19"/>
              </a:cxn>
              <a:cxn ang="0">
                <a:pos x="22" y="17"/>
              </a:cxn>
              <a:cxn ang="0">
                <a:pos x="20" y="18"/>
              </a:cxn>
              <a:cxn ang="0">
                <a:pos x="19" y="20"/>
              </a:cxn>
              <a:cxn ang="0">
                <a:pos x="21" y="21"/>
              </a:cxn>
              <a:cxn ang="0">
                <a:pos x="22" y="23"/>
              </a:cxn>
              <a:cxn ang="0">
                <a:pos x="22" y="25"/>
              </a:cxn>
              <a:cxn ang="0">
                <a:pos x="19" y="25"/>
              </a:cxn>
              <a:cxn ang="0">
                <a:pos x="16" y="25"/>
              </a:cxn>
              <a:cxn ang="0">
                <a:pos x="16" y="23"/>
              </a:cxn>
              <a:cxn ang="0">
                <a:pos x="16" y="21"/>
              </a:cxn>
              <a:cxn ang="0">
                <a:pos x="14" y="18"/>
              </a:cxn>
              <a:cxn ang="0">
                <a:pos x="14" y="15"/>
              </a:cxn>
              <a:cxn ang="0">
                <a:pos x="13" y="13"/>
              </a:cxn>
              <a:cxn ang="0">
                <a:pos x="11" y="11"/>
              </a:cxn>
              <a:cxn ang="0">
                <a:pos x="10" y="10"/>
              </a:cxn>
              <a:cxn ang="0">
                <a:pos x="7" y="10"/>
              </a:cxn>
              <a:cxn ang="0">
                <a:pos x="6" y="7"/>
              </a:cxn>
              <a:cxn ang="0">
                <a:pos x="4" y="5"/>
              </a:cxn>
              <a:cxn ang="0">
                <a:pos x="2" y="4"/>
              </a:cxn>
              <a:cxn ang="0">
                <a:pos x="0" y="1"/>
              </a:cxn>
              <a:cxn ang="0">
                <a:pos x="4" y="0"/>
              </a:cxn>
              <a:cxn ang="0">
                <a:pos x="6" y="1"/>
              </a:cxn>
              <a:cxn ang="0">
                <a:pos x="9" y="4"/>
              </a:cxn>
              <a:cxn ang="0">
                <a:pos x="12" y="5"/>
              </a:cxn>
              <a:cxn ang="0">
                <a:pos x="14" y="5"/>
              </a:cxn>
              <a:cxn ang="0">
                <a:pos x="17" y="5"/>
              </a:cxn>
            </a:cxnLst>
            <a:rect l="0" t="0" r="r" b="b"/>
            <a:pathLst>
              <a:path w="31" h="25">
                <a:moveTo>
                  <a:pt x="17" y="5"/>
                </a:moveTo>
                <a:lnTo>
                  <a:pt x="20" y="7"/>
                </a:lnTo>
                <a:lnTo>
                  <a:pt x="22" y="8"/>
                </a:lnTo>
                <a:lnTo>
                  <a:pt x="24" y="10"/>
                </a:lnTo>
                <a:lnTo>
                  <a:pt x="27" y="11"/>
                </a:lnTo>
                <a:lnTo>
                  <a:pt x="28" y="14"/>
                </a:lnTo>
                <a:lnTo>
                  <a:pt x="29" y="16"/>
                </a:lnTo>
                <a:lnTo>
                  <a:pt x="31" y="19"/>
                </a:lnTo>
                <a:lnTo>
                  <a:pt x="29" y="21"/>
                </a:lnTo>
                <a:lnTo>
                  <a:pt x="26" y="21"/>
                </a:lnTo>
                <a:lnTo>
                  <a:pt x="24" y="21"/>
                </a:lnTo>
                <a:lnTo>
                  <a:pt x="23" y="19"/>
                </a:lnTo>
                <a:lnTo>
                  <a:pt x="22" y="17"/>
                </a:lnTo>
                <a:lnTo>
                  <a:pt x="20" y="18"/>
                </a:lnTo>
                <a:lnTo>
                  <a:pt x="19" y="20"/>
                </a:lnTo>
                <a:lnTo>
                  <a:pt x="21" y="21"/>
                </a:lnTo>
                <a:lnTo>
                  <a:pt x="22" y="23"/>
                </a:lnTo>
                <a:lnTo>
                  <a:pt x="22" y="25"/>
                </a:lnTo>
                <a:lnTo>
                  <a:pt x="19" y="25"/>
                </a:lnTo>
                <a:lnTo>
                  <a:pt x="16" y="25"/>
                </a:lnTo>
                <a:lnTo>
                  <a:pt x="16" y="23"/>
                </a:lnTo>
                <a:lnTo>
                  <a:pt x="16" y="21"/>
                </a:lnTo>
                <a:lnTo>
                  <a:pt x="14" y="18"/>
                </a:lnTo>
                <a:lnTo>
                  <a:pt x="14" y="15"/>
                </a:lnTo>
                <a:lnTo>
                  <a:pt x="13" y="13"/>
                </a:lnTo>
                <a:lnTo>
                  <a:pt x="11" y="11"/>
                </a:lnTo>
                <a:lnTo>
                  <a:pt x="10" y="10"/>
                </a:lnTo>
                <a:lnTo>
                  <a:pt x="7" y="10"/>
                </a:lnTo>
                <a:lnTo>
                  <a:pt x="6" y="7"/>
                </a:lnTo>
                <a:lnTo>
                  <a:pt x="4" y="5"/>
                </a:lnTo>
                <a:lnTo>
                  <a:pt x="2" y="4"/>
                </a:lnTo>
                <a:lnTo>
                  <a:pt x="0" y="1"/>
                </a:lnTo>
                <a:lnTo>
                  <a:pt x="4" y="0"/>
                </a:lnTo>
                <a:lnTo>
                  <a:pt x="6" y="1"/>
                </a:lnTo>
                <a:lnTo>
                  <a:pt x="9" y="4"/>
                </a:lnTo>
                <a:lnTo>
                  <a:pt x="12" y="5"/>
                </a:lnTo>
                <a:lnTo>
                  <a:pt x="14" y="5"/>
                </a:lnTo>
                <a:lnTo>
                  <a:pt x="17" y="5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31" name="56016">
            <a:extLst xmlns:a="http://schemas.openxmlformats.org/drawingml/2006/main">
              <a:ext uri="{FF2B5EF4-FFF2-40B4-BE49-F238E27FC236}">
                <a16:creationId xmlns:a16="http://schemas.microsoft.com/office/drawing/2014/main" id="{BBD44DA6-7B9E-4C11-9596-BE092C4DF8C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07313" y="2350692"/>
            <a:ext cx="367217" cy="477630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20" y="2"/>
              </a:cxn>
              <a:cxn ang="0">
                <a:pos x="22" y="1"/>
              </a:cxn>
              <a:cxn ang="0">
                <a:pos x="24" y="2"/>
              </a:cxn>
              <a:cxn ang="0">
                <a:pos x="26" y="2"/>
              </a:cxn>
              <a:cxn ang="0">
                <a:pos x="26" y="4"/>
              </a:cxn>
              <a:cxn ang="0">
                <a:pos x="26" y="7"/>
              </a:cxn>
              <a:cxn ang="0">
                <a:pos x="26" y="9"/>
              </a:cxn>
              <a:cxn ang="0">
                <a:pos x="27" y="11"/>
              </a:cxn>
              <a:cxn ang="0">
                <a:pos x="30" y="12"/>
              </a:cxn>
              <a:cxn ang="0">
                <a:pos x="33" y="9"/>
              </a:cxn>
              <a:cxn ang="0">
                <a:pos x="33" y="7"/>
              </a:cxn>
              <a:cxn ang="0">
                <a:pos x="35" y="9"/>
              </a:cxn>
              <a:cxn ang="0">
                <a:pos x="35" y="12"/>
              </a:cxn>
              <a:cxn ang="0">
                <a:pos x="35" y="14"/>
              </a:cxn>
              <a:cxn ang="0">
                <a:pos x="35" y="16"/>
              </a:cxn>
              <a:cxn ang="0">
                <a:pos x="36" y="18"/>
              </a:cxn>
              <a:cxn ang="0">
                <a:pos x="36" y="21"/>
              </a:cxn>
              <a:cxn ang="0">
                <a:pos x="38" y="23"/>
              </a:cxn>
              <a:cxn ang="0">
                <a:pos x="38" y="26"/>
              </a:cxn>
              <a:cxn ang="0">
                <a:pos x="39" y="30"/>
              </a:cxn>
              <a:cxn ang="0">
                <a:pos x="39" y="33"/>
              </a:cxn>
              <a:cxn ang="0">
                <a:pos x="39" y="35"/>
              </a:cxn>
              <a:cxn ang="0">
                <a:pos x="40" y="38"/>
              </a:cxn>
              <a:cxn ang="0">
                <a:pos x="42" y="41"/>
              </a:cxn>
              <a:cxn ang="0">
                <a:pos x="43" y="43"/>
              </a:cxn>
              <a:cxn ang="0">
                <a:pos x="45" y="47"/>
              </a:cxn>
              <a:cxn ang="0">
                <a:pos x="45" y="49"/>
              </a:cxn>
              <a:cxn ang="0">
                <a:pos x="43" y="51"/>
              </a:cxn>
              <a:cxn ang="0">
                <a:pos x="41" y="51"/>
              </a:cxn>
              <a:cxn ang="0">
                <a:pos x="38" y="50"/>
              </a:cxn>
              <a:cxn ang="0">
                <a:pos x="36" y="50"/>
              </a:cxn>
              <a:cxn ang="0">
                <a:pos x="33" y="49"/>
              </a:cxn>
              <a:cxn ang="0">
                <a:pos x="30" y="49"/>
              </a:cxn>
              <a:cxn ang="0">
                <a:pos x="28" y="48"/>
              </a:cxn>
              <a:cxn ang="0">
                <a:pos x="25" y="46"/>
              </a:cxn>
              <a:cxn ang="0">
                <a:pos x="22" y="45"/>
              </a:cxn>
              <a:cxn ang="0">
                <a:pos x="20" y="44"/>
              </a:cxn>
              <a:cxn ang="0">
                <a:pos x="20" y="40"/>
              </a:cxn>
              <a:cxn ang="0">
                <a:pos x="20" y="37"/>
              </a:cxn>
              <a:cxn ang="0">
                <a:pos x="17" y="37"/>
              </a:cxn>
              <a:cxn ang="0">
                <a:pos x="15" y="32"/>
              </a:cxn>
              <a:cxn ang="0">
                <a:pos x="12" y="31"/>
              </a:cxn>
              <a:cxn ang="0">
                <a:pos x="10" y="29"/>
              </a:cxn>
              <a:cxn ang="0">
                <a:pos x="8" y="30"/>
              </a:cxn>
              <a:cxn ang="0">
                <a:pos x="6" y="27"/>
              </a:cxn>
              <a:cxn ang="0">
                <a:pos x="7" y="26"/>
              </a:cxn>
              <a:cxn ang="0">
                <a:pos x="7" y="23"/>
              </a:cxn>
              <a:cxn ang="0">
                <a:pos x="5" y="20"/>
              </a:cxn>
              <a:cxn ang="0">
                <a:pos x="5" y="18"/>
              </a:cxn>
              <a:cxn ang="0">
                <a:pos x="6" y="16"/>
              </a:cxn>
              <a:cxn ang="0">
                <a:pos x="5" y="13"/>
              </a:cxn>
              <a:cxn ang="0">
                <a:pos x="4" y="11"/>
              </a:cxn>
              <a:cxn ang="0">
                <a:pos x="2" y="9"/>
              </a:cxn>
              <a:cxn ang="0">
                <a:pos x="1" y="7"/>
              </a:cxn>
              <a:cxn ang="0">
                <a:pos x="0" y="5"/>
              </a:cxn>
              <a:cxn ang="0">
                <a:pos x="1" y="3"/>
              </a:cxn>
              <a:cxn ang="0">
                <a:pos x="2" y="1"/>
              </a:cxn>
              <a:cxn ang="0">
                <a:pos x="5" y="1"/>
              </a:cxn>
              <a:cxn ang="0">
                <a:pos x="8" y="0"/>
              </a:cxn>
              <a:cxn ang="0">
                <a:pos x="11" y="0"/>
              </a:cxn>
              <a:cxn ang="0">
                <a:pos x="14" y="1"/>
              </a:cxn>
              <a:cxn ang="0">
                <a:pos x="17" y="2"/>
              </a:cxn>
            </a:cxnLst>
            <a:rect l="0" t="0" r="r" b="b"/>
            <a:pathLst>
              <a:path w="45" h="51">
                <a:moveTo>
                  <a:pt x="17" y="2"/>
                </a:moveTo>
                <a:lnTo>
                  <a:pt x="20" y="2"/>
                </a:lnTo>
                <a:lnTo>
                  <a:pt x="22" y="1"/>
                </a:lnTo>
                <a:lnTo>
                  <a:pt x="24" y="2"/>
                </a:lnTo>
                <a:lnTo>
                  <a:pt x="26" y="2"/>
                </a:lnTo>
                <a:lnTo>
                  <a:pt x="26" y="4"/>
                </a:lnTo>
                <a:lnTo>
                  <a:pt x="26" y="7"/>
                </a:lnTo>
                <a:lnTo>
                  <a:pt x="26" y="9"/>
                </a:lnTo>
                <a:lnTo>
                  <a:pt x="27" y="11"/>
                </a:lnTo>
                <a:lnTo>
                  <a:pt x="30" y="12"/>
                </a:lnTo>
                <a:lnTo>
                  <a:pt x="33" y="9"/>
                </a:lnTo>
                <a:lnTo>
                  <a:pt x="33" y="7"/>
                </a:lnTo>
                <a:lnTo>
                  <a:pt x="35" y="9"/>
                </a:lnTo>
                <a:lnTo>
                  <a:pt x="35" y="12"/>
                </a:lnTo>
                <a:lnTo>
                  <a:pt x="35" y="14"/>
                </a:lnTo>
                <a:lnTo>
                  <a:pt x="35" y="16"/>
                </a:lnTo>
                <a:lnTo>
                  <a:pt x="36" y="18"/>
                </a:lnTo>
                <a:lnTo>
                  <a:pt x="36" y="21"/>
                </a:lnTo>
                <a:lnTo>
                  <a:pt x="38" y="23"/>
                </a:lnTo>
                <a:lnTo>
                  <a:pt x="38" y="26"/>
                </a:lnTo>
                <a:lnTo>
                  <a:pt x="39" y="30"/>
                </a:lnTo>
                <a:lnTo>
                  <a:pt x="39" y="33"/>
                </a:lnTo>
                <a:lnTo>
                  <a:pt x="39" y="35"/>
                </a:lnTo>
                <a:lnTo>
                  <a:pt x="40" y="38"/>
                </a:lnTo>
                <a:lnTo>
                  <a:pt x="42" y="41"/>
                </a:lnTo>
                <a:lnTo>
                  <a:pt x="43" y="43"/>
                </a:lnTo>
                <a:lnTo>
                  <a:pt x="45" y="47"/>
                </a:lnTo>
                <a:lnTo>
                  <a:pt x="45" y="49"/>
                </a:lnTo>
                <a:lnTo>
                  <a:pt x="43" y="51"/>
                </a:lnTo>
                <a:lnTo>
                  <a:pt x="41" y="51"/>
                </a:lnTo>
                <a:lnTo>
                  <a:pt x="38" y="50"/>
                </a:lnTo>
                <a:lnTo>
                  <a:pt x="36" y="50"/>
                </a:lnTo>
                <a:lnTo>
                  <a:pt x="33" y="49"/>
                </a:lnTo>
                <a:lnTo>
                  <a:pt x="30" y="49"/>
                </a:lnTo>
                <a:lnTo>
                  <a:pt x="28" y="48"/>
                </a:lnTo>
                <a:lnTo>
                  <a:pt x="25" y="46"/>
                </a:lnTo>
                <a:lnTo>
                  <a:pt x="22" y="45"/>
                </a:lnTo>
                <a:lnTo>
                  <a:pt x="20" y="44"/>
                </a:lnTo>
                <a:lnTo>
                  <a:pt x="20" y="40"/>
                </a:lnTo>
                <a:lnTo>
                  <a:pt x="20" y="37"/>
                </a:lnTo>
                <a:lnTo>
                  <a:pt x="17" y="37"/>
                </a:lnTo>
                <a:lnTo>
                  <a:pt x="15" y="32"/>
                </a:lnTo>
                <a:lnTo>
                  <a:pt x="12" y="31"/>
                </a:lnTo>
                <a:lnTo>
                  <a:pt x="10" y="29"/>
                </a:lnTo>
                <a:lnTo>
                  <a:pt x="8" y="30"/>
                </a:lnTo>
                <a:lnTo>
                  <a:pt x="6" y="27"/>
                </a:lnTo>
                <a:lnTo>
                  <a:pt x="7" y="26"/>
                </a:lnTo>
                <a:lnTo>
                  <a:pt x="7" y="23"/>
                </a:lnTo>
                <a:lnTo>
                  <a:pt x="5" y="20"/>
                </a:lnTo>
                <a:lnTo>
                  <a:pt x="5" y="18"/>
                </a:lnTo>
                <a:lnTo>
                  <a:pt x="6" y="16"/>
                </a:lnTo>
                <a:lnTo>
                  <a:pt x="5" y="13"/>
                </a:lnTo>
                <a:lnTo>
                  <a:pt x="4" y="11"/>
                </a:lnTo>
                <a:lnTo>
                  <a:pt x="2" y="9"/>
                </a:lnTo>
                <a:lnTo>
                  <a:pt x="1" y="7"/>
                </a:lnTo>
                <a:lnTo>
                  <a:pt x="0" y="5"/>
                </a:lnTo>
                <a:lnTo>
                  <a:pt x="1" y="3"/>
                </a:lnTo>
                <a:lnTo>
                  <a:pt x="2" y="1"/>
                </a:lnTo>
                <a:lnTo>
                  <a:pt x="5" y="1"/>
                </a:lnTo>
                <a:lnTo>
                  <a:pt x="8" y="0"/>
                </a:lnTo>
                <a:lnTo>
                  <a:pt x="11" y="0"/>
                </a:lnTo>
                <a:lnTo>
                  <a:pt x="14" y="1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2" name="58002">
            <a:extLst xmlns:a="http://schemas.openxmlformats.org/drawingml/2006/main">
              <a:ext uri="{FF2B5EF4-FFF2-40B4-BE49-F238E27FC236}">
                <a16:creationId xmlns:a16="http://schemas.microsoft.com/office/drawing/2014/main" id="{6403C475-8BEB-49CD-883B-64486485CA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03303" y="1517179"/>
            <a:ext cx="285614" cy="243498"/>
          </a:xfrm>
          <a:custGeom xmlns:a="http://schemas.openxmlformats.org/drawingml/2006/main">
            <a:avLst/>
            <a:gdLst/>
            <a:ahLst/>
            <a:cxnLst>
              <a:cxn ang="0">
                <a:pos x="27" y="1"/>
              </a:cxn>
              <a:cxn ang="0">
                <a:pos x="29" y="3"/>
              </a:cxn>
              <a:cxn ang="0">
                <a:pos x="31" y="5"/>
              </a:cxn>
              <a:cxn ang="0">
                <a:pos x="35" y="6"/>
              </a:cxn>
              <a:cxn ang="0">
                <a:pos x="34" y="9"/>
              </a:cxn>
              <a:cxn ang="0">
                <a:pos x="31" y="10"/>
              </a:cxn>
              <a:cxn ang="0">
                <a:pos x="33" y="12"/>
              </a:cxn>
              <a:cxn ang="0">
                <a:pos x="32" y="15"/>
              </a:cxn>
              <a:cxn ang="0">
                <a:pos x="33" y="18"/>
              </a:cxn>
              <a:cxn ang="0">
                <a:pos x="30" y="19"/>
              </a:cxn>
              <a:cxn ang="0">
                <a:pos x="30" y="22"/>
              </a:cxn>
              <a:cxn ang="0">
                <a:pos x="28" y="23"/>
              </a:cxn>
              <a:cxn ang="0">
                <a:pos x="26" y="23"/>
              </a:cxn>
              <a:cxn ang="0">
                <a:pos x="25" y="25"/>
              </a:cxn>
              <a:cxn ang="0">
                <a:pos x="23" y="26"/>
              </a:cxn>
              <a:cxn ang="0">
                <a:pos x="22" y="23"/>
              </a:cxn>
              <a:cxn ang="0">
                <a:pos x="23" y="18"/>
              </a:cxn>
              <a:cxn ang="0">
                <a:pos x="20" y="17"/>
              </a:cxn>
              <a:cxn ang="0">
                <a:pos x="18" y="15"/>
              </a:cxn>
              <a:cxn ang="0">
                <a:pos x="15" y="14"/>
              </a:cxn>
              <a:cxn ang="0">
                <a:pos x="13" y="13"/>
              </a:cxn>
              <a:cxn ang="0">
                <a:pos x="14" y="10"/>
              </a:cxn>
              <a:cxn ang="0">
                <a:pos x="14" y="8"/>
              </a:cxn>
              <a:cxn ang="0">
                <a:pos x="12" y="6"/>
              </a:cxn>
              <a:cxn ang="0">
                <a:pos x="10" y="5"/>
              </a:cxn>
              <a:cxn ang="0">
                <a:pos x="5" y="4"/>
              </a:cxn>
              <a:cxn ang="0">
                <a:pos x="1" y="4"/>
              </a:cxn>
              <a:cxn ang="0">
                <a:pos x="0" y="2"/>
              </a:cxn>
              <a:cxn ang="0">
                <a:pos x="2" y="1"/>
              </a:cxn>
              <a:cxn ang="0">
                <a:pos x="5" y="1"/>
              </a:cxn>
              <a:cxn ang="0">
                <a:pos x="6" y="2"/>
              </a:cxn>
              <a:cxn ang="0">
                <a:pos x="8" y="2"/>
              </a:cxn>
              <a:cxn ang="0">
                <a:pos x="11" y="2"/>
              </a:cxn>
              <a:cxn ang="0">
                <a:pos x="13" y="2"/>
              </a:cxn>
              <a:cxn ang="0">
                <a:pos x="15" y="1"/>
              </a:cxn>
              <a:cxn ang="0">
                <a:pos x="18" y="0"/>
              </a:cxn>
              <a:cxn ang="0">
                <a:pos x="23" y="0"/>
              </a:cxn>
              <a:cxn ang="0">
                <a:pos x="27" y="1"/>
              </a:cxn>
            </a:cxnLst>
            <a:rect l="0" t="0" r="r" b="b"/>
            <a:pathLst>
              <a:path w="35" h="26">
                <a:moveTo>
                  <a:pt x="27" y="1"/>
                </a:moveTo>
                <a:lnTo>
                  <a:pt x="29" y="3"/>
                </a:lnTo>
                <a:lnTo>
                  <a:pt x="31" y="5"/>
                </a:lnTo>
                <a:lnTo>
                  <a:pt x="35" y="6"/>
                </a:lnTo>
                <a:lnTo>
                  <a:pt x="34" y="9"/>
                </a:lnTo>
                <a:lnTo>
                  <a:pt x="31" y="10"/>
                </a:lnTo>
                <a:lnTo>
                  <a:pt x="33" y="12"/>
                </a:lnTo>
                <a:lnTo>
                  <a:pt x="32" y="15"/>
                </a:lnTo>
                <a:lnTo>
                  <a:pt x="33" y="18"/>
                </a:lnTo>
                <a:lnTo>
                  <a:pt x="30" y="19"/>
                </a:lnTo>
                <a:lnTo>
                  <a:pt x="30" y="22"/>
                </a:lnTo>
                <a:lnTo>
                  <a:pt x="28" y="23"/>
                </a:lnTo>
                <a:lnTo>
                  <a:pt x="26" y="23"/>
                </a:lnTo>
                <a:lnTo>
                  <a:pt x="25" y="25"/>
                </a:lnTo>
                <a:lnTo>
                  <a:pt x="23" y="26"/>
                </a:lnTo>
                <a:lnTo>
                  <a:pt x="22" y="23"/>
                </a:lnTo>
                <a:lnTo>
                  <a:pt x="23" y="18"/>
                </a:lnTo>
                <a:lnTo>
                  <a:pt x="20" y="17"/>
                </a:lnTo>
                <a:lnTo>
                  <a:pt x="18" y="15"/>
                </a:lnTo>
                <a:lnTo>
                  <a:pt x="15" y="14"/>
                </a:lnTo>
                <a:lnTo>
                  <a:pt x="13" y="13"/>
                </a:lnTo>
                <a:lnTo>
                  <a:pt x="14" y="10"/>
                </a:lnTo>
                <a:lnTo>
                  <a:pt x="14" y="8"/>
                </a:lnTo>
                <a:lnTo>
                  <a:pt x="12" y="6"/>
                </a:lnTo>
                <a:lnTo>
                  <a:pt x="10" y="5"/>
                </a:lnTo>
                <a:lnTo>
                  <a:pt x="5" y="4"/>
                </a:lnTo>
                <a:lnTo>
                  <a:pt x="1" y="4"/>
                </a:lnTo>
                <a:lnTo>
                  <a:pt x="0" y="2"/>
                </a:lnTo>
                <a:lnTo>
                  <a:pt x="2" y="1"/>
                </a:lnTo>
                <a:lnTo>
                  <a:pt x="5" y="1"/>
                </a:lnTo>
                <a:lnTo>
                  <a:pt x="6" y="2"/>
                </a:lnTo>
                <a:lnTo>
                  <a:pt x="8" y="2"/>
                </a:lnTo>
                <a:lnTo>
                  <a:pt x="11" y="2"/>
                </a:lnTo>
                <a:lnTo>
                  <a:pt x="13" y="2"/>
                </a:lnTo>
                <a:lnTo>
                  <a:pt x="15" y="1"/>
                </a:lnTo>
                <a:lnTo>
                  <a:pt x="18" y="0"/>
                </a:lnTo>
                <a:lnTo>
                  <a:pt x="23" y="0"/>
                </a:lnTo>
                <a:lnTo>
                  <a:pt x="27" y="1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3" name="56005">
            <a:extLst xmlns:a="http://schemas.openxmlformats.org/drawingml/2006/main">
              <a:ext uri="{FF2B5EF4-FFF2-40B4-BE49-F238E27FC236}">
                <a16:creationId xmlns:a16="http://schemas.microsoft.com/office/drawing/2014/main" id="{209284A0-3706-41E2-A121-372CF5517B5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66510" y="1910523"/>
            <a:ext cx="261132" cy="355882"/>
          </a:xfrm>
          <a:custGeom xmlns:a="http://schemas.openxmlformats.org/drawingml/2006/main">
            <a:avLst/>
            <a:gdLst/>
            <a:ahLst/>
            <a:cxnLst>
              <a:cxn ang="0">
                <a:pos x="26" y="7"/>
              </a:cxn>
              <a:cxn ang="0">
                <a:pos x="24" y="9"/>
              </a:cxn>
              <a:cxn ang="0">
                <a:pos x="22" y="12"/>
              </a:cxn>
              <a:cxn ang="0">
                <a:pos x="24" y="15"/>
              </a:cxn>
              <a:cxn ang="0">
                <a:pos x="27" y="16"/>
              </a:cxn>
              <a:cxn ang="0">
                <a:pos x="29" y="17"/>
              </a:cxn>
              <a:cxn ang="0">
                <a:pos x="32" y="19"/>
              </a:cxn>
              <a:cxn ang="0">
                <a:pos x="30" y="23"/>
              </a:cxn>
              <a:cxn ang="0">
                <a:pos x="28" y="25"/>
              </a:cxn>
              <a:cxn ang="0">
                <a:pos x="26" y="24"/>
              </a:cxn>
              <a:cxn ang="0">
                <a:pos x="24" y="24"/>
              </a:cxn>
              <a:cxn ang="0">
                <a:pos x="23" y="25"/>
              </a:cxn>
              <a:cxn ang="0">
                <a:pos x="22" y="28"/>
              </a:cxn>
              <a:cxn ang="0">
                <a:pos x="23" y="30"/>
              </a:cxn>
              <a:cxn ang="0">
                <a:pos x="23" y="32"/>
              </a:cxn>
              <a:cxn ang="0">
                <a:pos x="24" y="35"/>
              </a:cxn>
              <a:cxn ang="0">
                <a:pos x="22" y="36"/>
              </a:cxn>
              <a:cxn ang="0">
                <a:pos x="21" y="38"/>
              </a:cxn>
              <a:cxn ang="0">
                <a:pos x="20" y="37"/>
              </a:cxn>
              <a:cxn ang="0">
                <a:pos x="18" y="35"/>
              </a:cxn>
              <a:cxn ang="0">
                <a:pos x="16" y="34"/>
              </a:cxn>
              <a:cxn ang="0">
                <a:pos x="14" y="33"/>
              </a:cxn>
              <a:cxn ang="0">
                <a:pos x="12" y="31"/>
              </a:cxn>
              <a:cxn ang="0">
                <a:pos x="9" y="30"/>
              </a:cxn>
              <a:cxn ang="0">
                <a:pos x="8" y="28"/>
              </a:cxn>
              <a:cxn ang="0">
                <a:pos x="7" y="27"/>
              </a:cxn>
              <a:cxn ang="0">
                <a:pos x="7" y="24"/>
              </a:cxn>
              <a:cxn ang="0">
                <a:pos x="5" y="24"/>
              </a:cxn>
              <a:cxn ang="0">
                <a:pos x="3" y="23"/>
              </a:cxn>
              <a:cxn ang="0">
                <a:pos x="0" y="22"/>
              </a:cxn>
              <a:cxn ang="0">
                <a:pos x="2" y="19"/>
              </a:cxn>
              <a:cxn ang="0">
                <a:pos x="3" y="16"/>
              </a:cxn>
              <a:cxn ang="0">
                <a:pos x="6" y="15"/>
              </a:cxn>
              <a:cxn ang="0">
                <a:pos x="8" y="13"/>
              </a:cxn>
              <a:cxn ang="0">
                <a:pos x="9" y="10"/>
              </a:cxn>
              <a:cxn ang="0">
                <a:pos x="8" y="8"/>
              </a:cxn>
              <a:cxn ang="0">
                <a:pos x="7" y="6"/>
              </a:cxn>
              <a:cxn ang="0">
                <a:pos x="9" y="4"/>
              </a:cxn>
              <a:cxn ang="0">
                <a:pos x="10" y="3"/>
              </a:cxn>
              <a:cxn ang="0">
                <a:pos x="14" y="3"/>
              </a:cxn>
              <a:cxn ang="0">
                <a:pos x="17" y="3"/>
              </a:cxn>
              <a:cxn ang="0">
                <a:pos x="18" y="0"/>
              </a:cxn>
              <a:cxn ang="0">
                <a:pos x="21" y="1"/>
              </a:cxn>
              <a:cxn ang="0">
                <a:pos x="24" y="3"/>
              </a:cxn>
              <a:cxn ang="0">
                <a:pos x="26" y="5"/>
              </a:cxn>
              <a:cxn ang="0">
                <a:pos x="26" y="7"/>
              </a:cxn>
            </a:cxnLst>
            <a:rect l="0" t="0" r="r" b="b"/>
            <a:pathLst>
              <a:path w="32" h="38">
                <a:moveTo>
                  <a:pt x="26" y="7"/>
                </a:moveTo>
                <a:lnTo>
                  <a:pt x="24" y="9"/>
                </a:lnTo>
                <a:lnTo>
                  <a:pt x="22" y="12"/>
                </a:lnTo>
                <a:lnTo>
                  <a:pt x="24" y="15"/>
                </a:lnTo>
                <a:lnTo>
                  <a:pt x="27" y="16"/>
                </a:lnTo>
                <a:lnTo>
                  <a:pt x="29" y="17"/>
                </a:lnTo>
                <a:lnTo>
                  <a:pt x="32" y="19"/>
                </a:lnTo>
                <a:lnTo>
                  <a:pt x="30" y="23"/>
                </a:lnTo>
                <a:lnTo>
                  <a:pt x="28" y="25"/>
                </a:lnTo>
                <a:lnTo>
                  <a:pt x="26" y="24"/>
                </a:lnTo>
                <a:lnTo>
                  <a:pt x="24" y="24"/>
                </a:lnTo>
                <a:lnTo>
                  <a:pt x="23" y="25"/>
                </a:lnTo>
                <a:lnTo>
                  <a:pt x="22" y="28"/>
                </a:lnTo>
                <a:lnTo>
                  <a:pt x="23" y="30"/>
                </a:lnTo>
                <a:lnTo>
                  <a:pt x="23" y="32"/>
                </a:lnTo>
                <a:lnTo>
                  <a:pt x="24" y="35"/>
                </a:lnTo>
                <a:lnTo>
                  <a:pt x="22" y="36"/>
                </a:lnTo>
                <a:lnTo>
                  <a:pt x="21" y="38"/>
                </a:lnTo>
                <a:lnTo>
                  <a:pt x="20" y="37"/>
                </a:lnTo>
                <a:lnTo>
                  <a:pt x="18" y="35"/>
                </a:lnTo>
                <a:lnTo>
                  <a:pt x="16" y="34"/>
                </a:lnTo>
                <a:lnTo>
                  <a:pt x="14" y="33"/>
                </a:lnTo>
                <a:lnTo>
                  <a:pt x="12" y="31"/>
                </a:lnTo>
                <a:lnTo>
                  <a:pt x="9" y="30"/>
                </a:lnTo>
                <a:lnTo>
                  <a:pt x="8" y="28"/>
                </a:lnTo>
                <a:lnTo>
                  <a:pt x="7" y="27"/>
                </a:lnTo>
                <a:lnTo>
                  <a:pt x="7" y="24"/>
                </a:lnTo>
                <a:lnTo>
                  <a:pt x="5" y="24"/>
                </a:lnTo>
                <a:lnTo>
                  <a:pt x="3" y="23"/>
                </a:lnTo>
                <a:lnTo>
                  <a:pt x="0" y="22"/>
                </a:lnTo>
                <a:lnTo>
                  <a:pt x="2" y="19"/>
                </a:lnTo>
                <a:lnTo>
                  <a:pt x="3" y="16"/>
                </a:lnTo>
                <a:lnTo>
                  <a:pt x="6" y="15"/>
                </a:lnTo>
                <a:lnTo>
                  <a:pt x="8" y="13"/>
                </a:lnTo>
                <a:lnTo>
                  <a:pt x="9" y="10"/>
                </a:lnTo>
                <a:lnTo>
                  <a:pt x="8" y="8"/>
                </a:lnTo>
                <a:lnTo>
                  <a:pt x="7" y="6"/>
                </a:lnTo>
                <a:lnTo>
                  <a:pt x="9" y="4"/>
                </a:lnTo>
                <a:lnTo>
                  <a:pt x="10" y="3"/>
                </a:lnTo>
                <a:lnTo>
                  <a:pt x="14" y="3"/>
                </a:lnTo>
                <a:lnTo>
                  <a:pt x="17" y="3"/>
                </a:lnTo>
                <a:lnTo>
                  <a:pt x="18" y="0"/>
                </a:lnTo>
                <a:lnTo>
                  <a:pt x="21" y="1"/>
                </a:lnTo>
                <a:lnTo>
                  <a:pt x="24" y="3"/>
                </a:lnTo>
                <a:lnTo>
                  <a:pt x="26" y="5"/>
                </a:lnTo>
                <a:lnTo>
                  <a:pt x="26" y="7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4" name="56001">
            <a:extLst xmlns:a="http://schemas.openxmlformats.org/drawingml/2006/main">
              <a:ext uri="{FF2B5EF4-FFF2-40B4-BE49-F238E27FC236}">
                <a16:creationId xmlns:a16="http://schemas.microsoft.com/office/drawing/2014/main" id="{E8641FFF-BD2A-4151-934C-010A8D9E23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56275" y="1564007"/>
            <a:ext cx="97925" cy="121749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1" y="5"/>
              </a:cxn>
              <a:cxn ang="0">
                <a:pos x="11" y="7"/>
              </a:cxn>
              <a:cxn ang="0">
                <a:pos x="11" y="10"/>
              </a:cxn>
              <a:cxn ang="0">
                <a:pos x="8" y="12"/>
              </a:cxn>
              <a:cxn ang="0">
                <a:pos x="4" y="13"/>
              </a:cxn>
              <a:cxn ang="0">
                <a:pos x="2" y="13"/>
              </a:cxn>
              <a:cxn ang="0">
                <a:pos x="1" y="10"/>
              </a:cxn>
              <a:cxn ang="0">
                <a:pos x="2" y="7"/>
              </a:cxn>
              <a:cxn ang="0">
                <a:pos x="0" y="5"/>
              </a:cxn>
              <a:cxn ang="0">
                <a:pos x="3" y="4"/>
              </a:cxn>
              <a:cxn ang="0">
                <a:pos x="4" y="1"/>
              </a:cxn>
              <a:cxn ang="0">
                <a:pos x="7" y="0"/>
              </a:cxn>
              <a:cxn ang="0">
                <a:pos x="11" y="0"/>
              </a:cxn>
            </a:cxnLst>
            <a:rect l="0" t="0" r="r" b="b"/>
            <a:pathLst>
              <a:path w="12" h="13">
                <a:moveTo>
                  <a:pt x="11" y="0"/>
                </a:moveTo>
                <a:lnTo>
                  <a:pt x="12" y="2"/>
                </a:lnTo>
                <a:lnTo>
                  <a:pt x="11" y="5"/>
                </a:lnTo>
                <a:lnTo>
                  <a:pt x="11" y="7"/>
                </a:lnTo>
                <a:lnTo>
                  <a:pt x="11" y="10"/>
                </a:lnTo>
                <a:lnTo>
                  <a:pt x="8" y="12"/>
                </a:lnTo>
                <a:lnTo>
                  <a:pt x="4" y="13"/>
                </a:lnTo>
                <a:lnTo>
                  <a:pt x="2" y="13"/>
                </a:lnTo>
                <a:lnTo>
                  <a:pt x="1" y="10"/>
                </a:lnTo>
                <a:lnTo>
                  <a:pt x="2" y="7"/>
                </a:lnTo>
                <a:lnTo>
                  <a:pt x="0" y="5"/>
                </a:lnTo>
                <a:lnTo>
                  <a:pt x="3" y="4"/>
                </a:lnTo>
                <a:lnTo>
                  <a:pt x="4" y="1"/>
                </a:lnTo>
                <a:lnTo>
                  <a:pt x="7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5" name="55050">
            <a:extLst xmlns:a="http://schemas.openxmlformats.org/drawingml/2006/main">
              <a:ext uri="{FF2B5EF4-FFF2-40B4-BE49-F238E27FC236}">
                <a16:creationId xmlns:a16="http://schemas.microsoft.com/office/drawing/2014/main" id="{D38E4345-F9F8-49C2-89FD-C6CC1D5125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01227" y="1123837"/>
            <a:ext cx="155048" cy="177941"/>
          </a:xfrm>
          <a:custGeom xmlns:a="http://schemas.openxmlformats.org/drawingml/2006/main">
            <a:avLst/>
            <a:gdLst/>
            <a:ahLst/>
            <a:cxnLst>
              <a:cxn ang="0">
                <a:pos x="18" y="3"/>
              </a:cxn>
              <a:cxn ang="0">
                <a:pos x="19" y="6"/>
              </a:cxn>
              <a:cxn ang="0">
                <a:pos x="18" y="8"/>
              </a:cxn>
              <a:cxn ang="0">
                <a:pos x="18" y="10"/>
              </a:cxn>
              <a:cxn ang="0">
                <a:pos x="18" y="13"/>
              </a:cxn>
              <a:cxn ang="0">
                <a:pos x="17" y="15"/>
              </a:cxn>
              <a:cxn ang="0">
                <a:pos x="15" y="15"/>
              </a:cxn>
              <a:cxn ang="0">
                <a:pos x="12" y="16"/>
              </a:cxn>
              <a:cxn ang="0">
                <a:pos x="11" y="19"/>
              </a:cxn>
              <a:cxn ang="0">
                <a:pos x="9" y="17"/>
              </a:cxn>
              <a:cxn ang="0">
                <a:pos x="7" y="15"/>
              </a:cxn>
              <a:cxn ang="0">
                <a:pos x="4" y="13"/>
              </a:cxn>
              <a:cxn ang="0">
                <a:pos x="2" y="14"/>
              </a:cxn>
              <a:cxn ang="0">
                <a:pos x="1" y="11"/>
              </a:cxn>
              <a:cxn ang="0">
                <a:pos x="0" y="9"/>
              </a:cxn>
              <a:cxn ang="0">
                <a:pos x="2" y="7"/>
              </a:cxn>
              <a:cxn ang="0">
                <a:pos x="3" y="5"/>
              </a:cxn>
              <a:cxn ang="0">
                <a:pos x="5" y="4"/>
              </a:cxn>
              <a:cxn ang="0">
                <a:pos x="7" y="3"/>
              </a:cxn>
              <a:cxn ang="0">
                <a:pos x="9" y="0"/>
              </a:cxn>
              <a:cxn ang="0">
                <a:pos x="12" y="1"/>
              </a:cxn>
              <a:cxn ang="0">
                <a:pos x="14" y="0"/>
              </a:cxn>
              <a:cxn ang="0">
                <a:pos x="16" y="3"/>
              </a:cxn>
              <a:cxn ang="0">
                <a:pos x="18" y="3"/>
              </a:cxn>
            </a:cxnLst>
            <a:rect l="0" t="0" r="r" b="b"/>
            <a:pathLst>
              <a:path w="19" h="19">
                <a:moveTo>
                  <a:pt x="18" y="3"/>
                </a:moveTo>
                <a:lnTo>
                  <a:pt x="19" y="6"/>
                </a:lnTo>
                <a:lnTo>
                  <a:pt x="18" y="8"/>
                </a:lnTo>
                <a:lnTo>
                  <a:pt x="18" y="10"/>
                </a:lnTo>
                <a:lnTo>
                  <a:pt x="18" y="13"/>
                </a:lnTo>
                <a:lnTo>
                  <a:pt x="17" y="15"/>
                </a:lnTo>
                <a:lnTo>
                  <a:pt x="15" y="15"/>
                </a:lnTo>
                <a:lnTo>
                  <a:pt x="12" y="16"/>
                </a:lnTo>
                <a:lnTo>
                  <a:pt x="11" y="19"/>
                </a:lnTo>
                <a:lnTo>
                  <a:pt x="9" y="17"/>
                </a:lnTo>
                <a:lnTo>
                  <a:pt x="7" y="15"/>
                </a:lnTo>
                <a:lnTo>
                  <a:pt x="4" y="13"/>
                </a:lnTo>
                <a:lnTo>
                  <a:pt x="2" y="14"/>
                </a:lnTo>
                <a:lnTo>
                  <a:pt x="1" y="11"/>
                </a:lnTo>
                <a:lnTo>
                  <a:pt x="0" y="9"/>
                </a:ln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7" y="3"/>
                </a:lnTo>
                <a:lnTo>
                  <a:pt x="9" y="0"/>
                </a:lnTo>
                <a:lnTo>
                  <a:pt x="12" y="1"/>
                </a:lnTo>
                <a:lnTo>
                  <a:pt x="14" y="0"/>
                </a:lnTo>
                <a:lnTo>
                  <a:pt x="16" y="3"/>
                </a:lnTo>
                <a:lnTo>
                  <a:pt x="18" y="3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6" name="55040">
            <a:extLst xmlns:a="http://schemas.openxmlformats.org/drawingml/2006/main">
              <a:ext uri="{FF2B5EF4-FFF2-40B4-BE49-F238E27FC236}">
                <a16:creationId xmlns:a16="http://schemas.microsoft.com/office/drawing/2014/main" id="{B8FA7358-5C06-46A1-8B32-2C8420A7FF9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64576" y="1011453"/>
            <a:ext cx="252972" cy="365247"/>
          </a:xfrm>
          <a:custGeom xmlns:a="http://schemas.openxmlformats.org/drawingml/2006/main">
            <a:avLst/>
            <a:gdLst/>
            <a:ahLst/>
            <a:cxnLst>
              <a:cxn ang="0">
                <a:pos x="29" y="21"/>
              </a:cxn>
              <a:cxn ang="0">
                <a:pos x="30" y="23"/>
              </a:cxn>
              <a:cxn ang="0">
                <a:pos x="31" y="26"/>
              </a:cxn>
              <a:cxn ang="0">
                <a:pos x="28" y="29"/>
              </a:cxn>
              <a:cxn ang="0">
                <a:pos x="26" y="30"/>
              </a:cxn>
              <a:cxn ang="0">
                <a:pos x="23" y="30"/>
              </a:cxn>
              <a:cxn ang="0">
                <a:pos x="22" y="30"/>
              </a:cxn>
              <a:cxn ang="0">
                <a:pos x="20" y="31"/>
              </a:cxn>
              <a:cxn ang="0">
                <a:pos x="20" y="35"/>
              </a:cxn>
              <a:cxn ang="0">
                <a:pos x="18" y="36"/>
              </a:cxn>
              <a:cxn ang="0">
                <a:pos x="16" y="37"/>
              </a:cxn>
              <a:cxn ang="0">
                <a:pos x="15" y="39"/>
              </a:cxn>
              <a:cxn ang="0">
                <a:pos x="12" y="37"/>
              </a:cxn>
              <a:cxn ang="0">
                <a:pos x="9" y="37"/>
              </a:cxn>
              <a:cxn ang="0">
                <a:pos x="7" y="37"/>
              </a:cxn>
              <a:cxn ang="0">
                <a:pos x="5" y="36"/>
              </a:cxn>
              <a:cxn ang="0">
                <a:pos x="4" y="33"/>
              </a:cxn>
              <a:cxn ang="0">
                <a:pos x="6" y="32"/>
              </a:cxn>
              <a:cxn ang="0">
                <a:pos x="6" y="29"/>
              </a:cxn>
              <a:cxn ang="0">
                <a:pos x="5" y="26"/>
              </a:cxn>
              <a:cxn ang="0">
                <a:pos x="3" y="25"/>
              </a:cxn>
              <a:cxn ang="0">
                <a:pos x="3" y="22"/>
              </a:cxn>
              <a:cxn ang="0">
                <a:pos x="3" y="19"/>
              </a:cxn>
              <a:cxn ang="0">
                <a:pos x="2" y="16"/>
              </a:cxn>
              <a:cxn ang="0">
                <a:pos x="1" y="14"/>
              </a:cxn>
              <a:cxn ang="0">
                <a:pos x="0" y="13"/>
              </a:cxn>
              <a:cxn ang="0">
                <a:pos x="2" y="11"/>
              </a:cxn>
              <a:cxn ang="0">
                <a:pos x="4" y="9"/>
              </a:cxn>
              <a:cxn ang="0">
                <a:pos x="4" y="7"/>
              </a:cxn>
              <a:cxn ang="0">
                <a:pos x="4" y="4"/>
              </a:cxn>
              <a:cxn ang="0">
                <a:pos x="6" y="3"/>
              </a:cxn>
              <a:cxn ang="0">
                <a:pos x="8" y="3"/>
              </a:cxn>
              <a:cxn ang="0">
                <a:pos x="9" y="2"/>
              </a:cxn>
              <a:cxn ang="0">
                <a:pos x="11" y="1"/>
              </a:cxn>
              <a:cxn ang="0">
                <a:pos x="13" y="0"/>
              </a:cxn>
              <a:cxn ang="0">
                <a:pos x="15" y="2"/>
              </a:cxn>
              <a:cxn ang="0">
                <a:pos x="18" y="3"/>
              </a:cxn>
              <a:cxn ang="0">
                <a:pos x="20" y="4"/>
              </a:cxn>
              <a:cxn ang="0">
                <a:pos x="20" y="6"/>
              </a:cxn>
              <a:cxn ang="0">
                <a:pos x="19" y="9"/>
              </a:cxn>
              <a:cxn ang="0">
                <a:pos x="21" y="11"/>
              </a:cxn>
              <a:cxn ang="0">
                <a:pos x="23" y="13"/>
              </a:cxn>
              <a:cxn ang="0">
                <a:pos x="25" y="15"/>
              </a:cxn>
              <a:cxn ang="0">
                <a:pos x="26" y="18"/>
              </a:cxn>
              <a:cxn ang="0">
                <a:pos x="28" y="19"/>
              </a:cxn>
              <a:cxn ang="0">
                <a:pos x="29" y="21"/>
              </a:cxn>
            </a:cxnLst>
            <a:rect l="0" t="0" r="r" b="b"/>
            <a:pathLst>
              <a:path w="31" h="39">
                <a:moveTo>
                  <a:pt x="29" y="21"/>
                </a:moveTo>
                <a:lnTo>
                  <a:pt x="30" y="23"/>
                </a:lnTo>
                <a:lnTo>
                  <a:pt x="31" y="26"/>
                </a:lnTo>
                <a:lnTo>
                  <a:pt x="28" y="29"/>
                </a:lnTo>
                <a:lnTo>
                  <a:pt x="26" y="30"/>
                </a:lnTo>
                <a:lnTo>
                  <a:pt x="23" y="30"/>
                </a:lnTo>
                <a:lnTo>
                  <a:pt x="22" y="30"/>
                </a:lnTo>
                <a:lnTo>
                  <a:pt x="20" y="31"/>
                </a:lnTo>
                <a:lnTo>
                  <a:pt x="20" y="35"/>
                </a:lnTo>
                <a:lnTo>
                  <a:pt x="18" y="36"/>
                </a:lnTo>
                <a:lnTo>
                  <a:pt x="16" y="37"/>
                </a:lnTo>
                <a:lnTo>
                  <a:pt x="15" y="39"/>
                </a:lnTo>
                <a:lnTo>
                  <a:pt x="12" y="37"/>
                </a:lnTo>
                <a:lnTo>
                  <a:pt x="9" y="37"/>
                </a:lnTo>
                <a:lnTo>
                  <a:pt x="7" y="37"/>
                </a:lnTo>
                <a:lnTo>
                  <a:pt x="5" y="36"/>
                </a:lnTo>
                <a:lnTo>
                  <a:pt x="4" y="33"/>
                </a:lnTo>
                <a:lnTo>
                  <a:pt x="6" y="32"/>
                </a:lnTo>
                <a:lnTo>
                  <a:pt x="6" y="29"/>
                </a:lnTo>
                <a:lnTo>
                  <a:pt x="5" y="26"/>
                </a:lnTo>
                <a:lnTo>
                  <a:pt x="3" y="25"/>
                </a:lnTo>
                <a:lnTo>
                  <a:pt x="3" y="22"/>
                </a:lnTo>
                <a:lnTo>
                  <a:pt x="3" y="19"/>
                </a:lnTo>
                <a:lnTo>
                  <a:pt x="2" y="16"/>
                </a:lnTo>
                <a:lnTo>
                  <a:pt x="1" y="14"/>
                </a:lnTo>
                <a:lnTo>
                  <a:pt x="0" y="13"/>
                </a:lnTo>
                <a:lnTo>
                  <a:pt x="2" y="11"/>
                </a:lnTo>
                <a:lnTo>
                  <a:pt x="4" y="9"/>
                </a:lnTo>
                <a:lnTo>
                  <a:pt x="4" y="7"/>
                </a:lnTo>
                <a:lnTo>
                  <a:pt x="4" y="4"/>
                </a:lnTo>
                <a:lnTo>
                  <a:pt x="6" y="3"/>
                </a:lnTo>
                <a:lnTo>
                  <a:pt x="8" y="3"/>
                </a:lnTo>
                <a:lnTo>
                  <a:pt x="9" y="2"/>
                </a:lnTo>
                <a:lnTo>
                  <a:pt x="11" y="1"/>
                </a:lnTo>
                <a:lnTo>
                  <a:pt x="13" y="0"/>
                </a:lnTo>
                <a:lnTo>
                  <a:pt x="15" y="2"/>
                </a:lnTo>
                <a:lnTo>
                  <a:pt x="18" y="3"/>
                </a:lnTo>
                <a:lnTo>
                  <a:pt x="20" y="4"/>
                </a:lnTo>
                <a:lnTo>
                  <a:pt x="20" y="6"/>
                </a:lnTo>
                <a:lnTo>
                  <a:pt x="19" y="9"/>
                </a:lnTo>
                <a:lnTo>
                  <a:pt x="21" y="11"/>
                </a:lnTo>
                <a:lnTo>
                  <a:pt x="23" y="13"/>
                </a:lnTo>
                <a:lnTo>
                  <a:pt x="25" y="15"/>
                </a:lnTo>
                <a:lnTo>
                  <a:pt x="26" y="18"/>
                </a:lnTo>
                <a:lnTo>
                  <a:pt x="28" y="19"/>
                </a:lnTo>
                <a:lnTo>
                  <a:pt x="29" y="2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7" name="51068">
            <a:extLst xmlns:a="http://schemas.openxmlformats.org/drawingml/2006/main">
              <a:ext uri="{FF2B5EF4-FFF2-40B4-BE49-F238E27FC236}">
                <a16:creationId xmlns:a16="http://schemas.microsoft.com/office/drawing/2014/main" id="{59B89AC1-5CB5-402A-BD5C-030BFE6E5E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50330" y="861608"/>
            <a:ext cx="269292" cy="271594"/>
          </a:xfrm>
          <a:custGeom xmlns:a="http://schemas.openxmlformats.org/drawingml/2006/main">
            <a:avLst/>
            <a:gdLst/>
            <a:ahLst/>
            <a:cxnLst>
              <a:cxn ang="0">
                <a:pos x="15" y="1"/>
              </a:cxn>
              <a:cxn ang="0">
                <a:pos x="15" y="4"/>
              </a:cxn>
              <a:cxn ang="0">
                <a:pos x="15" y="6"/>
              </a:cxn>
              <a:cxn ang="0">
                <a:pos x="16" y="8"/>
              </a:cxn>
              <a:cxn ang="0">
                <a:pos x="15" y="9"/>
              </a:cxn>
              <a:cxn ang="0">
                <a:pos x="17" y="11"/>
              </a:cxn>
              <a:cxn ang="0">
                <a:pos x="17" y="14"/>
              </a:cxn>
              <a:cxn ang="0">
                <a:pos x="16" y="15"/>
              </a:cxn>
              <a:cxn ang="0">
                <a:pos x="17" y="17"/>
              </a:cxn>
              <a:cxn ang="0">
                <a:pos x="18" y="16"/>
              </a:cxn>
              <a:cxn ang="0">
                <a:pos x="21" y="14"/>
              </a:cxn>
              <a:cxn ang="0">
                <a:pos x="23" y="11"/>
              </a:cxn>
              <a:cxn ang="0">
                <a:pos x="24" y="8"/>
              </a:cxn>
              <a:cxn ang="0">
                <a:pos x="26" y="6"/>
              </a:cxn>
              <a:cxn ang="0">
                <a:pos x="27" y="3"/>
              </a:cxn>
              <a:cxn ang="0">
                <a:pos x="29" y="4"/>
              </a:cxn>
              <a:cxn ang="0">
                <a:pos x="30" y="7"/>
              </a:cxn>
              <a:cxn ang="0">
                <a:pos x="32" y="9"/>
              </a:cxn>
              <a:cxn ang="0">
                <a:pos x="33" y="11"/>
              </a:cxn>
              <a:cxn ang="0">
                <a:pos x="30" y="14"/>
              </a:cxn>
              <a:cxn ang="0">
                <a:pos x="27" y="16"/>
              </a:cxn>
              <a:cxn ang="0">
                <a:pos x="25" y="17"/>
              </a:cxn>
              <a:cxn ang="0">
                <a:pos x="23" y="18"/>
              </a:cxn>
              <a:cxn ang="0">
                <a:pos x="22" y="19"/>
              </a:cxn>
              <a:cxn ang="0">
                <a:pos x="20" y="19"/>
              </a:cxn>
              <a:cxn ang="0">
                <a:pos x="18" y="20"/>
              </a:cxn>
              <a:cxn ang="0">
                <a:pos x="18" y="23"/>
              </a:cxn>
              <a:cxn ang="0">
                <a:pos x="18" y="25"/>
              </a:cxn>
              <a:cxn ang="0">
                <a:pos x="16" y="27"/>
              </a:cxn>
              <a:cxn ang="0">
                <a:pos x="14" y="29"/>
              </a:cxn>
              <a:cxn ang="0">
                <a:pos x="13" y="28"/>
              </a:cxn>
              <a:cxn ang="0">
                <a:pos x="12" y="25"/>
              </a:cxn>
              <a:cxn ang="0">
                <a:pos x="11" y="23"/>
              </a:cxn>
              <a:cxn ang="0">
                <a:pos x="8" y="23"/>
              </a:cxn>
              <a:cxn ang="0">
                <a:pos x="5" y="23"/>
              </a:cxn>
              <a:cxn ang="0">
                <a:pos x="4" y="21"/>
              </a:cxn>
              <a:cxn ang="0">
                <a:pos x="3" y="20"/>
              </a:cxn>
              <a:cxn ang="0">
                <a:pos x="4" y="17"/>
              </a:cxn>
              <a:cxn ang="0">
                <a:pos x="6" y="15"/>
              </a:cxn>
              <a:cxn ang="0">
                <a:pos x="3" y="12"/>
              </a:cxn>
              <a:cxn ang="0">
                <a:pos x="1" y="10"/>
              </a:cxn>
              <a:cxn ang="0">
                <a:pos x="0" y="7"/>
              </a:cxn>
              <a:cxn ang="0">
                <a:pos x="0" y="5"/>
              </a:cxn>
              <a:cxn ang="0">
                <a:pos x="1" y="4"/>
              </a:cxn>
              <a:cxn ang="0">
                <a:pos x="3" y="2"/>
              </a:cxn>
              <a:cxn ang="0">
                <a:pos x="5" y="1"/>
              </a:cxn>
              <a:cxn ang="0">
                <a:pos x="9" y="0"/>
              </a:cxn>
              <a:cxn ang="0">
                <a:pos x="12" y="1"/>
              </a:cxn>
              <a:cxn ang="0">
                <a:pos x="15" y="1"/>
              </a:cxn>
            </a:cxnLst>
            <a:rect l="0" t="0" r="r" b="b"/>
            <a:pathLst>
              <a:path w="33" h="29">
                <a:moveTo>
                  <a:pt x="15" y="1"/>
                </a:moveTo>
                <a:lnTo>
                  <a:pt x="15" y="4"/>
                </a:lnTo>
                <a:lnTo>
                  <a:pt x="15" y="6"/>
                </a:lnTo>
                <a:lnTo>
                  <a:pt x="16" y="8"/>
                </a:lnTo>
                <a:lnTo>
                  <a:pt x="15" y="9"/>
                </a:lnTo>
                <a:lnTo>
                  <a:pt x="17" y="11"/>
                </a:lnTo>
                <a:lnTo>
                  <a:pt x="17" y="14"/>
                </a:lnTo>
                <a:lnTo>
                  <a:pt x="16" y="15"/>
                </a:lnTo>
                <a:lnTo>
                  <a:pt x="17" y="17"/>
                </a:lnTo>
                <a:lnTo>
                  <a:pt x="18" y="16"/>
                </a:lnTo>
                <a:lnTo>
                  <a:pt x="21" y="14"/>
                </a:lnTo>
                <a:lnTo>
                  <a:pt x="23" y="11"/>
                </a:lnTo>
                <a:lnTo>
                  <a:pt x="24" y="8"/>
                </a:lnTo>
                <a:lnTo>
                  <a:pt x="26" y="6"/>
                </a:lnTo>
                <a:lnTo>
                  <a:pt x="27" y="3"/>
                </a:lnTo>
                <a:lnTo>
                  <a:pt x="29" y="4"/>
                </a:lnTo>
                <a:lnTo>
                  <a:pt x="30" y="7"/>
                </a:lnTo>
                <a:lnTo>
                  <a:pt x="32" y="9"/>
                </a:lnTo>
                <a:lnTo>
                  <a:pt x="33" y="11"/>
                </a:lnTo>
                <a:lnTo>
                  <a:pt x="30" y="14"/>
                </a:lnTo>
                <a:lnTo>
                  <a:pt x="27" y="16"/>
                </a:lnTo>
                <a:lnTo>
                  <a:pt x="25" y="17"/>
                </a:lnTo>
                <a:lnTo>
                  <a:pt x="23" y="18"/>
                </a:lnTo>
                <a:lnTo>
                  <a:pt x="22" y="19"/>
                </a:lnTo>
                <a:lnTo>
                  <a:pt x="20" y="19"/>
                </a:lnTo>
                <a:lnTo>
                  <a:pt x="18" y="20"/>
                </a:lnTo>
                <a:lnTo>
                  <a:pt x="18" y="23"/>
                </a:lnTo>
                <a:lnTo>
                  <a:pt x="18" y="25"/>
                </a:lnTo>
                <a:lnTo>
                  <a:pt x="16" y="27"/>
                </a:lnTo>
                <a:lnTo>
                  <a:pt x="14" y="29"/>
                </a:lnTo>
                <a:lnTo>
                  <a:pt x="13" y="28"/>
                </a:lnTo>
                <a:lnTo>
                  <a:pt x="12" y="25"/>
                </a:lnTo>
                <a:lnTo>
                  <a:pt x="11" y="23"/>
                </a:lnTo>
                <a:lnTo>
                  <a:pt x="8" y="23"/>
                </a:lnTo>
                <a:lnTo>
                  <a:pt x="5" y="23"/>
                </a:lnTo>
                <a:lnTo>
                  <a:pt x="4" y="21"/>
                </a:lnTo>
                <a:lnTo>
                  <a:pt x="3" y="20"/>
                </a:lnTo>
                <a:lnTo>
                  <a:pt x="4" y="17"/>
                </a:lnTo>
                <a:lnTo>
                  <a:pt x="6" y="15"/>
                </a:lnTo>
                <a:lnTo>
                  <a:pt x="3" y="12"/>
                </a:lnTo>
                <a:lnTo>
                  <a:pt x="1" y="10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12" y="1"/>
                </a:lnTo>
                <a:lnTo>
                  <a:pt x="15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8" name="51069">
            <a:extLst xmlns:a="http://schemas.openxmlformats.org/drawingml/2006/main">
              <a:ext uri="{FF2B5EF4-FFF2-40B4-BE49-F238E27FC236}">
                <a16:creationId xmlns:a16="http://schemas.microsoft.com/office/drawing/2014/main" id="{A10D3AED-1DF3-42AE-8BD3-78B4882B36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54481" y="711764"/>
            <a:ext cx="236651" cy="206037"/>
          </a:xfrm>
          <a:custGeom xmlns:a="http://schemas.openxmlformats.org/drawingml/2006/main">
            <a:avLst/>
            <a:gdLst/>
            <a:ahLst/>
            <a:cxnLst>
              <a:cxn ang="0">
                <a:pos x="20" y="0"/>
              </a:cxn>
              <a:cxn ang="0">
                <a:pos x="23" y="0"/>
              </a:cxn>
              <a:cxn ang="0">
                <a:pos x="25" y="0"/>
              </a:cxn>
              <a:cxn ang="0">
                <a:pos x="26" y="2"/>
              </a:cxn>
              <a:cxn ang="0">
                <a:pos x="27" y="4"/>
              </a:cxn>
              <a:cxn ang="0">
                <a:pos x="27" y="8"/>
              </a:cxn>
              <a:cxn ang="0">
                <a:pos x="26" y="11"/>
              </a:cxn>
              <a:cxn ang="0">
                <a:pos x="28" y="12"/>
              </a:cxn>
              <a:cxn ang="0">
                <a:pos x="29" y="14"/>
              </a:cxn>
              <a:cxn ang="0">
                <a:pos x="29" y="17"/>
              </a:cxn>
              <a:cxn ang="0">
                <a:pos x="27" y="18"/>
              </a:cxn>
              <a:cxn ang="0">
                <a:pos x="25" y="20"/>
              </a:cxn>
              <a:cxn ang="0">
                <a:pos x="24" y="21"/>
              </a:cxn>
              <a:cxn ang="0">
                <a:pos x="22" y="22"/>
              </a:cxn>
              <a:cxn ang="0">
                <a:pos x="20" y="22"/>
              </a:cxn>
              <a:cxn ang="0">
                <a:pos x="18" y="21"/>
              </a:cxn>
              <a:cxn ang="0">
                <a:pos x="16" y="19"/>
              </a:cxn>
              <a:cxn ang="0">
                <a:pos x="13" y="20"/>
              </a:cxn>
              <a:cxn ang="0">
                <a:pos x="12" y="21"/>
              </a:cxn>
              <a:cxn ang="0">
                <a:pos x="10" y="20"/>
              </a:cxn>
              <a:cxn ang="0">
                <a:pos x="8" y="18"/>
              </a:cxn>
              <a:cxn ang="0">
                <a:pos x="6" y="16"/>
              </a:cxn>
              <a:cxn ang="0">
                <a:pos x="4" y="16"/>
              </a:cxn>
              <a:cxn ang="0">
                <a:pos x="2" y="15"/>
              </a:cxn>
              <a:cxn ang="0">
                <a:pos x="4" y="13"/>
              </a:cxn>
              <a:cxn ang="0">
                <a:pos x="3" y="11"/>
              </a:cxn>
              <a:cxn ang="0">
                <a:pos x="3" y="8"/>
              </a:cxn>
              <a:cxn ang="0">
                <a:pos x="0" y="5"/>
              </a:cxn>
              <a:cxn ang="0">
                <a:pos x="2" y="4"/>
              </a:cxn>
              <a:cxn ang="0">
                <a:pos x="5" y="5"/>
              </a:cxn>
              <a:cxn ang="0">
                <a:pos x="5" y="3"/>
              </a:cxn>
              <a:cxn ang="0">
                <a:pos x="6" y="1"/>
              </a:cxn>
              <a:cxn ang="0">
                <a:pos x="8" y="0"/>
              </a:cxn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  <a:cxn ang="0">
                <a:pos x="18" y="2"/>
              </a:cxn>
              <a:cxn ang="0">
                <a:pos x="20" y="0"/>
              </a:cxn>
            </a:cxnLst>
            <a:rect l="0" t="0" r="r" b="b"/>
            <a:pathLst>
              <a:path w="29" h="22">
                <a:moveTo>
                  <a:pt x="20" y="0"/>
                </a:moveTo>
                <a:lnTo>
                  <a:pt x="23" y="0"/>
                </a:lnTo>
                <a:lnTo>
                  <a:pt x="25" y="0"/>
                </a:lnTo>
                <a:lnTo>
                  <a:pt x="26" y="2"/>
                </a:lnTo>
                <a:lnTo>
                  <a:pt x="27" y="4"/>
                </a:lnTo>
                <a:lnTo>
                  <a:pt x="27" y="8"/>
                </a:lnTo>
                <a:lnTo>
                  <a:pt x="26" y="11"/>
                </a:lnTo>
                <a:lnTo>
                  <a:pt x="28" y="12"/>
                </a:lnTo>
                <a:lnTo>
                  <a:pt x="29" y="14"/>
                </a:lnTo>
                <a:lnTo>
                  <a:pt x="29" y="17"/>
                </a:lnTo>
                <a:lnTo>
                  <a:pt x="27" y="18"/>
                </a:lnTo>
                <a:lnTo>
                  <a:pt x="25" y="20"/>
                </a:lnTo>
                <a:lnTo>
                  <a:pt x="24" y="21"/>
                </a:lnTo>
                <a:lnTo>
                  <a:pt x="22" y="22"/>
                </a:lnTo>
                <a:lnTo>
                  <a:pt x="20" y="22"/>
                </a:lnTo>
                <a:lnTo>
                  <a:pt x="18" y="21"/>
                </a:lnTo>
                <a:lnTo>
                  <a:pt x="16" y="19"/>
                </a:lnTo>
                <a:lnTo>
                  <a:pt x="13" y="20"/>
                </a:lnTo>
                <a:lnTo>
                  <a:pt x="12" y="21"/>
                </a:lnTo>
                <a:lnTo>
                  <a:pt x="10" y="20"/>
                </a:lnTo>
                <a:lnTo>
                  <a:pt x="8" y="18"/>
                </a:lnTo>
                <a:lnTo>
                  <a:pt x="6" y="16"/>
                </a:lnTo>
                <a:lnTo>
                  <a:pt x="4" y="16"/>
                </a:lnTo>
                <a:lnTo>
                  <a:pt x="2" y="15"/>
                </a:lnTo>
                <a:lnTo>
                  <a:pt x="4" y="13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2" y="4"/>
                </a:lnTo>
                <a:lnTo>
                  <a:pt x="5" y="5"/>
                </a:lnTo>
                <a:lnTo>
                  <a:pt x="5" y="3"/>
                </a:lnTo>
                <a:lnTo>
                  <a:pt x="6" y="1"/>
                </a:lnTo>
                <a:lnTo>
                  <a:pt x="8" y="0"/>
                </a:lnTo>
                <a:lnTo>
                  <a:pt x="12" y="0"/>
                </a:lnTo>
                <a:lnTo>
                  <a:pt x="14" y="1"/>
                </a:lnTo>
                <a:lnTo>
                  <a:pt x="16" y="2"/>
                </a:lnTo>
                <a:lnTo>
                  <a:pt x="18" y="2"/>
                </a:lnTo>
                <a:lnTo>
                  <a:pt x="20" y="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79" name="58001">
            <a:extLst xmlns:a="http://schemas.openxmlformats.org/drawingml/2006/main">
              <a:ext uri="{FF2B5EF4-FFF2-40B4-BE49-F238E27FC236}">
                <a16:creationId xmlns:a16="http://schemas.microsoft.com/office/drawing/2014/main" id="{EF13989E-92F7-4CC1-8271-9F89D98C90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35944" y="1301778"/>
            <a:ext cx="212170" cy="234133"/>
          </a:xfrm>
          <a:custGeom xmlns:a="http://schemas.openxmlformats.org/drawingml/2006/main">
            <a:avLst/>
            <a:gdLst/>
            <a:ahLst/>
            <a:cxnLst>
              <a:cxn ang="0">
                <a:pos x="25" y="3"/>
              </a:cxn>
              <a:cxn ang="0">
                <a:pos x="23" y="6"/>
              </a:cxn>
              <a:cxn ang="0">
                <a:pos x="24" y="8"/>
              </a:cxn>
              <a:cxn ang="0">
                <a:pos x="23" y="10"/>
              </a:cxn>
              <a:cxn ang="0">
                <a:pos x="25" y="13"/>
              </a:cxn>
              <a:cxn ang="0">
                <a:pos x="26" y="16"/>
              </a:cxn>
              <a:cxn ang="0">
                <a:pos x="25" y="17"/>
              </a:cxn>
              <a:cxn ang="0">
                <a:pos x="25" y="21"/>
              </a:cxn>
              <a:cxn ang="0">
                <a:pos x="23" y="24"/>
              </a:cxn>
              <a:cxn ang="0">
                <a:pos x="19" y="23"/>
              </a:cxn>
              <a:cxn ang="0">
                <a:pos x="14" y="23"/>
              </a:cxn>
              <a:cxn ang="0">
                <a:pos x="11" y="24"/>
              </a:cxn>
              <a:cxn ang="0">
                <a:pos x="9" y="25"/>
              </a:cxn>
              <a:cxn ang="0">
                <a:pos x="7" y="25"/>
              </a:cxn>
              <a:cxn ang="0">
                <a:pos x="4" y="25"/>
              </a:cxn>
              <a:cxn ang="0">
                <a:pos x="2" y="25"/>
              </a:cxn>
              <a:cxn ang="0">
                <a:pos x="1" y="24"/>
              </a:cxn>
              <a:cxn ang="0">
                <a:pos x="1" y="22"/>
              </a:cxn>
              <a:cxn ang="0">
                <a:pos x="0" y="20"/>
              </a:cxn>
              <a:cxn ang="0">
                <a:pos x="0" y="17"/>
              </a:cxn>
              <a:cxn ang="0">
                <a:pos x="2" y="17"/>
              </a:cxn>
              <a:cxn ang="0">
                <a:pos x="4" y="16"/>
              </a:cxn>
              <a:cxn ang="0">
                <a:pos x="6" y="14"/>
              </a:cxn>
              <a:cxn ang="0">
                <a:pos x="6" y="11"/>
              </a:cxn>
              <a:cxn ang="0">
                <a:pos x="8" y="9"/>
              </a:cxn>
              <a:cxn ang="0">
                <a:pos x="10" y="7"/>
              </a:cxn>
              <a:cxn ang="0">
                <a:pos x="12" y="4"/>
              </a:cxn>
              <a:cxn ang="0">
                <a:pos x="14" y="3"/>
              </a:cxn>
              <a:cxn ang="0">
                <a:pos x="16" y="3"/>
              </a:cxn>
              <a:cxn ang="0">
                <a:pos x="18" y="3"/>
              </a:cxn>
              <a:cxn ang="0">
                <a:pos x="19" y="0"/>
              </a:cxn>
              <a:cxn ang="0">
                <a:pos x="21" y="1"/>
              </a:cxn>
              <a:cxn ang="0">
                <a:pos x="25" y="3"/>
              </a:cxn>
            </a:cxnLst>
            <a:rect l="0" t="0" r="r" b="b"/>
            <a:pathLst>
              <a:path w="26" h="25">
                <a:moveTo>
                  <a:pt x="25" y="3"/>
                </a:moveTo>
                <a:lnTo>
                  <a:pt x="23" y="6"/>
                </a:lnTo>
                <a:lnTo>
                  <a:pt x="24" y="8"/>
                </a:lnTo>
                <a:lnTo>
                  <a:pt x="23" y="10"/>
                </a:lnTo>
                <a:lnTo>
                  <a:pt x="25" y="13"/>
                </a:lnTo>
                <a:lnTo>
                  <a:pt x="26" y="16"/>
                </a:lnTo>
                <a:lnTo>
                  <a:pt x="25" y="17"/>
                </a:lnTo>
                <a:lnTo>
                  <a:pt x="25" y="21"/>
                </a:lnTo>
                <a:lnTo>
                  <a:pt x="23" y="24"/>
                </a:lnTo>
                <a:lnTo>
                  <a:pt x="19" y="23"/>
                </a:lnTo>
                <a:lnTo>
                  <a:pt x="14" y="23"/>
                </a:lnTo>
                <a:lnTo>
                  <a:pt x="11" y="24"/>
                </a:lnTo>
                <a:lnTo>
                  <a:pt x="9" y="25"/>
                </a:lnTo>
                <a:lnTo>
                  <a:pt x="7" y="25"/>
                </a:lnTo>
                <a:lnTo>
                  <a:pt x="4" y="25"/>
                </a:lnTo>
                <a:lnTo>
                  <a:pt x="2" y="25"/>
                </a:lnTo>
                <a:lnTo>
                  <a:pt x="1" y="24"/>
                </a:lnTo>
                <a:lnTo>
                  <a:pt x="1" y="22"/>
                </a:lnTo>
                <a:lnTo>
                  <a:pt x="0" y="20"/>
                </a:lnTo>
                <a:lnTo>
                  <a:pt x="0" y="17"/>
                </a:lnTo>
                <a:lnTo>
                  <a:pt x="2" y="17"/>
                </a:lnTo>
                <a:lnTo>
                  <a:pt x="4" y="16"/>
                </a:lnTo>
                <a:lnTo>
                  <a:pt x="6" y="14"/>
                </a:lnTo>
                <a:lnTo>
                  <a:pt x="6" y="11"/>
                </a:lnTo>
                <a:lnTo>
                  <a:pt x="8" y="9"/>
                </a:lnTo>
                <a:lnTo>
                  <a:pt x="10" y="7"/>
                </a:lnTo>
                <a:lnTo>
                  <a:pt x="12" y="4"/>
                </a:lnTo>
                <a:lnTo>
                  <a:pt x="14" y="3"/>
                </a:lnTo>
                <a:lnTo>
                  <a:pt x="16" y="3"/>
                </a:lnTo>
                <a:lnTo>
                  <a:pt x="18" y="3"/>
                </a:lnTo>
                <a:lnTo>
                  <a:pt x="19" y="0"/>
                </a:lnTo>
                <a:lnTo>
                  <a:pt x="21" y="1"/>
                </a:lnTo>
                <a:lnTo>
                  <a:pt x="25" y="3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0" name="55035">
            <a:extLst xmlns:a="http://schemas.openxmlformats.org/drawingml/2006/main">
              <a:ext uri="{FF2B5EF4-FFF2-40B4-BE49-F238E27FC236}">
                <a16:creationId xmlns:a16="http://schemas.microsoft.com/office/drawing/2014/main" id="{E5D3FB09-4BFA-43B1-9517-D000C4A1B91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86982" y="1245587"/>
            <a:ext cx="204010" cy="215402"/>
          </a:xfrm>
          <a:custGeom xmlns:a="http://schemas.openxmlformats.org/drawingml/2006/main">
            <a:avLst/>
            <a:gdLst/>
            <a:ahLst/>
            <a:cxnLst>
              <a:cxn ang="0">
                <a:pos x="25" y="6"/>
              </a:cxn>
              <a:cxn ang="0">
                <a:pos x="24" y="9"/>
              </a:cxn>
              <a:cxn ang="0">
                <a:pos x="22" y="9"/>
              </a:cxn>
              <a:cxn ang="0">
                <a:pos x="20" y="9"/>
              </a:cxn>
              <a:cxn ang="0">
                <a:pos x="18" y="10"/>
              </a:cxn>
              <a:cxn ang="0">
                <a:pos x="16" y="13"/>
              </a:cxn>
              <a:cxn ang="0">
                <a:pos x="14" y="15"/>
              </a:cxn>
              <a:cxn ang="0">
                <a:pos x="12" y="17"/>
              </a:cxn>
              <a:cxn ang="0">
                <a:pos x="12" y="20"/>
              </a:cxn>
              <a:cxn ang="0">
                <a:pos x="10" y="22"/>
              </a:cxn>
              <a:cxn ang="0">
                <a:pos x="8" y="23"/>
              </a:cxn>
              <a:cxn ang="0">
                <a:pos x="6" y="23"/>
              </a:cxn>
              <a:cxn ang="0">
                <a:pos x="3" y="21"/>
              </a:cxn>
              <a:cxn ang="0">
                <a:pos x="2" y="18"/>
              </a:cxn>
              <a:cxn ang="0">
                <a:pos x="0" y="16"/>
              </a:cxn>
              <a:cxn ang="0">
                <a:pos x="0" y="14"/>
              </a:cxn>
              <a:cxn ang="0">
                <a:pos x="1" y="12"/>
              </a:cxn>
              <a:cxn ang="0">
                <a:pos x="3" y="11"/>
              </a:cxn>
              <a:cxn ang="0">
                <a:pos x="5" y="10"/>
              </a:cxn>
              <a:cxn ang="0">
                <a:pos x="5" y="6"/>
              </a:cxn>
              <a:cxn ang="0">
                <a:pos x="7" y="5"/>
              </a:cxn>
              <a:cxn ang="0">
                <a:pos x="8" y="5"/>
              </a:cxn>
              <a:cxn ang="0">
                <a:pos x="11" y="5"/>
              </a:cxn>
              <a:cxn ang="0">
                <a:pos x="13" y="4"/>
              </a:cxn>
              <a:cxn ang="0">
                <a:pos x="16" y="1"/>
              </a:cxn>
              <a:cxn ang="0">
                <a:pos x="18" y="0"/>
              </a:cxn>
              <a:cxn ang="0">
                <a:pos x="21" y="2"/>
              </a:cxn>
              <a:cxn ang="0">
                <a:pos x="23" y="4"/>
              </a:cxn>
              <a:cxn ang="0">
                <a:pos x="25" y="6"/>
              </a:cxn>
            </a:cxnLst>
            <a:rect l="0" t="0" r="r" b="b"/>
            <a:pathLst>
              <a:path w="25" h="23">
                <a:moveTo>
                  <a:pt x="25" y="6"/>
                </a:moveTo>
                <a:lnTo>
                  <a:pt x="24" y="9"/>
                </a:lnTo>
                <a:lnTo>
                  <a:pt x="22" y="9"/>
                </a:lnTo>
                <a:lnTo>
                  <a:pt x="20" y="9"/>
                </a:lnTo>
                <a:lnTo>
                  <a:pt x="18" y="10"/>
                </a:lnTo>
                <a:lnTo>
                  <a:pt x="16" y="13"/>
                </a:lnTo>
                <a:lnTo>
                  <a:pt x="14" y="15"/>
                </a:lnTo>
                <a:lnTo>
                  <a:pt x="12" y="17"/>
                </a:lnTo>
                <a:lnTo>
                  <a:pt x="12" y="20"/>
                </a:lnTo>
                <a:lnTo>
                  <a:pt x="10" y="22"/>
                </a:lnTo>
                <a:lnTo>
                  <a:pt x="8" y="23"/>
                </a:lnTo>
                <a:lnTo>
                  <a:pt x="6" y="23"/>
                </a:lnTo>
                <a:lnTo>
                  <a:pt x="3" y="21"/>
                </a:lnTo>
                <a:lnTo>
                  <a:pt x="2" y="18"/>
                </a:lnTo>
                <a:lnTo>
                  <a:pt x="0" y="16"/>
                </a:lnTo>
                <a:lnTo>
                  <a:pt x="0" y="14"/>
                </a:lnTo>
                <a:lnTo>
                  <a:pt x="1" y="12"/>
                </a:lnTo>
                <a:lnTo>
                  <a:pt x="3" y="11"/>
                </a:lnTo>
                <a:lnTo>
                  <a:pt x="5" y="10"/>
                </a:lnTo>
                <a:lnTo>
                  <a:pt x="5" y="6"/>
                </a:lnTo>
                <a:lnTo>
                  <a:pt x="7" y="5"/>
                </a:lnTo>
                <a:lnTo>
                  <a:pt x="8" y="5"/>
                </a:lnTo>
                <a:lnTo>
                  <a:pt x="11" y="5"/>
                </a:lnTo>
                <a:lnTo>
                  <a:pt x="13" y="4"/>
                </a:lnTo>
                <a:lnTo>
                  <a:pt x="16" y="1"/>
                </a:lnTo>
                <a:lnTo>
                  <a:pt x="18" y="0"/>
                </a:lnTo>
                <a:lnTo>
                  <a:pt x="21" y="2"/>
                </a:lnTo>
                <a:lnTo>
                  <a:pt x="23" y="4"/>
                </a:lnTo>
                <a:lnTo>
                  <a:pt x="25" y="6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1" name="51067">
            <a:extLst xmlns:a="http://schemas.openxmlformats.org/drawingml/2006/main">
              <a:ext uri="{FF2B5EF4-FFF2-40B4-BE49-F238E27FC236}">
                <a16:creationId xmlns:a16="http://schemas.microsoft.com/office/drawing/2014/main" id="{82AC192A-AA78-4AC3-B9F0-69AFC0D656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72737" y="814782"/>
            <a:ext cx="195849" cy="206037"/>
          </a:xfrm>
          <a:custGeom xmlns:a="http://schemas.openxmlformats.org/drawingml/2006/main">
            <a:avLst/>
            <a:gdLst/>
            <a:ahLst/>
            <a:cxnLst>
              <a:cxn ang="0">
                <a:pos x="24" y="3"/>
              </a:cxn>
              <a:cxn ang="0">
                <a:pos x="24" y="5"/>
              </a:cxn>
              <a:cxn ang="0">
                <a:pos x="24" y="7"/>
              </a:cxn>
              <a:cxn ang="0">
                <a:pos x="23" y="10"/>
              </a:cxn>
              <a:cxn ang="0">
                <a:pos x="23" y="12"/>
              </a:cxn>
              <a:cxn ang="0">
                <a:pos x="20" y="15"/>
              </a:cxn>
              <a:cxn ang="0">
                <a:pos x="18" y="16"/>
              </a:cxn>
              <a:cxn ang="0">
                <a:pos x="17" y="14"/>
              </a:cxn>
              <a:cxn ang="0">
                <a:pos x="15" y="12"/>
              </a:cxn>
              <a:cxn ang="0">
                <a:pos x="14" y="9"/>
              </a:cxn>
              <a:cxn ang="0">
                <a:pos x="12" y="8"/>
              </a:cxn>
              <a:cxn ang="0">
                <a:pos x="11" y="11"/>
              </a:cxn>
              <a:cxn ang="0">
                <a:pos x="9" y="13"/>
              </a:cxn>
              <a:cxn ang="0">
                <a:pos x="8" y="16"/>
              </a:cxn>
              <a:cxn ang="0">
                <a:pos x="6" y="19"/>
              </a:cxn>
              <a:cxn ang="0">
                <a:pos x="3" y="21"/>
              </a:cxn>
              <a:cxn ang="0">
                <a:pos x="2" y="22"/>
              </a:cxn>
              <a:cxn ang="0">
                <a:pos x="1" y="20"/>
              </a:cxn>
              <a:cxn ang="0">
                <a:pos x="2" y="19"/>
              </a:cxn>
              <a:cxn ang="0">
                <a:pos x="2" y="16"/>
              </a:cxn>
              <a:cxn ang="0">
                <a:pos x="0" y="14"/>
              </a:cxn>
              <a:cxn ang="0">
                <a:pos x="1" y="13"/>
              </a:cxn>
              <a:cxn ang="0">
                <a:pos x="0" y="11"/>
              </a:cxn>
              <a:cxn ang="0">
                <a:pos x="0" y="9"/>
              </a:cxn>
              <a:cxn ang="0">
                <a:pos x="0" y="6"/>
              </a:cxn>
              <a:cxn ang="0">
                <a:pos x="3" y="6"/>
              </a:cxn>
              <a:cxn ang="0">
                <a:pos x="6" y="5"/>
              </a:cxn>
              <a:cxn ang="0">
                <a:pos x="9" y="4"/>
              </a:cxn>
              <a:cxn ang="0">
                <a:pos x="12" y="5"/>
              </a:cxn>
              <a:cxn ang="0">
                <a:pos x="14" y="4"/>
              </a:cxn>
              <a:cxn ang="0">
                <a:pos x="16" y="4"/>
              </a:cxn>
              <a:cxn ang="0">
                <a:pos x="18" y="2"/>
              </a:cxn>
              <a:cxn ang="0">
                <a:pos x="21" y="0"/>
              </a:cxn>
              <a:cxn ang="0">
                <a:pos x="24" y="3"/>
              </a:cxn>
            </a:cxnLst>
            <a:rect l="0" t="0" r="r" b="b"/>
            <a:pathLst>
              <a:path w="24" h="22">
                <a:moveTo>
                  <a:pt x="24" y="3"/>
                </a:moveTo>
                <a:lnTo>
                  <a:pt x="24" y="5"/>
                </a:lnTo>
                <a:lnTo>
                  <a:pt x="24" y="7"/>
                </a:lnTo>
                <a:lnTo>
                  <a:pt x="23" y="10"/>
                </a:lnTo>
                <a:lnTo>
                  <a:pt x="23" y="12"/>
                </a:lnTo>
                <a:lnTo>
                  <a:pt x="20" y="15"/>
                </a:lnTo>
                <a:lnTo>
                  <a:pt x="18" y="16"/>
                </a:lnTo>
                <a:lnTo>
                  <a:pt x="17" y="14"/>
                </a:lnTo>
                <a:lnTo>
                  <a:pt x="15" y="12"/>
                </a:lnTo>
                <a:lnTo>
                  <a:pt x="14" y="9"/>
                </a:lnTo>
                <a:lnTo>
                  <a:pt x="12" y="8"/>
                </a:lnTo>
                <a:lnTo>
                  <a:pt x="11" y="11"/>
                </a:lnTo>
                <a:lnTo>
                  <a:pt x="9" y="13"/>
                </a:lnTo>
                <a:lnTo>
                  <a:pt x="8" y="16"/>
                </a:lnTo>
                <a:lnTo>
                  <a:pt x="6" y="19"/>
                </a:lnTo>
                <a:lnTo>
                  <a:pt x="3" y="21"/>
                </a:lnTo>
                <a:lnTo>
                  <a:pt x="2" y="22"/>
                </a:lnTo>
                <a:lnTo>
                  <a:pt x="1" y="20"/>
                </a:lnTo>
                <a:lnTo>
                  <a:pt x="2" y="19"/>
                </a:lnTo>
                <a:lnTo>
                  <a:pt x="2" y="16"/>
                </a:lnTo>
                <a:lnTo>
                  <a:pt x="0" y="14"/>
                </a:lnTo>
                <a:lnTo>
                  <a:pt x="1" y="13"/>
                </a:lnTo>
                <a:lnTo>
                  <a:pt x="0" y="11"/>
                </a:lnTo>
                <a:lnTo>
                  <a:pt x="0" y="9"/>
                </a:lnTo>
                <a:lnTo>
                  <a:pt x="0" y="6"/>
                </a:lnTo>
                <a:lnTo>
                  <a:pt x="3" y="6"/>
                </a:lnTo>
                <a:lnTo>
                  <a:pt x="6" y="5"/>
                </a:lnTo>
                <a:lnTo>
                  <a:pt x="9" y="4"/>
                </a:lnTo>
                <a:lnTo>
                  <a:pt x="12" y="5"/>
                </a:lnTo>
                <a:lnTo>
                  <a:pt x="14" y="4"/>
                </a:lnTo>
                <a:lnTo>
                  <a:pt x="16" y="4"/>
                </a:lnTo>
                <a:lnTo>
                  <a:pt x="18" y="2"/>
                </a:lnTo>
                <a:lnTo>
                  <a:pt x="21" y="0"/>
                </a:lnTo>
                <a:lnTo>
                  <a:pt x="24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2" name="55004">
            <a:extLst xmlns:a="http://schemas.openxmlformats.org/drawingml/2006/main">
              <a:ext uri="{FF2B5EF4-FFF2-40B4-BE49-F238E27FC236}">
                <a16:creationId xmlns:a16="http://schemas.microsoft.com/office/drawing/2014/main" id="{4F208262-2884-40CE-851A-FA2100B79C0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70661" y="927165"/>
            <a:ext cx="334576" cy="280960"/>
          </a:xfrm>
          <a:custGeom xmlns:a="http://schemas.openxmlformats.org/drawingml/2006/main">
            <a:avLst/>
            <a:gdLst/>
            <a:ahLst/>
            <a:cxnLst>
              <a:cxn ang="0">
                <a:pos x="26" y="2"/>
              </a:cxn>
              <a:cxn ang="0">
                <a:pos x="30" y="4"/>
              </a:cxn>
              <a:cxn ang="0">
                <a:pos x="31" y="6"/>
              </a:cxn>
              <a:cxn ang="0">
                <a:pos x="30" y="8"/>
              </a:cxn>
              <a:cxn ang="0">
                <a:pos x="30" y="11"/>
              </a:cxn>
              <a:cxn ang="0">
                <a:pos x="31" y="12"/>
              </a:cxn>
              <a:cxn ang="0">
                <a:pos x="33" y="13"/>
              </a:cxn>
              <a:cxn ang="0">
                <a:pos x="35" y="13"/>
              </a:cxn>
              <a:cxn ang="0">
                <a:pos x="38" y="14"/>
              </a:cxn>
              <a:cxn ang="0">
                <a:pos x="41" y="15"/>
              </a:cxn>
              <a:cxn ang="0">
                <a:pos x="39" y="17"/>
              </a:cxn>
              <a:cxn ang="0">
                <a:pos x="38" y="20"/>
              </a:cxn>
              <a:cxn ang="0">
                <a:pos x="36" y="20"/>
              </a:cxn>
              <a:cxn ang="0">
                <a:pos x="34" y="24"/>
              </a:cxn>
              <a:cxn ang="0">
                <a:pos x="32" y="24"/>
              </a:cxn>
              <a:cxn ang="0">
                <a:pos x="30" y="21"/>
              </a:cxn>
              <a:cxn ang="0">
                <a:pos x="28" y="22"/>
              </a:cxn>
              <a:cxn ang="0">
                <a:pos x="25" y="21"/>
              </a:cxn>
              <a:cxn ang="0">
                <a:pos x="23" y="24"/>
              </a:cxn>
              <a:cxn ang="0">
                <a:pos x="21" y="25"/>
              </a:cxn>
              <a:cxn ang="0">
                <a:pos x="19" y="26"/>
              </a:cxn>
              <a:cxn ang="0">
                <a:pos x="18" y="28"/>
              </a:cxn>
              <a:cxn ang="0">
                <a:pos x="16" y="30"/>
              </a:cxn>
              <a:cxn ang="0">
                <a:pos x="15" y="28"/>
              </a:cxn>
              <a:cxn ang="0">
                <a:pos x="13" y="27"/>
              </a:cxn>
              <a:cxn ang="0">
                <a:pos x="12" y="24"/>
              </a:cxn>
              <a:cxn ang="0">
                <a:pos x="10" y="22"/>
              </a:cxn>
              <a:cxn ang="0">
                <a:pos x="8" y="20"/>
              </a:cxn>
              <a:cxn ang="0">
                <a:pos x="6" y="18"/>
              </a:cxn>
              <a:cxn ang="0">
                <a:pos x="7" y="15"/>
              </a:cxn>
              <a:cxn ang="0">
                <a:pos x="7" y="13"/>
              </a:cxn>
              <a:cxn ang="0">
                <a:pos x="5" y="12"/>
              </a:cxn>
              <a:cxn ang="0">
                <a:pos x="2" y="11"/>
              </a:cxn>
              <a:cxn ang="0">
                <a:pos x="0" y="9"/>
              </a:cxn>
              <a:cxn ang="0">
                <a:pos x="3" y="7"/>
              </a:cxn>
              <a:cxn ang="0">
                <a:pos x="6" y="4"/>
              </a:cxn>
              <a:cxn ang="0">
                <a:pos x="8" y="3"/>
              </a:cxn>
              <a:cxn ang="0">
                <a:pos x="11" y="0"/>
              </a:cxn>
              <a:cxn ang="0">
                <a:pos x="12" y="2"/>
              </a:cxn>
              <a:cxn ang="0">
                <a:pos x="11" y="5"/>
              </a:cxn>
              <a:cxn ang="0">
                <a:pos x="12" y="8"/>
              </a:cxn>
              <a:cxn ang="0">
                <a:pos x="14" y="10"/>
              </a:cxn>
              <a:cxn ang="0">
                <a:pos x="18" y="11"/>
              </a:cxn>
              <a:cxn ang="0">
                <a:pos x="20" y="9"/>
              </a:cxn>
              <a:cxn ang="0">
                <a:pos x="23" y="6"/>
              </a:cxn>
              <a:cxn ang="0">
                <a:pos x="24" y="4"/>
              </a:cxn>
              <a:cxn ang="0">
                <a:pos x="26" y="2"/>
              </a:cxn>
            </a:cxnLst>
            <a:rect l="0" t="0" r="r" b="b"/>
            <a:pathLst>
              <a:path w="41" h="30">
                <a:moveTo>
                  <a:pt x="26" y="2"/>
                </a:moveTo>
                <a:lnTo>
                  <a:pt x="30" y="4"/>
                </a:lnTo>
                <a:lnTo>
                  <a:pt x="31" y="6"/>
                </a:lnTo>
                <a:lnTo>
                  <a:pt x="30" y="8"/>
                </a:lnTo>
                <a:lnTo>
                  <a:pt x="30" y="11"/>
                </a:lnTo>
                <a:lnTo>
                  <a:pt x="31" y="12"/>
                </a:lnTo>
                <a:lnTo>
                  <a:pt x="33" y="13"/>
                </a:lnTo>
                <a:lnTo>
                  <a:pt x="35" y="13"/>
                </a:lnTo>
                <a:lnTo>
                  <a:pt x="38" y="14"/>
                </a:lnTo>
                <a:lnTo>
                  <a:pt x="41" y="15"/>
                </a:lnTo>
                <a:lnTo>
                  <a:pt x="39" y="17"/>
                </a:lnTo>
                <a:lnTo>
                  <a:pt x="38" y="20"/>
                </a:lnTo>
                <a:lnTo>
                  <a:pt x="36" y="20"/>
                </a:lnTo>
                <a:lnTo>
                  <a:pt x="34" y="24"/>
                </a:lnTo>
                <a:lnTo>
                  <a:pt x="32" y="24"/>
                </a:lnTo>
                <a:lnTo>
                  <a:pt x="30" y="21"/>
                </a:lnTo>
                <a:lnTo>
                  <a:pt x="28" y="22"/>
                </a:lnTo>
                <a:lnTo>
                  <a:pt x="25" y="21"/>
                </a:lnTo>
                <a:lnTo>
                  <a:pt x="23" y="24"/>
                </a:lnTo>
                <a:lnTo>
                  <a:pt x="21" y="25"/>
                </a:lnTo>
                <a:lnTo>
                  <a:pt x="19" y="26"/>
                </a:lnTo>
                <a:lnTo>
                  <a:pt x="18" y="28"/>
                </a:lnTo>
                <a:lnTo>
                  <a:pt x="16" y="30"/>
                </a:lnTo>
                <a:lnTo>
                  <a:pt x="15" y="28"/>
                </a:lnTo>
                <a:lnTo>
                  <a:pt x="13" y="27"/>
                </a:lnTo>
                <a:lnTo>
                  <a:pt x="12" y="24"/>
                </a:lnTo>
                <a:lnTo>
                  <a:pt x="10" y="22"/>
                </a:lnTo>
                <a:lnTo>
                  <a:pt x="8" y="20"/>
                </a:lnTo>
                <a:lnTo>
                  <a:pt x="6" y="18"/>
                </a:lnTo>
                <a:lnTo>
                  <a:pt x="7" y="15"/>
                </a:lnTo>
                <a:lnTo>
                  <a:pt x="7" y="13"/>
                </a:lnTo>
                <a:lnTo>
                  <a:pt x="5" y="12"/>
                </a:lnTo>
                <a:lnTo>
                  <a:pt x="2" y="11"/>
                </a:lnTo>
                <a:lnTo>
                  <a:pt x="0" y="9"/>
                </a:lnTo>
                <a:lnTo>
                  <a:pt x="3" y="7"/>
                </a:lnTo>
                <a:lnTo>
                  <a:pt x="6" y="4"/>
                </a:lnTo>
                <a:lnTo>
                  <a:pt x="8" y="3"/>
                </a:lnTo>
                <a:lnTo>
                  <a:pt x="11" y="0"/>
                </a:lnTo>
                <a:lnTo>
                  <a:pt x="12" y="2"/>
                </a:lnTo>
                <a:lnTo>
                  <a:pt x="11" y="5"/>
                </a:lnTo>
                <a:lnTo>
                  <a:pt x="12" y="8"/>
                </a:lnTo>
                <a:lnTo>
                  <a:pt x="14" y="10"/>
                </a:lnTo>
                <a:lnTo>
                  <a:pt x="18" y="11"/>
                </a:lnTo>
                <a:lnTo>
                  <a:pt x="20" y="9"/>
                </a:lnTo>
                <a:lnTo>
                  <a:pt x="23" y="6"/>
                </a:lnTo>
                <a:lnTo>
                  <a:pt x="24" y="4"/>
                </a:lnTo>
                <a:lnTo>
                  <a:pt x="26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3" name="57097">
            <a:extLst xmlns:a="http://schemas.openxmlformats.org/drawingml/2006/main">
              <a:ext uri="{FF2B5EF4-FFF2-40B4-BE49-F238E27FC236}">
                <a16:creationId xmlns:a16="http://schemas.microsoft.com/office/drawing/2014/main" id="{8E5EF588-4087-4342-B472-5378F3B3B94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6981" y="543188"/>
            <a:ext cx="252972" cy="290325"/>
          </a:xfrm>
          <a:custGeom xmlns:a="http://schemas.openxmlformats.org/drawingml/2006/main">
            <a:avLst/>
            <a:gdLst/>
            <a:ahLst/>
            <a:cxnLst>
              <a:cxn ang="0">
                <a:pos x="27" y="0"/>
              </a:cxn>
              <a:cxn ang="0">
                <a:pos x="29" y="1"/>
              </a:cxn>
              <a:cxn ang="0">
                <a:pos x="29" y="3"/>
              </a:cxn>
              <a:cxn ang="0">
                <a:pos x="29" y="5"/>
              </a:cxn>
              <a:cxn ang="0">
                <a:pos x="31" y="8"/>
              </a:cxn>
              <a:cxn ang="0">
                <a:pos x="29" y="10"/>
              </a:cxn>
              <a:cxn ang="0">
                <a:pos x="27" y="12"/>
              </a:cxn>
              <a:cxn ang="0">
                <a:pos x="24" y="14"/>
              </a:cxn>
              <a:cxn ang="0">
                <a:pos x="22" y="16"/>
              </a:cxn>
              <a:cxn ang="0">
                <a:pos x="19" y="16"/>
              </a:cxn>
              <a:cxn ang="0">
                <a:pos x="16" y="18"/>
              </a:cxn>
              <a:cxn ang="0">
                <a:pos x="16" y="21"/>
              </a:cxn>
              <a:cxn ang="0">
                <a:pos x="14" y="23"/>
              </a:cxn>
              <a:cxn ang="0">
                <a:pos x="14" y="27"/>
              </a:cxn>
              <a:cxn ang="0">
                <a:pos x="12" y="29"/>
              </a:cxn>
              <a:cxn ang="0">
                <a:pos x="9" y="31"/>
              </a:cxn>
              <a:cxn ang="0">
                <a:pos x="6" y="29"/>
              </a:cxn>
              <a:cxn ang="0">
                <a:pos x="4" y="29"/>
              </a:cxn>
              <a:cxn ang="0">
                <a:pos x="3" y="26"/>
              </a:cxn>
              <a:cxn ang="0">
                <a:pos x="1" y="24"/>
              </a:cxn>
              <a:cxn ang="0">
                <a:pos x="0" y="21"/>
              </a:cxn>
              <a:cxn ang="0">
                <a:pos x="0" y="19"/>
              </a:cxn>
              <a:cxn ang="0">
                <a:pos x="0" y="16"/>
              </a:cxn>
              <a:cxn ang="0">
                <a:pos x="1" y="14"/>
              </a:cxn>
              <a:cxn ang="0">
                <a:pos x="5" y="14"/>
              </a:cxn>
              <a:cxn ang="0">
                <a:pos x="8" y="15"/>
              </a:cxn>
              <a:cxn ang="0">
                <a:pos x="10" y="15"/>
              </a:cxn>
              <a:cxn ang="0">
                <a:pos x="12" y="14"/>
              </a:cxn>
              <a:cxn ang="0">
                <a:pos x="13" y="12"/>
              </a:cxn>
              <a:cxn ang="0">
                <a:pos x="17" y="10"/>
              </a:cxn>
              <a:cxn ang="0">
                <a:pos x="20" y="9"/>
              </a:cxn>
              <a:cxn ang="0">
                <a:pos x="19" y="7"/>
              </a:cxn>
              <a:cxn ang="0">
                <a:pos x="17" y="4"/>
              </a:cxn>
              <a:cxn ang="0">
                <a:pos x="19" y="3"/>
              </a:cxn>
              <a:cxn ang="0">
                <a:pos x="21" y="2"/>
              </a:cxn>
              <a:cxn ang="0">
                <a:pos x="25" y="1"/>
              </a:cxn>
              <a:cxn ang="0">
                <a:pos x="27" y="0"/>
              </a:cxn>
            </a:cxnLst>
            <a:rect l="0" t="0" r="r" b="b"/>
            <a:pathLst>
              <a:path w="31" h="31">
                <a:moveTo>
                  <a:pt x="27" y="0"/>
                </a:move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4" name="57096">
            <a:extLst xmlns:a="http://schemas.openxmlformats.org/drawingml/2006/main">
              <a:ext uri="{FF2B5EF4-FFF2-40B4-BE49-F238E27FC236}">
                <a16:creationId xmlns:a16="http://schemas.microsoft.com/office/drawing/2014/main" id="{E5E690B1-72D1-442C-A2DF-6AB0A6AE7A1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938444" y="664936"/>
            <a:ext cx="212170" cy="140479"/>
          </a:xfrm>
          <a:custGeom xmlns:a="http://schemas.openxmlformats.org/drawingml/2006/main">
            <a:avLst/>
            <a:gdLst/>
            <a:ahLst/>
            <a:cxnLst>
              <a:cxn ang="0">
                <a:pos x="25" y="12"/>
              </a:cxn>
              <a:cxn ang="0">
                <a:pos x="22" y="13"/>
              </a:cxn>
              <a:cxn ang="0">
                <a:pos x="19" y="13"/>
              </a:cxn>
              <a:cxn ang="0">
                <a:pos x="17" y="13"/>
              </a:cxn>
              <a:cxn ang="0">
                <a:pos x="15" y="13"/>
              </a:cxn>
              <a:cxn ang="0">
                <a:pos x="12" y="14"/>
              </a:cxn>
              <a:cxn ang="0">
                <a:pos x="9" y="14"/>
              </a:cxn>
              <a:cxn ang="0">
                <a:pos x="7" y="15"/>
              </a:cxn>
              <a:cxn ang="0">
                <a:pos x="5" y="14"/>
              </a:cxn>
              <a:cxn ang="0">
                <a:pos x="4" y="12"/>
              </a:cxn>
              <a:cxn ang="0">
                <a:pos x="2" y="11"/>
              </a:cxn>
              <a:cxn ang="0">
                <a:pos x="3" y="9"/>
              </a:cxn>
              <a:cxn ang="0">
                <a:pos x="1" y="6"/>
              </a:cxn>
              <a:cxn ang="0">
                <a:pos x="0" y="4"/>
              </a:cxn>
              <a:cxn ang="0">
                <a:pos x="1" y="2"/>
              </a:cxn>
              <a:cxn ang="0">
                <a:pos x="3" y="1"/>
              </a:cxn>
              <a:cxn ang="0">
                <a:pos x="5" y="1"/>
              </a:cxn>
              <a:cxn ang="0">
                <a:pos x="8" y="0"/>
              </a:cxn>
              <a:cxn ang="0">
                <a:pos x="10" y="1"/>
              </a:cxn>
              <a:cxn ang="0">
                <a:pos x="13" y="3"/>
              </a:cxn>
              <a:cxn ang="0">
                <a:pos x="16" y="4"/>
              </a:cxn>
              <a:cxn ang="0">
                <a:pos x="19" y="4"/>
              </a:cxn>
              <a:cxn ang="0">
                <a:pos x="22" y="3"/>
              </a:cxn>
              <a:cxn ang="0">
                <a:pos x="24" y="6"/>
              </a:cxn>
              <a:cxn ang="0">
                <a:pos x="26" y="9"/>
              </a:cxn>
              <a:cxn ang="0">
                <a:pos x="25" y="12"/>
              </a:cxn>
            </a:cxnLst>
            <a:rect l="0" t="0" r="r" b="b"/>
            <a:pathLst>
              <a:path w="26" h="15">
                <a:moveTo>
                  <a:pt x="25" y="12"/>
                </a:moveTo>
                <a:lnTo>
                  <a:pt x="22" y="13"/>
                </a:lnTo>
                <a:lnTo>
                  <a:pt x="19" y="13"/>
                </a:lnTo>
                <a:lnTo>
                  <a:pt x="17" y="13"/>
                </a:lnTo>
                <a:lnTo>
                  <a:pt x="15" y="13"/>
                </a:lnTo>
                <a:lnTo>
                  <a:pt x="12" y="14"/>
                </a:lnTo>
                <a:lnTo>
                  <a:pt x="9" y="14"/>
                </a:lnTo>
                <a:lnTo>
                  <a:pt x="7" y="15"/>
                </a:lnTo>
                <a:lnTo>
                  <a:pt x="5" y="14"/>
                </a:lnTo>
                <a:lnTo>
                  <a:pt x="4" y="12"/>
                </a:lnTo>
                <a:lnTo>
                  <a:pt x="2" y="11"/>
                </a:lnTo>
                <a:lnTo>
                  <a:pt x="3" y="9"/>
                </a:lnTo>
                <a:lnTo>
                  <a:pt x="1" y="6"/>
                </a:lnTo>
                <a:lnTo>
                  <a:pt x="0" y="4"/>
                </a:lnTo>
                <a:lnTo>
                  <a:pt x="1" y="2"/>
                </a:lnTo>
                <a:lnTo>
                  <a:pt x="3" y="1"/>
                </a:lnTo>
                <a:lnTo>
                  <a:pt x="5" y="1"/>
                </a:lnTo>
                <a:lnTo>
                  <a:pt x="8" y="0"/>
                </a:lnTo>
                <a:lnTo>
                  <a:pt x="10" y="1"/>
                </a:lnTo>
                <a:lnTo>
                  <a:pt x="13" y="3"/>
                </a:lnTo>
                <a:lnTo>
                  <a:pt x="16" y="4"/>
                </a:lnTo>
                <a:lnTo>
                  <a:pt x="19" y="4"/>
                </a:lnTo>
                <a:lnTo>
                  <a:pt x="22" y="3"/>
                </a:lnTo>
                <a:lnTo>
                  <a:pt x="24" y="6"/>
                </a:lnTo>
                <a:lnTo>
                  <a:pt x="26" y="9"/>
                </a:lnTo>
                <a:lnTo>
                  <a:pt x="25" y="12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5" name="53084">
            <a:extLst xmlns:a="http://schemas.openxmlformats.org/drawingml/2006/main">
              <a:ext uri="{FF2B5EF4-FFF2-40B4-BE49-F238E27FC236}">
                <a16:creationId xmlns:a16="http://schemas.microsoft.com/office/drawing/2014/main" id="{9C4B77F2-A41C-42BC-A634-250FE963418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17689" y="1620198"/>
            <a:ext cx="277453" cy="196672"/>
          </a:xfrm>
          <a:custGeom xmlns:a="http://schemas.openxmlformats.org/drawingml/2006/main">
            <a:avLst/>
            <a:gdLst/>
            <a:ahLst/>
            <a:cxnLst>
              <a:cxn ang="0">
                <a:pos x="32" y="2"/>
              </a:cxn>
              <a:cxn ang="0">
                <a:pos x="33" y="4"/>
              </a:cxn>
              <a:cxn ang="0">
                <a:pos x="34" y="6"/>
              </a:cxn>
              <a:cxn ang="0">
                <a:pos x="34" y="8"/>
              </a:cxn>
              <a:cxn ang="0">
                <a:pos x="34" y="10"/>
              </a:cxn>
              <a:cxn ang="0">
                <a:pos x="33" y="13"/>
              </a:cxn>
              <a:cxn ang="0">
                <a:pos x="30" y="13"/>
              </a:cxn>
              <a:cxn ang="0">
                <a:pos x="27" y="15"/>
              </a:cxn>
              <a:cxn ang="0">
                <a:pos x="25" y="15"/>
              </a:cxn>
              <a:cxn ang="0">
                <a:pos x="23" y="17"/>
              </a:cxn>
              <a:cxn ang="0">
                <a:pos x="20" y="16"/>
              </a:cxn>
              <a:cxn ang="0">
                <a:pos x="18" y="16"/>
              </a:cxn>
              <a:cxn ang="0">
                <a:pos x="16" y="17"/>
              </a:cxn>
              <a:cxn ang="0">
                <a:pos x="11" y="20"/>
              </a:cxn>
              <a:cxn ang="0">
                <a:pos x="8" y="21"/>
              </a:cxn>
              <a:cxn ang="0">
                <a:pos x="5" y="21"/>
              </a:cxn>
              <a:cxn ang="0">
                <a:pos x="5" y="19"/>
              </a:cxn>
              <a:cxn ang="0">
                <a:pos x="2" y="18"/>
              </a:cxn>
              <a:cxn ang="0">
                <a:pos x="0" y="16"/>
              </a:cxn>
              <a:cxn ang="0">
                <a:pos x="2" y="13"/>
              </a:cxn>
              <a:cxn ang="0">
                <a:pos x="4" y="11"/>
              </a:cxn>
              <a:cxn ang="0">
                <a:pos x="6" y="9"/>
              </a:cxn>
              <a:cxn ang="0">
                <a:pos x="7" y="6"/>
              </a:cxn>
              <a:cxn ang="0">
                <a:pos x="7" y="4"/>
              </a:cxn>
              <a:cxn ang="0">
                <a:pos x="9" y="3"/>
              </a:cxn>
              <a:cxn ang="0">
                <a:pos x="10" y="1"/>
              </a:cxn>
              <a:cxn ang="0">
                <a:pos x="12" y="2"/>
              </a:cxn>
              <a:cxn ang="0">
                <a:pos x="14" y="3"/>
              </a:cxn>
              <a:cxn ang="0">
                <a:pos x="15" y="0"/>
              </a:cxn>
              <a:cxn ang="0">
                <a:pos x="18" y="0"/>
              </a:cxn>
              <a:cxn ang="0">
                <a:pos x="19" y="2"/>
              </a:cxn>
              <a:cxn ang="0">
                <a:pos x="20" y="5"/>
              </a:cxn>
              <a:cxn ang="0">
                <a:pos x="21" y="7"/>
              </a:cxn>
              <a:cxn ang="0">
                <a:pos x="23" y="6"/>
              </a:cxn>
              <a:cxn ang="0">
                <a:pos x="25" y="5"/>
              </a:cxn>
              <a:cxn ang="0">
                <a:pos x="27" y="4"/>
              </a:cxn>
              <a:cxn ang="0">
                <a:pos x="30" y="3"/>
              </a:cxn>
              <a:cxn ang="0">
                <a:pos x="32" y="2"/>
              </a:cxn>
            </a:cxnLst>
            <a:rect l="0" t="0" r="r" b="b"/>
            <a:pathLst>
              <a:path w="34" h="21">
                <a:moveTo>
                  <a:pt x="32" y="2"/>
                </a:moveTo>
                <a:lnTo>
                  <a:pt x="33" y="4"/>
                </a:lnTo>
                <a:lnTo>
                  <a:pt x="34" y="6"/>
                </a:lnTo>
                <a:lnTo>
                  <a:pt x="34" y="8"/>
                </a:lnTo>
                <a:lnTo>
                  <a:pt x="34" y="10"/>
                </a:lnTo>
                <a:lnTo>
                  <a:pt x="33" y="13"/>
                </a:lnTo>
                <a:lnTo>
                  <a:pt x="30" y="13"/>
                </a:lnTo>
                <a:lnTo>
                  <a:pt x="27" y="15"/>
                </a:lnTo>
                <a:lnTo>
                  <a:pt x="25" y="15"/>
                </a:lnTo>
                <a:lnTo>
                  <a:pt x="23" y="17"/>
                </a:lnTo>
                <a:lnTo>
                  <a:pt x="20" y="16"/>
                </a:lnTo>
                <a:lnTo>
                  <a:pt x="18" y="16"/>
                </a:lnTo>
                <a:lnTo>
                  <a:pt x="16" y="17"/>
                </a:lnTo>
                <a:lnTo>
                  <a:pt x="11" y="20"/>
                </a:lnTo>
                <a:lnTo>
                  <a:pt x="8" y="21"/>
                </a:lnTo>
                <a:lnTo>
                  <a:pt x="5" y="21"/>
                </a:lnTo>
                <a:lnTo>
                  <a:pt x="5" y="19"/>
                </a:lnTo>
                <a:lnTo>
                  <a:pt x="2" y="18"/>
                </a:lnTo>
                <a:lnTo>
                  <a:pt x="0" y="16"/>
                </a:lnTo>
                <a:lnTo>
                  <a:pt x="2" y="13"/>
                </a:lnTo>
                <a:lnTo>
                  <a:pt x="4" y="11"/>
                </a:lnTo>
                <a:lnTo>
                  <a:pt x="6" y="9"/>
                </a:lnTo>
                <a:lnTo>
                  <a:pt x="7" y="6"/>
                </a:lnTo>
                <a:lnTo>
                  <a:pt x="7" y="4"/>
                </a:lnTo>
                <a:lnTo>
                  <a:pt x="9" y="3"/>
                </a:lnTo>
                <a:lnTo>
                  <a:pt x="10" y="1"/>
                </a:lnTo>
                <a:lnTo>
                  <a:pt x="12" y="2"/>
                </a:lnTo>
                <a:lnTo>
                  <a:pt x="14" y="3"/>
                </a:lnTo>
                <a:lnTo>
                  <a:pt x="15" y="0"/>
                </a:lnTo>
                <a:lnTo>
                  <a:pt x="18" y="0"/>
                </a:lnTo>
                <a:lnTo>
                  <a:pt x="19" y="2"/>
                </a:lnTo>
                <a:lnTo>
                  <a:pt x="20" y="5"/>
                </a:lnTo>
                <a:lnTo>
                  <a:pt x="21" y="7"/>
                </a:lnTo>
                <a:lnTo>
                  <a:pt x="23" y="6"/>
                </a:lnTo>
                <a:lnTo>
                  <a:pt x="25" y="5"/>
                </a:lnTo>
                <a:lnTo>
                  <a:pt x="27" y="4"/>
                </a:lnTo>
                <a:lnTo>
                  <a:pt x="30" y="3"/>
                </a:lnTo>
                <a:lnTo>
                  <a:pt x="32" y="2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6" name="53083">
            <a:extLst xmlns:a="http://schemas.openxmlformats.org/drawingml/2006/main">
              <a:ext uri="{FF2B5EF4-FFF2-40B4-BE49-F238E27FC236}">
                <a16:creationId xmlns:a16="http://schemas.microsoft.com/office/drawing/2014/main" id="{94892A5B-3A8B-4AC3-B8E4-C86E44672C4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23916" y="1685756"/>
            <a:ext cx="252972" cy="187307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8" y="1"/>
              </a:cxn>
              <a:cxn ang="0">
                <a:pos x="20" y="1"/>
              </a:cxn>
              <a:cxn ang="0">
                <a:pos x="23" y="2"/>
              </a:cxn>
              <a:cxn ang="0">
                <a:pos x="26" y="4"/>
              </a:cxn>
              <a:cxn ang="0">
                <a:pos x="29" y="6"/>
              </a:cxn>
              <a:cxn ang="0">
                <a:pos x="31" y="7"/>
              </a:cxn>
              <a:cxn ang="0">
                <a:pos x="28" y="9"/>
              </a:cxn>
              <a:cxn ang="0">
                <a:pos x="27" y="7"/>
              </a:cxn>
              <a:cxn ang="0">
                <a:pos x="24" y="8"/>
              </a:cxn>
              <a:cxn ang="0">
                <a:pos x="20" y="7"/>
              </a:cxn>
              <a:cxn ang="0">
                <a:pos x="18" y="8"/>
              </a:cxn>
              <a:cxn ang="0">
                <a:pos x="16" y="8"/>
              </a:cxn>
              <a:cxn ang="0">
                <a:pos x="14" y="10"/>
              </a:cxn>
              <a:cxn ang="0">
                <a:pos x="13" y="12"/>
              </a:cxn>
              <a:cxn ang="0">
                <a:pos x="12" y="15"/>
              </a:cxn>
              <a:cxn ang="0">
                <a:pos x="12" y="18"/>
              </a:cxn>
              <a:cxn ang="0">
                <a:pos x="10" y="17"/>
              </a:cxn>
              <a:cxn ang="0">
                <a:pos x="9" y="20"/>
              </a:cxn>
              <a:cxn ang="0">
                <a:pos x="6" y="18"/>
              </a:cxn>
              <a:cxn ang="0">
                <a:pos x="5" y="16"/>
              </a:cxn>
              <a:cxn ang="0">
                <a:pos x="3" y="13"/>
              </a:cxn>
              <a:cxn ang="0">
                <a:pos x="3" y="11"/>
              </a:cxn>
              <a:cxn ang="0">
                <a:pos x="2" y="9"/>
              </a:cxn>
              <a:cxn ang="0">
                <a:pos x="1" y="7"/>
              </a:cxn>
              <a:cxn ang="0">
                <a:pos x="1" y="4"/>
              </a:cxn>
              <a:cxn ang="0">
                <a:pos x="0" y="2"/>
              </a:cxn>
              <a:cxn ang="0">
                <a:pos x="2" y="0"/>
              </a:cxn>
              <a:cxn ang="0">
                <a:pos x="6" y="1"/>
              </a:cxn>
              <a:cxn ang="0">
                <a:pos x="8" y="0"/>
              </a:cxn>
              <a:cxn ang="0">
                <a:pos x="10" y="2"/>
              </a:cxn>
              <a:cxn ang="0">
                <a:pos x="13" y="1"/>
              </a:cxn>
              <a:cxn ang="0">
                <a:pos x="15" y="0"/>
              </a:cxn>
            </a:cxnLst>
            <a:rect l="0" t="0" r="r" b="b"/>
            <a:pathLst>
              <a:path w="31" h="20">
                <a:moveTo>
                  <a:pt x="15" y="0"/>
                </a:moveTo>
                <a:lnTo>
                  <a:pt x="18" y="1"/>
                </a:lnTo>
                <a:lnTo>
                  <a:pt x="20" y="1"/>
                </a:lnTo>
                <a:lnTo>
                  <a:pt x="23" y="2"/>
                </a:lnTo>
                <a:lnTo>
                  <a:pt x="26" y="4"/>
                </a:lnTo>
                <a:lnTo>
                  <a:pt x="29" y="6"/>
                </a:lnTo>
                <a:lnTo>
                  <a:pt x="31" y="7"/>
                </a:lnTo>
                <a:lnTo>
                  <a:pt x="28" y="9"/>
                </a:lnTo>
                <a:lnTo>
                  <a:pt x="27" y="7"/>
                </a:lnTo>
                <a:lnTo>
                  <a:pt x="24" y="8"/>
                </a:lnTo>
                <a:lnTo>
                  <a:pt x="20" y="7"/>
                </a:lnTo>
                <a:lnTo>
                  <a:pt x="18" y="8"/>
                </a:lnTo>
                <a:lnTo>
                  <a:pt x="16" y="8"/>
                </a:lnTo>
                <a:lnTo>
                  <a:pt x="14" y="10"/>
                </a:lnTo>
                <a:lnTo>
                  <a:pt x="13" y="12"/>
                </a:lnTo>
                <a:lnTo>
                  <a:pt x="12" y="15"/>
                </a:lnTo>
                <a:lnTo>
                  <a:pt x="12" y="18"/>
                </a:lnTo>
                <a:lnTo>
                  <a:pt x="10" y="17"/>
                </a:lnTo>
                <a:lnTo>
                  <a:pt x="9" y="20"/>
                </a:lnTo>
                <a:lnTo>
                  <a:pt x="6" y="18"/>
                </a:lnTo>
                <a:lnTo>
                  <a:pt x="5" y="16"/>
                </a:lnTo>
                <a:lnTo>
                  <a:pt x="3" y="13"/>
                </a:lnTo>
                <a:lnTo>
                  <a:pt x="3" y="11"/>
                </a:lnTo>
                <a:lnTo>
                  <a:pt x="2" y="9"/>
                </a:lnTo>
                <a:lnTo>
                  <a:pt x="1" y="7"/>
                </a:lnTo>
                <a:lnTo>
                  <a:pt x="1" y="4"/>
                </a:lnTo>
                <a:lnTo>
                  <a:pt x="0" y="2"/>
                </a:lnTo>
                <a:lnTo>
                  <a:pt x="2" y="0"/>
                </a:lnTo>
                <a:lnTo>
                  <a:pt x="6" y="1"/>
                </a:lnTo>
                <a:lnTo>
                  <a:pt x="8" y="0"/>
                </a:lnTo>
                <a:lnTo>
                  <a:pt x="10" y="2"/>
                </a:lnTo>
                <a:lnTo>
                  <a:pt x="13" y="1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7" name="53082">
            <a:extLst xmlns:a="http://schemas.openxmlformats.org/drawingml/2006/main">
              <a:ext uri="{FF2B5EF4-FFF2-40B4-BE49-F238E27FC236}">
                <a16:creationId xmlns:a16="http://schemas.microsoft.com/office/drawing/2014/main" id="{5E0B0CED-7A63-4743-B732-7EF416C6BF5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52406" y="1545275"/>
            <a:ext cx="81604" cy="131114"/>
          </a:xfrm>
          <a:custGeom xmlns:a="http://schemas.openxmlformats.org/drawingml/2006/main">
            <a:avLst/>
            <a:gdLst/>
            <a:ahLst/>
            <a:cxnLst>
              <a:cxn ang="0">
                <a:pos x="10" y="6"/>
              </a:cxn>
              <a:cxn ang="0">
                <a:pos x="10" y="9"/>
              </a:cxn>
              <a:cxn ang="0">
                <a:pos x="9" y="11"/>
              </a:cxn>
              <a:cxn ang="0">
                <a:pos x="8" y="14"/>
              </a:cxn>
              <a:cxn ang="0">
                <a:pos x="6" y="14"/>
              </a:cxn>
              <a:cxn ang="0">
                <a:pos x="3" y="12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3" y="2"/>
              </a:cxn>
              <a:cxn ang="0">
                <a:pos x="6" y="0"/>
              </a:cxn>
              <a:cxn ang="0">
                <a:pos x="7" y="4"/>
              </a:cxn>
              <a:cxn ang="0">
                <a:pos x="9" y="4"/>
              </a:cxn>
              <a:cxn ang="0">
                <a:pos x="10" y="6"/>
              </a:cxn>
            </a:cxnLst>
            <a:rect l="0" t="0" r="r" b="b"/>
            <a:pathLst>
              <a:path w="10" h="14">
                <a:moveTo>
                  <a:pt x="10" y="6"/>
                </a:moveTo>
                <a:lnTo>
                  <a:pt x="10" y="9"/>
                </a:lnTo>
                <a:lnTo>
                  <a:pt x="9" y="11"/>
                </a:lnTo>
                <a:lnTo>
                  <a:pt x="8" y="14"/>
                </a:lnTo>
                <a:lnTo>
                  <a:pt x="6" y="14"/>
                </a:lnTo>
                <a:lnTo>
                  <a:pt x="3" y="12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3" y="2"/>
                </a:lnTo>
                <a:lnTo>
                  <a:pt x="6" y="0"/>
                </a:lnTo>
                <a:lnTo>
                  <a:pt x="7" y="4"/>
                </a:lnTo>
                <a:lnTo>
                  <a:pt x="9" y="4"/>
                </a:lnTo>
                <a:lnTo>
                  <a:pt x="1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fr-BE" sz="600" b="1">
                <a:latin typeface="Arial Black" panose="020B0A04020102020204" pitchFamily="34" charset="0"/>
              </a:rPr>
              <a:t>,</a:t>
            </a:r>
          </a:p>
        </cdr:txBody>
      </cdr:sp>
      <cdr:sp macro="" textlink="">
        <cdr:nvSpPr>
          <cdr:cNvPr id="1488" name="53070">
            <a:extLst xmlns:a="http://schemas.openxmlformats.org/drawingml/2006/main">
              <a:ext uri="{FF2B5EF4-FFF2-40B4-BE49-F238E27FC236}">
                <a16:creationId xmlns:a16="http://schemas.microsoft.com/office/drawing/2014/main" id="{A5DD6EA1-A993-49AB-96DE-49D8EF2167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46322" y="1264316"/>
            <a:ext cx="195849" cy="262228"/>
          </a:xfrm>
          <a:custGeom xmlns:a="http://schemas.openxmlformats.org/drawingml/2006/main">
            <a:avLst/>
            <a:gdLst/>
            <a:ahLst/>
            <a:cxnLst>
              <a:cxn ang="0">
                <a:pos x="22" y="11"/>
              </a:cxn>
              <a:cxn ang="0">
                <a:pos x="22" y="15"/>
              </a:cxn>
              <a:cxn ang="0">
                <a:pos x="21" y="17"/>
              </a:cxn>
              <a:cxn ang="0">
                <a:pos x="24" y="19"/>
              </a:cxn>
              <a:cxn ang="0">
                <a:pos x="24" y="21"/>
              </a:cxn>
              <a:cxn ang="0">
                <a:pos x="23" y="23"/>
              </a:cxn>
              <a:cxn ang="0">
                <a:pos x="20" y="23"/>
              </a:cxn>
              <a:cxn ang="0">
                <a:pos x="18" y="23"/>
              </a:cxn>
              <a:cxn ang="0">
                <a:pos x="16" y="24"/>
              </a:cxn>
              <a:cxn ang="0">
                <a:pos x="15" y="27"/>
              </a:cxn>
              <a:cxn ang="0">
                <a:pos x="13" y="28"/>
              </a:cxn>
              <a:cxn ang="0">
                <a:pos x="11" y="27"/>
              </a:cxn>
              <a:cxn ang="0">
                <a:pos x="10" y="25"/>
              </a:cxn>
              <a:cxn ang="0">
                <a:pos x="8" y="24"/>
              </a:cxn>
              <a:cxn ang="0">
                <a:pos x="5" y="25"/>
              </a:cxn>
              <a:cxn ang="0">
                <a:pos x="4" y="27"/>
              </a:cxn>
              <a:cxn ang="0">
                <a:pos x="1" y="26"/>
              </a:cxn>
              <a:cxn ang="0">
                <a:pos x="1" y="24"/>
              </a:cxn>
              <a:cxn ang="0">
                <a:pos x="1" y="21"/>
              </a:cxn>
              <a:cxn ang="0">
                <a:pos x="2" y="20"/>
              </a:cxn>
              <a:cxn ang="0">
                <a:pos x="2" y="17"/>
              </a:cxn>
              <a:cxn ang="0">
                <a:pos x="1" y="15"/>
              </a:cxn>
              <a:cxn ang="0">
                <a:pos x="0" y="13"/>
              </a:cxn>
              <a:cxn ang="0">
                <a:pos x="0" y="11"/>
              </a:cxn>
              <a:cxn ang="0">
                <a:pos x="0" y="8"/>
              </a:cxn>
              <a:cxn ang="0">
                <a:pos x="0" y="5"/>
              </a:cxn>
              <a:cxn ang="0">
                <a:pos x="1" y="4"/>
              </a:cxn>
              <a:cxn ang="0">
                <a:pos x="3" y="3"/>
              </a:cxn>
              <a:cxn ang="0">
                <a:pos x="6" y="2"/>
              </a:cxn>
              <a:cxn ang="0">
                <a:pos x="8" y="1"/>
              </a:cxn>
              <a:cxn ang="0">
                <a:pos x="11" y="0"/>
              </a:cxn>
              <a:cxn ang="0">
                <a:pos x="11" y="3"/>
              </a:cxn>
              <a:cxn ang="0">
                <a:pos x="14" y="4"/>
              </a:cxn>
              <a:cxn ang="0">
                <a:pos x="15" y="6"/>
              </a:cxn>
              <a:cxn ang="0">
                <a:pos x="16" y="8"/>
              </a:cxn>
              <a:cxn ang="0">
                <a:pos x="19" y="9"/>
              </a:cxn>
              <a:cxn ang="0">
                <a:pos x="22" y="11"/>
              </a:cxn>
            </a:cxnLst>
            <a:rect l="0" t="0" r="r" b="b"/>
            <a:pathLst>
              <a:path w="24" h="28">
                <a:moveTo>
                  <a:pt x="22" y="11"/>
                </a:moveTo>
                <a:lnTo>
                  <a:pt x="22" y="15"/>
                </a:lnTo>
                <a:lnTo>
                  <a:pt x="21" y="17"/>
                </a:lnTo>
                <a:lnTo>
                  <a:pt x="24" y="19"/>
                </a:lnTo>
                <a:lnTo>
                  <a:pt x="24" y="21"/>
                </a:lnTo>
                <a:lnTo>
                  <a:pt x="23" y="23"/>
                </a:lnTo>
                <a:lnTo>
                  <a:pt x="20" y="23"/>
                </a:lnTo>
                <a:lnTo>
                  <a:pt x="18" y="23"/>
                </a:lnTo>
                <a:lnTo>
                  <a:pt x="16" y="24"/>
                </a:lnTo>
                <a:lnTo>
                  <a:pt x="15" y="27"/>
                </a:lnTo>
                <a:lnTo>
                  <a:pt x="13" y="28"/>
                </a:lnTo>
                <a:lnTo>
                  <a:pt x="11" y="27"/>
                </a:lnTo>
                <a:lnTo>
                  <a:pt x="10" y="25"/>
                </a:lnTo>
                <a:lnTo>
                  <a:pt x="8" y="24"/>
                </a:lnTo>
                <a:lnTo>
                  <a:pt x="5" y="25"/>
                </a:lnTo>
                <a:lnTo>
                  <a:pt x="4" y="27"/>
                </a:lnTo>
                <a:lnTo>
                  <a:pt x="1" y="26"/>
                </a:lnTo>
                <a:lnTo>
                  <a:pt x="1" y="24"/>
                </a:lnTo>
                <a:lnTo>
                  <a:pt x="1" y="21"/>
                </a:lnTo>
                <a:lnTo>
                  <a:pt x="2" y="20"/>
                </a:lnTo>
                <a:lnTo>
                  <a:pt x="2" y="17"/>
                </a:lnTo>
                <a:lnTo>
                  <a:pt x="1" y="15"/>
                </a:lnTo>
                <a:lnTo>
                  <a:pt x="0" y="13"/>
                </a:lnTo>
                <a:lnTo>
                  <a:pt x="0" y="11"/>
                </a:lnTo>
                <a:lnTo>
                  <a:pt x="0" y="8"/>
                </a:lnTo>
                <a:lnTo>
                  <a:pt x="0" y="5"/>
                </a:lnTo>
                <a:lnTo>
                  <a:pt x="1" y="4"/>
                </a:lnTo>
                <a:lnTo>
                  <a:pt x="3" y="3"/>
                </a:lnTo>
                <a:lnTo>
                  <a:pt x="6" y="2"/>
                </a:lnTo>
                <a:lnTo>
                  <a:pt x="8" y="1"/>
                </a:lnTo>
                <a:lnTo>
                  <a:pt x="11" y="0"/>
                </a:lnTo>
                <a:lnTo>
                  <a:pt x="11" y="3"/>
                </a:lnTo>
                <a:lnTo>
                  <a:pt x="14" y="4"/>
                </a:lnTo>
                <a:lnTo>
                  <a:pt x="15" y="6"/>
                </a:lnTo>
                <a:lnTo>
                  <a:pt x="16" y="8"/>
                </a:lnTo>
                <a:lnTo>
                  <a:pt x="19" y="9"/>
                </a:lnTo>
                <a:lnTo>
                  <a:pt x="22" y="11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89" name="53068">
            <a:extLst xmlns:a="http://schemas.openxmlformats.org/drawingml/2006/main">
              <a:ext uri="{FF2B5EF4-FFF2-40B4-BE49-F238E27FC236}">
                <a16:creationId xmlns:a16="http://schemas.microsoft.com/office/drawing/2014/main" id="{1CD781AB-AC01-4B59-9CB7-1257E5214C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40236" y="1573372"/>
            <a:ext cx="106084" cy="131114"/>
          </a:xfrm>
          <a:custGeom xmlns:a="http://schemas.openxmlformats.org/drawingml/2006/main">
            <a:avLst/>
            <a:gdLst/>
            <a:ahLst/>
            <a:cxnLst>
              <a:cxn ang="0">
                <a:pos x="5" y="0"/>
              </a:cxn>
              <a:cxn ang="0">
                <a:pos x="8" y="0"/>
              </a:cxn>
              <a:cxn ang="0">
                <a:pos x="10" y="2"/>
              </a:cxn>
              <a:cxn ang="0">
                <a:pos x="10" y="4"/>
              </a:cxn>
              <a:cxn ang="0">
                <a:pos x="10" y="6"/>
              </a:cxn>
              <a:cxn ang="0">
                <a:pos x="11" y="8"/>
              </a:cxn>
              <a:cxn ang="0">
                <a:pos x="12" y="11"/>
              </a:cxn>
              <a:cxn ang="0">
                <a:pos x="13" y="12"/>
              </a:cxn>
              <a:cxn ang="0">
                <a:pos x="11" y="13"/>
              </a:cxn>
              <a:cxn ang="0">
                <a:pos x="8" y="14"/>
              </a:cxn>
              <a:cxn ang="0">
                <a:pos x="6" y="12"/>
              </a:cxn>
              <a:cxn ang="0">
                <a:pos x="4" y="13"/>
              </a:cxn>
              <a:cxn ang="0">
                <a:pos x="0" y="12"/>
              </a:cxn>
              <a:cxn ang="0">
                <a:pos x="0" y="9"/>
              </a:cxn>
              <a:cxn ang="0">
                <a:pos x="1" y="5"/>
              </a:cxn>
              <a:cxn ang="0">
                <a:pos x="1" y="4"/>
              </a:cxn>
              <a:cxn ang="0">
                <a:pos x="0" y="2"/>
              </a:cxn>
              <a:cxn ang="0">
                <a:pos x="1" y="0"/>
              </a:cxn>
              <a:cxn ang="0">
                <a:pos x="3" y="0"/>
              </a:cxn>
              <a:cxn ang="0">
                <a:pos x="5" y="0"/>
              </a:cxn>
            </a:cxnLst>
            <a:rect l="0" t="0" r="r" b="b"/>
            <a:pathLst>
              <a:path w="13" h="14">
                <a:moveTo>
                  <a:pt x="5" y="0"/>
                </a:moveTo>
                <a:lnTo>
                  <a:pt x="8" y="0"/>
                </a:lnTo>
                <a:lnTo>
                  <a:pt x="10" y="2"/>
                </a:lnTo>
                <a:lnTo>
                  <a:pt x="10" y="4"/>
                </a:lnTo>
                <a:lnTo>
                  <a:pt x="10" y="6"/>
                </a:lnTo>
                <a:lnTo>
                  <a:pt x="11" y="8"/>
                </a:lnTo>
                <a:lnTo>
                  <a:pt x="12" y="11"/>
                </a:lnTo>
                <a:lnTo>
                  <a:pt x="13" y="12"/>
                </a:lnTo>
                <a:lnTo>
                  <a:pt x="11" y="13"/>
                </a:lnTo>
                <a:lnTo>
                  <a:pt x="8" y="14"/>
                </a:lnTo>
                <a:lnTo>
                  <a:pt x="6" y="12"/>
                </a:lnTo>
                <a:lnTo>
                  <a:pt x="4" y="13"/>
                </a:lnTo>
                <a:lnTo>
                  <a:pt x="0" y="12"/>
                </a:lnTo>
                <a:lnTo>
                  <a:pt x="0" y="9"/>
                </a:lnTo>
                <a:lnTo>
                  <a:pt x="1" y="5"/>
                </a:lnTo>
                <a:lnTo>
                  <a:pt x="1" y="4"/>
                </a:lnTo>
                <a:lnTo>
                  <a:pt x="0" y="2"/>
                </a:lnTo>
                <a:lnTo>
                  <a:pt x="1" y="0"/>
                </a:lnTo>
                <a:lnTo>
                  <a:pt x="3" y="0"/>
                </a:lnTo>
                <a:lnTo>
                  <a:pt x="5" y="0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0" name="53065">
            <a:extLst xmlns:a="http://schemas.openxmlformats.org/drawingml/2006/main">
              <a:ext uri="{FF2B5EF4-FFF2-40B4-BE49-F238E27FC236}">
                <a16:creationId xmlns:a16="http://schemas.microsoft.com/office/drawing/2014/main" id="{B6918A3D-FA93-4306-962B-F804A949A2E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68727" y="1479718"/>
            <a:ext cx="81604" cy="121749"/>
          </a:xfrm>
          <a:custGeom xmlns:a="http://schemas.openxmlformats.org/drawingml/2006/main">
            <a:avLst/>
            <a:gdLst/>
            <a:ahLst/>
            <a:cxnLst>
              <a:cxn ang="0">
                <a:pos x="8" y="0"/>
              </a:cxn>
              <a:cxn ang="0">
                <a:pos x="9" y="5"/>
              </a:cxn>
              <a:cxn ang="0">
                <a:pos x="10" y="7"/>
              </a:cxn>
              <a:cxn ang="0">
                <a:pos x="10" y="10"/>
              </a:cxn>
              <a:cxn ang="0">
                <a:pos x="8" y="13"/>
              </a:cxn>
              <a:cxn ang="0">
                <a:pos x="7" y="11"/>
              </a:cxn>
              <a:cxn ang="0">
                <a:pos x="5" y="11"/>
              </a:cxn>
              <a:cxn ang="0">
                <a:pos x="4" y="7"/>
              </a:cxn>
              <a:cxn ang="0">
                <a:pos x="3" y="5"/>
              </a:cxn>
              <a:cxn ang="0">
                <a:pos x="0" y="4"/>
              </a:cxn>
              <a:cxn ang="0">
                <a:pos x="1" y="1"/>
              </a:cxn>
              <a:cxn ang="0">
                <a:pos x="3" y="0"/>
              </a:cxn>
              <a:cxn ang="0">
                <a:pos x="5" y="0"/>
              </a:cxn>
              <a:cxn ang="0">
                <a:pos x="8" y="0"/>
              </a:cxn>
            </a:cxnLst>
            <a:rect l="0" t="0" r="r" b="b"/>
            <a:pathLst>
              <a:path w="10" h="13">
                <a:moveTo>
                  <a:pt x="8" y="0"/>
                </a:moveTo>
                <a:lnTo>
                  <a:pt x="9" y="5"/>
                </a:lnTo>
                <a:lnTo>
                  <a:pt x="10" y="7"/>
                </a:lnTo>
                <a:lnTo>
                  <a:pt x="10" y="10"/>
                </a:lnTo>
                <a:lnTo>
                  <a:pt x="8" y="13"/>
                </a:lnTo>
                <a:lnTo>
                  <a:pt x="7" y="11"/>
                </a:lnTo>
                <a:lnTo>
                  <a:pt x="5" y="11"/>
                </a:lnTo>
                <a:lnTo>
                  <a:pt x="4" y="7"/>
                </a:lnTo>
                <a:lnTo>
                  <a:pt x="3" y="5"/>
                </a:lnTo>
                <a:lnTo>
                  <a:pt x="0" y="4"/>
                </a:lnTo>
                <a:lnTo>
                  <a:pt x="1" y="1"/>
                </a:lnTo>
                <a:lnTo>
                  <a:pt x="3" y="0"/>
                </a:lnTo>
                <a:lnTo>
                  <a:pt x="5" y="0"/>
                </a:lnTo>
                <a:lnTo>
                  <a:pt x="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1" name="53053">
            <a:extLst xmlns:a="http://schemas.openxmlformats.org/drawingml/2006/main">
              <a:ext uri="{FF2B5EF4-FFF2-40B4-BE49-F238E27FC236}">
                <a16:creationId xmlns:a16="http://schemas.microsoft.com/office/drawing/2014/main" id="{7752BE43-A2BD-44A3-B3AE-E513912566A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17689" y="1320509"/>
            <a:ext cx="326415" cy="365247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5" y="4"/>
              </a:cxn>
              <a:cxn ang="0">
                <a:pos x="27" y="4"/>
              </a:cxn>
              <a:cxn ang="0">
                <a:pos x="30" y="4"/>
              </a:cxn>
              <a:cxn ang="0">
                <a:pos x="33" y="6"/>
              </a:cxn>
              <a:cxn ang="0">
                <a:pos x="33" y="8"/>
              </a:cxn>
              <a:cxn ang="0">
                <a:pos x="35" y="10"/>
              </a:cxn>
              <a:cxn ang="0">
                <a:pos x="36" y="13"/>
              </a:cxn>
              <a:cxn ang="0">
                <a:pos x="39" y="15"/>
              </a:cxn>
              <a:cxn ang="0">
                <a:pos x="39" y="18"/>
              </a:cxn>
              <a:cxn ang="0">
                <a:pos x="40" y="20"/>
              </a:cxn>
              <a:cxn ang="0">
                <a:pos x="40" y="22"/>
              </a:cxn>
              <a:cxn ang="0">
                <a:pos x="37" y="22"/>
              </a:cxn>
              <a:cxn ang="0">
                <a:pos x="35" y="23"/>
              </a:cxn>
              <a:cxn ang="0">
                <a:pos x="36" y="25"/>
              </a:cxn>
              <a:cxn ang="0">
                <a:pos x="34" y="28"/>
              </a:cxn>
              <a:cxn ang="0">
                <a:pos x="34" y="30"/>
              </a:cxn>
              <a:cxn ang="0">
                <a:pos x="33" y="32"/>
              </a:cxn>
              <a:cxn ang="0">
                <a:pos x="32" y="34"/>
              </a:cxn>
              <a:cxn ang="0">
                <a:pos x="30" y="35"/>
              </a:cxn>
              <a:cxn ang="0">
                <a:pos x="27" y="36"/>
              </a:cxn>
              <a:cxn ang="0">
                <a:pos x="25" y="37"/>
              </a:cxn>
              <a:cxn ang="0">
                <a:pos x="23" y="38"/>
              </a:cxn>
              <a:cxn ang="0">
                <a:pos x="21" y="39"/>
              </a:cxn>
              <a:cxn ang="0">
                <a:pos x="20" y="37"/>
              </a:cxn>
              <a:cxn ang="0">
                <a:pos x="19" y="34"/>
              </a:cxn>
              <a:cxn ang="0">
                <a:pos x="18" y="32"/>
              </a:cxn>
              <a:cxn ang="0">
                <a:pos x="15" y="32"/>
              </a:cxn>
              <a:cxn ang="0">
                <a:pos x="13" y="30"/>
              </a:cxn>
              <a:cxn ang="0">
                <a:pos x="11" y="29"/>
              </a:cxn>
              <a:cxn ang="0">
                <a:pos x="8" y="27"/>
              </a:cxn>
              <a:cxn ang="0">
                <a:pos x="6" y="28"/>
              </a:cxn>
              <a:cxn ang="0">
                <a:pos x="4" y="27"/>
              </a:cxn>
              <a:cxn ang="0">
                <a:pos x="4" y="24"/>
              </a:cxn>
              <a:cxn ang="0">
                <a:pos x="3" y="22"/>
              </a:cxn>
              <a:cxn ang="0">
                <a:pos x="2" y="17"/>
              </a:cxn>
              <a:cxn ang="0">
                <a:pos x="3" y="15"/>
              </a:cxn>
              <a:cxn ang="0">
                <a:pos x="3" y="13"/>
              </a:cxn>
              <a:cxn ang="0">
                <a:pos x="0" y="11"/>
              </a:cxn>
              <a:cxn ang="0">
                <a:pos x="1" y="9"/>
              </a:cxn>
              <a:cxn ang="0">
                <a:pos x="1" y="5"/>
              </a:cxn>
              <a:cxn ang="0">
                <a:pos x="2" y="4"/>
              </a:cxn>
              <a:cxn ang="0">
                <a:pos x="5" y="5"/>
              </a:cxn>
              <a:cxn ang="0">
                <a:pos x="9" y="5"/>
              </a:cxn>
              <a:cxn ang="0">
                <a:pos x="11" y="5"/>
              </a:cxn>
              <a:cxn ang="0">
                <a:pos x="13" y="5"/>
              </a:cxn>
              <a:cxn ang="0">
                <a:pos x="15" y="8"/>
              </a:cxn>
              <a:cxn ang="0">
                <a:pos x="17" y="6"/>
              </a:cxn>
              <a:cxn ang="0">
                <a:pos x="17" y="4"/>
              </a:cxn>
              <a:cxn ang="0">
                <a:pos x="19" y="3"/>
              </a:cxn>
              <a:cxn ang="0">
                <a:pos x="22" y="0"/>
              </a:cxn>
              <a:cxn ang="0">
                <a:pos x="23" y="3"/>
              </a:cxn>
            </a:cxnLst>
            <a:rect l="0" t="0" r="r" b="b"/>
            <a:pathLst>
              <a:path w="40" h="39">
                <a:moveTo>
                  <a:pt x="23" y="3"/>
                </a:moveTo>
                <a:lnTo>
                  <a:pt x="25" y="4"/>
                </a:lnTo>
                <a:lnTo>
                  <a:pt x="27" y="4"/>
                </a:lnTo>
                <a:lnTo>
                  <a:pt x="30" y="4"/>
                </a:lnTo>
                <a:lnTo>
                  <a:pt x="33" y="6"/>
                </a:lnTo>
                <a:lnTo>
                  <a:pt x="33" y="8"/>
                </a:lnTo>
                <a:lnTo>
                  <a:pt x="35" y="10"/>
                </a:lnTo>
                <a:lnTo>
                  <a:pt x="36" y="13"/>
                </a:lnTo>
                <a:lnTo>
                  <a:pt x="39" y="15"/>
                </a:lnTo>
                <a:lnTo>
                  <a:pt x="39" y="18"/>
                </a:lnTo>
                <a:lnTo>
                  <a:pt x="40" y="20"/>
                </a:lnTo>
                <a:lnTo>
                  <a:pt x="40" y="22"/>
                </a:lnTo>
                <a:lnTo>
                  <a:pt x="37" y="22"/>
                </a:lnTo>
                <a:lnTo>
                  <a:pt x="35" y="23"/>
                </a:lnTo>
                <a:lnTo>
                  <a:pt x="36" y="25"/>
                </a:lnTo>
                <a:lnTo>
                  <a:pt x="34" y="28"/>
                </a:lnTo>
                <a:lnTo>
                  <a:pt x="34" y="30"/>
                </a:lnTo>
                <a:lnTo>
                  <a:pt x="33" y="32"/>
                </a:lnTo>
                <a:lnTo>
                  <a:pt x="32" y="34"/>
                </a:lnTo>
                <a:lnTo>
                  <a:pt x="30" y="35"/>
                </a:lnTo>
                <a:lnTo>
                  <a:pt x="27" y="36"/>
                </a:lnTo>
                <a:lnTo>
                  <a:pt x="25" y="37"/>
                </a:lnTo>
                <a:lnTo>
                  <a:pt x="23" y="38"/>
                </a:lnTo>
                <a:lnTo>
                  <a:pt x="21" y="39"/>
                </a:lnTo>
                <a:lnTo>
                  <a:pt x="20" y="37"/>
                </a:lnTo>
                <a:lnTo>
                  <a:pt x="19" y="34"/>
                </a:lnTo>
                <a:lnTo>
                  <a:pt x="18" y="32"/>
                </a:lnTo>
                <a:lnTo>
                  <a:pt x="15" y="32"/>
                </a:lnTo>
                <a:lnTo>
                  <a:pt x="13" y="30"/>
                </a:lnTo>
                <a:lnTo>
                  <a:pt x="11" y="29"/>
                </a:lnTo>
                <a:lnTo>
                  <a:pt x="8" y="27"/>
                </a:lnTo>
                <a:lnTo>
                  <a:pt x="6" y="28"/>
                </a:lnTo>
                <a:lnTo>
                  <a:pt x="4" y="27"/>
                </a:lnTo>
                <a:lnTo>
                  <a:pt x="4" y="24"/>
                </a:lnTo>
                <a:lnTo>
                  <a:pt x="3" y="22"/>
                </a:lnTo>
                <a:lnTo>
                  <a:pt x="2" y="17"/>
                </a:lnTo>
                <a:lnTo>
                  <a:pt x="3" y="15"/>
                </a:lnTo>
                <a:lnTo>
                  <a:pt x="3" y="13"/>
                </a:lnTo>
                <a:lnTo>
                  <a:pt x="0" y="11"/>
                </a:lnTo>
                <a:lnTo>
                  <a:pt x="1" y="9"/>
                </a:lnTo>
                <a:lnTo>
                  <a:pt x="1" y="5"/>
                </a:lnTo>
                <a:lnTo>
                  <a:pt x="2" y="4"/>
                </a:lnTo>
                <a:lnTo>
                  <a:pt x="5" y="5"/>
                </a:lnTo>
                <a:lnTo>
                  <a:pt x="9" y="5"/>
                </a:lnTo>
                <a:lnTo>
                  <a:pt x="11" y="5"/>
                </a:lnTo>
                <a:lnTo>
                  <a:pt x="13" y="5"/>
                </a:lnTo>
                <a:lnTo>
                  <a:pt x="15" y="8"/>
                </a:lnTo>
                <a:lnTo>
                  <a:pt x="17" y="6"/>
                </a:lnTo>
                <a:lnTo>
                  <a:pt x="17" y="4"/>
                </a:lnTo>
                <a:lnTo>
                  <a:pt x="19" y="3"/>
                </a:lnTo>
                <a:lnTo>
                  <a:pt x="22" y="0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2" name="53046">
            <a:extLst xmlns:a="http://schemas.openxmlformats.org/drawingml/2006/main">
              <a:ext uri="{FF2B5EF4-FFF2-40B4-BE49-F238E27FC236}">
                <a16:creationId xmlns:a16="http://schemas.microsoft.com/office/drawing/2014/main" id="{FDAF3236-607B-47A7-BE5A-9B9DF3E45E5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76888" y="1077011"/>
            <a:ext cx="212170" cy="187307"/>
          </a:xfrm>
          <a:custGeom xmlns:a="http://schemas.openxmlformats.org/drawingml/2006/main">
            <a:avLst/>
            <a:gdLst/>
            <a:ahLst/>
            <a:cxnLst>
              <a:cxn ang="0">
                <a:pos x="23" y="6"/>
              </a:cxn>
              <a:cxn ang="0">
                <a:pos x="24" y="7"/>
              </a:cxn>
              <a:cxn ang="0">
                <a:pos x="25" y="9"/>
              </a:cxn>
              <a:cxn ang="0">
                <a:pos x="26" y="12"/>
              </a:cxn>
              <a:cxn ang="0">
                <a:pos x="26" y="15"/>
              </a:cxn>
              <a:cxn ang="0">
                <a:pos x="26" y="18"/>
              </a:cxn>
              <a:cxn ang="0">
                <a:pos x="23" y="17"/>
              </a:cxn>
              <a:cxn ang="0">
                <a:pos x="22" y="20"/>
              </a:cxn>
              <a:cxn ang="0">
                <a:pos x="20" y="19"/>
              </a:cxn>
              <a:cxn ang="0">
                <a:pos x="18" y="17"/>
              </a:cxn>
              <a:cxn ang="0">
                <a:pos x="15" y="19"/>
              </a:cxn>
              <a:cxn ang="0">
                <a:pos x="12" y="20"/>
              </a:cxn>
              <a:cxn ang="0">
                <a:pos x="10" y="20"/>
              </a:cxn>
              <a:cxn ang="0">
                <a:pos x="8" y="19"/>
              </a:cxn>
              <a:cxn ang="0">
                <a:pos x="6" y="18"/>
              </a:cxn>
              <a:cxn ang="0">
                <a:pos x="3" y="16"/>
              </a:cxn>
              <a:cxn ang="0">
                <a:pos x="0" y="17"/>
              </a:cxn>
              <a:cxn ang="0">
                <a:pos x="1" y="15"/>
              </a:cxn>
              <a:cxn ang="0">
                <a:pos x="0" y="11"/>
              </a:cxn>
              <a:cxn ang="0">
                <a:pos x="1" y="7"/>
              </a:cxn>
              <a:cxn ang="0">
                <a:pos x="4" y="8"/>
              </a:cxn>
              <a:cxn ang="0">
                <a:pos x="7" y="9"/>
              </a:cxn>
              <a:cxn ang="0">
                <a:pos x="10" y="11"/>
              </a:cxn>
              <a:cxn ang="0">
                <a:pos x="13" y="9"/>
              </a:cxn>
              <a:cxn ang="0">
                <a:pos x="12" y="6"/>
              </a:cxn>
              <a:cxn ang="0">
                <a:pos x="14" y="4"/>
              </a:cxn>
              <a:cxn ang="0">
                <a:pos x="14" y="2"/>
              </a:cxn>
              <a:cxn ang="0">
                <a:pos x="14" y="0"/>
              </a:cxn>
              <a:cxn ang="0">
                <a:pos x="17" y="0"/>
              </a:cxn>
              <a:cxn ang="0">
                <a:pos x="20" y="0"/>
              </a:cxn>
              <a:cxn ang="0">
                <a:pos x="21" y="2"/>
              </a:cxn>
              <a:cxn ang="0">
                <a:pos x="22" y="5"/>
              </a:cxn>
              <a:cxn ang="0">
                <a:pos x="23" y="6"/>
              </a:cxn>
            </a:cxnLst>
            <a:rect l="0" t="0" r="r" b="b"/>
            <a:pathLst>
              <a:path w="26" h="20">
                <a:moveTo>
                  <a:pt x="23" y="6"/>
                </a:moveTo>
                <a:lnTo>
                  <a:pt x="24" y="7"/>
                </a:lnTo>
                <a:lnTo>
                  <a:pt x="25" y="9"/>
                </a:lnTo>
                <a:lnTo>
                  <a:pt x="26" y="12"/>
                </a:lnTo>
                <a:lnTo>
                  <a:pt x="26" y="15"/>
                </a:lnTo>
                <a:lnTo>
                  <a:pt x="26" y="18"/>
                </a:lnTo>
                <a:lnTo>
                  <a:pt x="23" y="17"/>
                </a:lnTo>
                <a:lnTo>
                  <a:pt x="22" y="20"/>
                </a:lnTo>
                <a:lnTo>
                  <a:pt x="20" y="19"/>
                </a:lnTo>
                <a:lnTo>
                  <a:pt x="18" y="17"/>
                </a:lnTo>
                <a:lnTo>
                  <a:pt x="15" y="19"/>
                </a:lnTo>
                <a:lnTo>
                  <a:pt x="12" y="20"/>
                </a:lnTo>
                <a:lnTo>
                  <a:pt x="10" y="20"/>
                </a:lnTo>
                <a:lnTo>
                  <a:pt x="8" y="19"/>
                </a:lnTo>
                <a:lnTo>
                  <a:pt x="6" y="18"/>
                </a:lnTo>
                <a:lnTo>
                  <a:pt x="3" y="16"/>
                </a:lnTo>
                <a:lnTo>
                  <a:pt x="0" y="17"/>
                </a:lnTo>
                <a:lnTo>
                  <a:pt x="1" y="15"/>
                </a:lnTo>
                <a:lnTo>
                  <a:pt x="0" y="11"/>
                </a:lnTo>
                <a:lnTo>
                  <a:pt x="1" y="7"/>
                </a:lnTo>
                <a:lnTo>
                  <a:pt x="4" y="8"/>
                </a:lnTo>
                <a:lnTo>
                  <a:pt x="7" y="9"/>
                </a:lnTo>
                <a:lnTo>
                  <a:pt x="10" y="11"/>
                </a:lnTo>
                <a:lnTo>
                  <a:pt x="13" y="9"/>
                </a:lnTo>
                <a:lnTo>
                  <a:pt x="12" y="6"/>
                </a:lnTo>
                <a:lnTo>
                  <a:pt x="14" y="4"/>
                </a:lnTo>
                <a:lnTo>
                  <a:pt x="14" y="2"/>
                </a:lnTo>
                <a:lnTo>
                  <a:pt x="14" y="0"/>
                </a:lnTo>
                <a:lnTo>
                  <a:pt x="17" y="0"/>
                </a:lnTo>
                <a:lnTo>
                  <a:pt x="20" y="0"/>
                </a:lnTo>
                <a:lnTo>
                  <a:pt x="21" y="2"/>
                </a:lnTo>
                <a:lnTo>
                  <a:pt x="22" y="5"/>
                </a:lnTo>
                <a:lnTo>
                  <a:pt x="23" y="6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3" name="53044">
            <a:extLst xmlns:a="http://schemas.openxmlformats.org/drawingml/2006/main">
              <a:ext uri="{FF2B5EF4-FFF2-40B4-BE49-F238E27FC236}">
                <a16:creationId xmlns:a16="http://schemas.microsoft.com/office/drawing/2014/main" id="{CEC51957-7D41-47E4-89B8-BEBCBAD44B7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36086" y="1226855"/>
            <a:ext cx="277453" cy="168575"/>
          </a:xfrm>
          <a:custGeom xmlns:a="http://schemas.openxmlformats.org/drawingml/2006/main">
            <a:avLst/>
            <a:gdLst/>
            <a:ahLst/>
            <a:cxnLst>
              <a:cxn ang="0">
                <a:pos x="31" y="2"/>
              </a:cxn>
              <a:cxn ang="0">
                <a:pos x="33" y="3"/>
              </a:cxn>
              <a:cxn ang="0">
                <a:pos x="34" y="6"/>
              </a:cxn>
              <a:cxn ang="0">
                <a:pos x="34" y="9"/>
              </a:cxn>
              <a:cxn ang="0">
                <a:pos x="32" y="10"/>
              </a:cxn>
              <a:cxn ang="0">
                <a:pos x="29" y="13"/>
              </a:cxn>
              <a:cxn ang="0">
                <a:pos x="27" y="14"/>
              </a:cxn>
              <a:cxn ang="0">
                <a:pos x="27" y="16"/>
              </a:cxn>
              <a:cxn ang="0">
                <a:pos x="25" y="18"/>
              </a:cxn>
              <a:cxn ang="0">
                <a:pos x="23" y="15"/>
              </a:cxn>
              <a:cxn ang="0">
                <a:pos x="21" y="15"/>
              </a:cxn>
              <a:cxn ang="0">
                <a:pos x="19" y="15"/>
              </a:cxn>
              <a:cxn ang="0">
                <a:pos x="15" y="15"/>
              </a:cxn>
              <a:cxn ang="0">
                <a:pos x="12" y="14"/>
              </a:cxn>
              <a:cxn ang="0">
                <a:pos x="11" y="15"/>
              </a:cxn>
              <a:cxn ang="0">
                <a:pos x="8" y="13"/>
              </a:cxn>
              <a:cxn ang="0">
                <a:pos x="5" y="12"/>
              </a:cxn>
              <a:cxn ang="0">
                <a:pos x="4" y="10"/>
              </a:cxn>
              <a:cxn ang="0">
                <a:pos x="3" y="8"/>
              </a:cxn>
              <a:cxn ang="0">
                <a:pos x="0" y="7"/>
              </a:cxn>
              <a:cxn ang="0">
                <a:pos x="0" y="4"/>
              </a:cxn>
              <a:cxn ang="0">
                <a:pos x="2" y="3"/>
              </a:cxn>
              <a:cxn ang="0">
                <a:pos x="3" y="1"/>
              </a:cxn>
              <a:cxn ang="0">
                <a:pos x="5" y="1"/>
              </a:cxn>
              <a:cxn ang="0">
                <a:pos x="8" y="0"/>
              </a:cxn>
              <a:cxn ang="0">
                <a:pos x="11" y="2"/>
              </a:cxn>
              <a:cxn ang="0">
                <a:pos x="13" y="3"/>
              </a:cxn>
              <a:cxn ang="0">
                <a:pos x="15" y="4"/>
              </a:cxn>
              <a:cxn ang="0">
                <a:pos x="17" y="4"/>
              </a:cxn>
              <a:cxn ang="0">
                <a:pos x="20" y="3"/>
              </a:cxn>
              <a:cxn ang="0">
                <a:pos x="23" y="1"/>
              </a:cxn>
              <a:cxn ang="0">
                <a:pos x="25" y="3"/>
              </a:cxn>
              <a:cxn ang="0">
                <a:pos x="27" y="4"/>
              </a:cxn>
              <a:cxn ang="0">
                <a:pos x="28" y="1"/>
              </a:cxn>
              <a:cxn ang="0">
                <a:pos x="31" y="2"/>
              </a:cxn>
            </a:cxnLst>
            <a:rect l="0" t="0" r="r" b="b"/>
            <a:pathLst>
              <a:path w="34" h="18">
                <a:moveTo>
                  <a:pt x="31" y="2"/>
                </a:moveTo>
                <a:lnTo>
                  <a:pt x="33" y="3"/>
                </a:lnTo>
                <a:lnTo>
                  <a:pt x="34" y="6"/>
                </a:lnTo>
                <a:lnTo>
                  <a:pt x="34" y="9"/>
                </a:lnTo>
                <a:lnTo>
                  <a:pt x="32" y="10"/>
                </a:lnTo>
                <a:lnTo>
                  <a:pt x="29" y="13"/>
                </a:lnTo>
                <a:lnTo>
                  <a:pt x="27" y="14"/>
                </a:lnTo>
                <a:lnTo>
                  <a:pt x="27" y="16"/>
                </a:lnTo>
                <a:lnTo>
                  <a:pt x="25" y="18"/>
                </a:lnTo>
                <a:lnTo>
                  <a:pt x="23" y="15"/>
                </a:lnTo>
                <a:lnTo>
                  <a:pt x="21" y="15"/>
                </a:lnTo>
                <a:lnTo>
                  <a:pt x="19" y="15"/>
                </a:lnTo>
                <a:lnTo>
                  <a:pt x="15" y="15"/>
                </a:lnTo>
                <a:lnTo>
                  <a:pt x="12" y="14"/>
                </a:lnTo>
                <a:lnTo>
                  <a:pt x="11" y="15"/>
                </a:lnTo>
                <a:lnTo>
                  <a:pt x="8" y="13"/>
                </a:lnTo>
                <a:lnTo>
                  <a:pt x="5" y="12"/>
                </a:lnTo>
                <a:lnTo>
                  <a:pt x="4" y="10"/>
                </a:lnTo>
                <a:lnTo>
                  <a:pt x="3" y="8"/>
                </a:lnTo>
                <a:lnTo>
                  <a:pt x="0" y="7"/>
                </a:lnTo>
                <a:lnTo>
                  <a:pt x="0" y="4"/>
                </a:lnTo>
                <a:lnTo>
                  <a:pt x="2" y="3"/>
                </a:lnTo>
                <a:lnTo>
                  <a:pt x="3" y="1"/>
                </a:lnTo>
                <a:lnTo>
                  <a:pt x="5" y="1"/>
                </a:lnTo>
                <a:lnTo>
                  <a:pt x="8" y="0"/>
                </a:lnTo>
                <a:lnTo>
                  <a:pt x="11" y="2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20" y="3"/>
                </a:lnTo>
                <a:lnTo>
                  <a:pt x="23" y="1"/>
                </a:lnTo>
                <a:lnTo>
                  <a:pt x="25" y="3"/>
                </a:lnTo>
                <a:lnTo>
                  <a:pt x="27" y="4"/>
                </a:lnTo>
                <a:lnTo>
                  <a:pt x="28" y="1"/>
                </a:lnTo>
                <a:lnTo>
                  <a:pt x="31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4" name="53039">
            <a:extLst xmlns:a="http://schemas.openxmlformats.org/drawingml/2006/main">
              <a:ext uri="{FF2B5EF4-FFF2-40B4-BE49-F238E27FC236}">
                <a16:creationId xmlns:a16="http://schemas.microsoft.com/office/drawing/2014/main" id="{75C64EB1-D230-44E3-86B8-3D39AE2F00B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23916" y="1460988"/>
            <a:ext cx="171367" cy="131114"/>
          </a:xfrm>
          <a:custGeom xmlns:a="http://schemas.openxmlformats.org/drawingml/2006/main">
            <a:avLst/>
            <a:gdLst/>
            <a:ahLst/>
            <a:cxnLst>
              <a:cxn ang="0">
                <a:pos x="16" y="5"/>
              </a:cxn>
              <a:cxn ang="0">
                <a:pos x="19" y="6"/>
              </a:cxn>
              <a:cxn ang="0">
                <a:pos x="21" y="7"/>
              </a:cxn>
              <a:cxn ang="0">
                <a:pos x="21" y="9"/>
              </a:cxn>
              <a:cxn ang="0">
                <a:pos x="21" y="11"/>
              </a:cxn>
              <a:cxn ang="0">
                <a:pos x="18" y="13"/>
              </a:cxn>
              <a:cxn ang="0">
                <a:pos x="16" y="13"/>
              </a:cxn>
              <a:cxn ang="0">
                <a:pos x="14" y="13"/>
              </a:cxn>
              <a:cxn ang="0">
                <a:pos x="12" y="14"/>
              </a:cxn>
              <a:cxn ang="0">
                <a:pos x="10" y="12"/>
              </a:cxn>
              <a:cxn ang="0">
                <a:pos x="7" y="12"/>
              </a:cxn>
              <a:cxn ang="0">
                <a:pos x="5" y="12"/>
              </a:cxn>
              <a:cxn ang="0">
                <a:pos x="3" y="12"/>
              </a:cxn>
              <a:cxn ang="0">
                <a:pos x="2" y="9"/>
              </a:cxn>
              <a:cxn ang="0">
                <a:pos x="1" y="7"/>
              </a:cxn>
              <a:cxn ang="0">
                <a:pos x="0" y="4"/>
              </a:cxn>
              <a:cxn ang="0">
                <a:pos x="1" y="2"/>
              </a:cxn>
              <a:cxn ang="0">
                <a:pos x="0" y="0"/>
              </a:cxn>
              <a:cxn ang="0">
                <a:pos x="4" y="1"/>
              </a:cxn>
              <a:cxn ang="0">
                <a:pos x="7" y="3"/>
              </a:cxn>
              <a:cxn ang="0">
                <a:pos x="9" y="4"/>
              </a:cxn>
              <a:cxn ang="0">
                <a:pos x="11" y="5"/>
              </a:cxn>
              <a:cxn ang="0">
                <a:pos x="14" y="6"/>
              </a:cxn>
              <a:cxn ang="0">
                <a:pos x="16" y="5"/>
              </a:cxn>
            </a:cxnLst>
            <a:rect l="0" t="0" r="r" b="b"/>
            <a:pathLst>
              <a:path w="21" h="14">
                <a:moveTo>
                  <a:pt x="16" y="5"/>
                </a:moveTo>
                <a:lnTo>
                  <a:pt x="19" y="6"/>
                </a:lnTo>
                <a:lnTo>
                  <a:pt x="21" y="7"/>
                </a:lnTo>
                <a:lnTo>
                  <a:pt x="21" y="9"/>
                </a:lnTo>
                <a:lnTo>
                  <a:pt x="21" y="11"/>
                </a:lnTo>
                <a:lnTo>
                  <a:pt x="18" y="13"/>
                </a:lnTo>
                <a:lnTo>
                  <a:pt x="16" y="13"/>
                </a:lnTo>
                <a:lnTo>
                  <a:pt x="14" y="13"/>
                </a:lnTo>
                <a:lnTo>
                  <a:pt x="12" y="14"/>
                </a:lnTo>
                <a:lnTo>
                  <a:pt x="10" y="12"/>
                </a:lnTo>
                <a:lnTo>
                  <a:pt x="7" y="12"/>
                </a:lnTo>
                <a:lnTo>
                  <a:pt x="5" y="12"/>
                </a:lnTo>
                <a:lnTo>
                  <a:pt x="3" y="12"/>
                </a:lnTo>
                <a:lnTo>
                  <a:pt x="2" y="9"/>
                </a:lnTo>
                <a:lnTo>
                  <a:pt x="1" y="7"/>
                </a:lnTo>
                <a:lnTo>
                  <a:pt x="0" y="4"/>
                </a:lnTo>
                <a:lnTo>
                  <a:pt x="1" y="2"/>
                </a:lnTo>
                <a:lnTo>
                  <a:pt x="0" y="0"/>
                </a:lnTo>
                <a:lnTo>
                  <a:pt x="4" y="1"/>
                </a:lnTo>
                <a:lnTo>
                  <a:pt x="7" y="3"/>
                </a:lnTo>
                <a:lnTo>
                  <a:pt x="9" y="4"/>
                </a:lnTo>
                <a:lnTo>
                  <a:pt x="11" y="5"/>
                </a:lnTo>
                <a:lnTo>
                  <a:pt x="14" y="6"/>
                </a:lnTo>
                <a:lnTo>
                  <a:pt x="1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5" name="53028">
            <a:extLst xmlns:a="http://schemas.openxmlformats.org/drawingml/2006/main">
              <a:ext uri="{FF2B5EF4-FFF2-40B4-BE49-F238E27FC236}">
                <a16:creationId xmlns:a16="http://schemas.microsoft.com/office/drawing/2014/main" id="{B8FD28F7-1FE2-4866-BEAE-082CC640261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93208" y="1573372"/>
            <a:ext cx="146887" cy="196672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4" y="2"/>
              </a:cxn>
              <a:cxn ang="0">
                <a:pos x="16" y="3"/>
              </a:cxn>
              <a:cxn ang="0">
                <a:pos x="18" y="5"/>
              </a:cxn>
              <a:cxn ang="0">
                <a:pos x="17" y="8"/>
              </a:cxn>
              <a:cxn ang="0">
                <a:pos x="15" y="7"/>
              </a:cxn>
              <a:cxn ang="0">
                <a:pos x="13" y="6"/>
              </a:cxn>
              <a:cxn ang="0">
                <a:pos x="12" y="8"/>
              </a:cxn>
              <a:cxn ang="0">
                <a:pos x="10" y="9"/>
              </a:cxn>
              <a:cxn ang="0">
                <a:pos x="10" y="11"/>
              </a:cxn>
              <a:cxn ang="0">
                <a:pos x="9" y="14"/>
              </a:cxn>
              <a:cxn ang="0">
                <a:pos x="7" y="16"/>
              </a:cxn>
              <a:cxn ang="0">
                <a:pos x="5" y="18"/>
              </a:cxn>
              <a:cxn ang="0">
                <a:pos x="3" y="21"/>
              </a:cxn>
              <a:cxn ang="0">
                <a:pos x="0" y="19"/>
              </a:cxn>
              <a:cxn ang="0">
                <a:pos x="1" y="16"/>
              </a:cxn>
              <a:cxn ang="0">
                <a:pos x="0" y="13"/>
              </a:cxn>
              <a:cxn ang="0">
                <a:pos x="1" y="11"/>
              </a:cxn>
              <a:cxn ang="0">
                <a:pos x="3" y="11"/>
              </a:cxn>
              <a:cxn ang="0">
                <a:pos x="4" y="8"/>
              </a:cxn>
              <a:cxn ang="0">
                <a:pos x="5" y="6"/>
              </a:cxn>
              <a:cxn ang="0">
                <a:pos x="5" y="3"/>
              </a:cxn>
              <a:cxn ang="0">
                <a:pos x="7" y="0"/>
              </a:cxn>
              <a:cxn ang="0">
                <a:pos x="9" y="1"/>
              </a:cxn>
              <a:cxn ang="0">
                <a:pos x="11" y="0"/>
              </a:cxn>
            </a:cxnLst>
            <a:rect l="0" t="0" r="r" b="b"/>
            <a:pathLst>
              <a:path w="18" h="21">
                <a:moveTo>
                  <a:pt x="11" y="0"/>
                </a:moveTo>
                <a:lnTo>
                  <a:pt x="14" y="2"/>
                </a:lnTo>
                <a:lnTo>
                  <a:pt x="16" y="3"/>
                </a:lnTo>
                <a:lnTo>
                  <a:pt x="18" y="5"/>
                </a:lnTo>
                <a:lnTo>
                  <a:pt x="17" y="8"/>
                </a:lnTo>
                <a:lnTo>
                  <a:pt x="15" y="7"/>
                </a:lnTo>
                <a:lnTo>
                  <a:pt x="13" y="6"/>
                </a:lnTo>
                <a:lnTo>
                  <a:pt x="12" y="8"/>
                </a:lnTo>
                <a:lnTo>
                  <a:pt x="10" y="9"/>
                </a:lnTo>
                <a:lnTo>
                  <a:pt x="10" y="11"/>
                </a:lnTo>
                <a:lnTo>
                  <a:pt x="9" y="14"/>
                </a:lnTo>
                <a:lnTo>
                  <a:pt x="7" y="16"/>
                </a:lnTo>
                <a:lnTo>
                  <a:pt x="5" y="18"/>
                </a:lnTo>
                <a:lnTo>
                  <a:pt x="3" y="21"/>
                </a:lnTo>
                <a:lnTo>
                  <a:pt x="0" y="19"/>
                </a:lnTo>
                <a:lnTo>
                  <a:pt x="1" y="16"/>
                </a:lnTo>
                <a:lnTo>
                  <a:pt x="0" y="13"/>
                </a:lnTo>
                <a:lnTo>
                  <a:pt x="1" y="11"/>
                </a:lnTo>
                <a:lnTo>
                  <a:pt x="3" y="11"/>
                </a:lnTo>
                <a:lnTo>
                  <a:pt x="4" y="8"/>
                </a:lnTo>
                <a:lnTo>
                  <a:pt x="5" y="6"/>
                </a:lnTo>
                <a:lnTo>
                  <a:pt x="5" y="3"/>
                </a:lnTo>
                <a:lnTo>
                  <a:pt x="7" y="0"/>
                </a:lnTo>
                <a:lnTo>
                  <a:pt x="9" y="1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6" name="53020">
            <a:extLst xmlns:a="http://schemas.openxmlformats.org/drawingml/2006/main">
              <a:ext uri="{FF2B5EF4-FFF2-40B4-BE49-F238E27FC236}">
                <a16:creationId xmlns:a16="http://schemas.microsoft.com/office/drawing/2014/main" id="{4E273BBF-562F-4C4A-8394-F73BFA66FC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21840" y="1582737"/>
            <a:ext cx="179528" cy="168575"/>
          </a:xfrm>
          <a:custGeom xmlns:a="http://schemas.openxmlformats.org/drawingml/2006/main">
            <a:avLst/>
            <a:gdLst/>
            <a:ahLst/>
            <a:cxnLst>
              <a:cxn ang="0">
                <a:pos x="6" y="0"/>
              </a:cxn>
              <a:cxn ang="0">
                <a:pos x="8" y="3"/>
              </a:cxn>
              <a:cxn ang="0">
                <a:pos x="12" y="3"/>
              </a:cxn>
              <a:cxn ang="0">
                <a:pos x="14" y="4"/>
              </a:cxn>
              <a:cxn ang="0">
                <a:pos x="17" y="6"/>
              </a:cxn>
              <a:cxn ang="0">
                <a:pos x="19" y="8"/>
              </a:cxn>
              <a:cxn ang="0">
                <a:pos x="22" y="10"/>
              </a:cxn>
              <a:cxn ang="0">
                <a:pos x="21" y="12"/>
              </a:cxn>
              <a:cxn ang="0">
                <a:pos x="22" y="15"/>
              </a:cxn>
              <a:cxn ang="0">
                <a:pos x="21" y="18"/>
              </a:cxn>
              <a:cxn ang="0">
                <a:pos x="19" y="18"/>
              </a:cxn>
              <a:cxn ang="0">
                <a:pos x="17" y="17"/>
              </a:cxn>
              <a:cxn ang="0">
                <a:pos x="14" y="15"/>
              </a:cxn>
              <a:cxn ang="0">
                <a:pos x="11" y="13"/>
              </a:cxn>
              <a:cxn ang="0">
                <a:pos x="8" y="12"/>
              </a:cxn>
              <a:cxn ang="0">
                <a:pos x="6" y="12"/>
              </a:cxn>
              <a:cxn ang="0">
                <a:pos x="3" y="11"/>
              </a:cxn>
              <a:cxn ang="0">
                <a:pos x="2" y="10"/>
              </a:cxn>
              <a:cxn ang="0">
                <a:pos x="1" y="7"/>
              </a:cxn>
              <a:cxn ang="0">
                <a:pos x="0" y="5"/>
              </a:cxn>
              <a:cxn ang="0">
                <a:pos x="0" y="3"/>
              </a:cxn>
              <a:cxn ang="0">
                <a:pos x="0" y="1"/>
              </a:cxn>
              <a:cxn ang="0">
                <a:pos x="2" y="0"/>
              </a:cxn>
              <a:cxn ang="0">
                <a:pos x="4" y="0"/>
              </a:cxn>
              <a:cxn ang="0">
                <a:pos x="6" y="0"/>
              </a:cxn>
            </a:cxnLst>
            <a:rect l="0" t="0" r="r" b="b"/>
            <a:pathLst>
              <a:path w="22" h="18">
                <a:moveTo>
                  <a:pt x="6" y="0"/>
                </a:moveTo>
                <a:lnTo>
                  <a:pt x="8" y="3"/>
                </a:lnTo>
                <a:lnTo>
                  <a:pt x="12" y="3"/>
                </a:lnTo>
                <a:lnTo>
                  <a:pt x="14" y="4"/>
                </a:lnTo>
                <a:lnTo>
                  <a:pt x="17" y="6"/>
                </a:lnTo>
                <a:lnTo>
                  <a:pt x="19" y="8"/>
                </a:lnTo>
                <a:lnTo>
                  <a:pt x="22" y="10"/>
                </a:lnTo>
                <a:lnTo>
                  <a:pt x="21" y="12"/>
                </a:lnTo>
                <a:lnTo>
                  <a:pt x="22" y="15"/>
                </a:lnTo>
                <a:lnTo>
                  <a:pt x="21" y="18"/>
                </a:lnTo>
                <a:lnTo>
                  <a:pt x="19" y="18"/>
                </a:lnTo>
                <a:lnTo>
                  <a:pt x="17" y="17"/>
                </a:lnTo>
                <a:lnTo>
                  <a:pt x="14" y="15"/>
                </a:lnTo>
                <a:lnTo>
                  <a:pt x="11" y="13"/>
                </a:lnTo>
                <a:lnTo>
                  <a:pt x="8" y="12"/>
                </a:lnTo>
                <a:lnTo>
                  <a:pt x="6" y="12"/>
                </a:lnTo>
                <a:lnTo>
                  <a:pt x="3" y="11"/>
                </a:lnTo>
                <a:lnTo>
                  <a:pt x="2" y="10"/>
                </a:lnTo>
                <a:lnTo>
                  <a:pt x="1" y="7"/>
                </a:lnTo>
                <a:lnTo>
                  <a:pt x="0" y="5"/>
                </a:lnTo>
                <a:lnTo>
                  <a:pt x="0" y="3"/>
                </a:lnTo>
                <a:lnTo>
                  <a:pt x="0" y="1"/>
                </a:lnTo>
                <a:lnTo>
                  <a:pt x="2" y="0"/>
                </a:lnTo>
                <a:lnTo>
                  <a:pt x="4" y="0"/>
                </a:lnTo>
                <a:lnTo>
                  <a:pt x="6" y="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7" name="53014">
            <a:extLst xmlns:a="http://schemas.openxmlformats.org/drawingml/2006/main">
              <a:ext uri="{FF2B5EF4-FFF2-40B4-BE49-F238E27FC236}">
                <a16:creationId xmlns:a16="http://schemas.microsoft.com/office/drawing/2014/main" id="{EF28F6A8-6D9A-460B-B7BE-95EBAF2F8AC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70802" y="1489084"/>
            <a:ext cx="130566" cy="149845"/>
          </a:xfrm>
          <a:custGeom xmlns:a="http://schemas.openxmlformats.org/drawingml/2006/main">
            <a:avLst/>
            <a:gdLst/>
            <a:ahLst/>
            <a:cxnLst>
              <a:cxn ang="0">
                <a:pos x="8" y="3"/>
              </a:cxn>
              <a:cxn ang="0">
                <a:pos x="10" y="4"/>
              </a:cxn>
              <a:cxn ang="0">
                <a:pos x="12" y="3"/>
              </a:cxn>
              <a:cxn ang="0">
                <a:pos x="15" y="4"/>
              </a:cxn>
              <a:cxn ang="0">
                <a:pos x="16" y="6"/>
              </a:cxn>
              <a:cxn ang="0">
                <a:pos x="13" y="8"/>
              </a:cxn>
              <a:cxn ang="0">
                <a:pos x="12" y="11"/>
              </a:cxn>
              <a:cxn ang="0">
                <a:pos x="10" y="13"/>
              </a:cxn>
              <a:cxn ang="0">
                <a:pos x="11" y="16"/>
              </a:cxn>
              <a:cxn ang="0">
                <a:pos x="8" y="14"/>
              </a:cxn>
              <a:cxn ang="0">
                <a:pos x="6" y="13"/>
              </a:cxn>
              <a:cxn ang="0">
                <a:pos x="2" y="13"/>
              </a:cxn>
              <a:cxn ang="0">
                <a:pos x="0" y="10"/>
              </a:cxn>
              <a:cxn ang="0">
                <a:pos x="3" y="8"/>
              </a:cxn>
              <a:cxn ang="0">
                <a:pos x="3" y="6"/>
              </a:cxn>
              <a:cxn ang="0">
                <a:pos x="3" y="4"/>
              </a:cxn>
              <a:cxn ang="0">
                <a:pos x="1" y="3"/>
              </a:cxn>
              <a:cxn ang="0">
                <a:pos x="2" y="1"/>
              </a:cxn>
              <a:cxn ang="0">
                <a:pos x="5" y="0"/>
              </a:cxn>
              <a:cxn ang="0">
                <a:pos x="7" y="1"/>
              </a:cxn>
              <a:cxn ang="0">
                <a:pos x="8" y="3"/>
              </a:cxn>
            </a:cxnLst>
            <a:rect l="0" t="0" r="r" b="b"/>
            <a:pathLst>
              <a:path w="16" h="16">
                <a:moveTo>
                  <a:pt x="8" y="3"/>
                </a:moveTo>
                <a:lnTo>
                  <a:pt x="10" y="4"/>
                </a:lnTo>
                <a:lnTo>
                  <a:pt x="12" y="3"/>
                </a:lnTo>
                <a:lnTo>
                  <a:pt x="15" y="4"/>
                </a:lnTo>
                <a:lnTo>
                  <a:pt x="16" y="6"/>
                </a:lnTo>
                <a:lnTo>
                  <a:pt x="13" y="8"/>
                </a:lnTo>
                <a:lnTo>
                  <a:pt x="12" y="11"/>
                </a:lnTo>
                <a:lnTo>
                  <a:pt x="10" y="13"/>
                </a:lnTo>
                <a:lnTo>
                  <a:pt x="11" y="16"/>
                </a:lnTo>
                <a:lnTo>
                  <a:pt x="8" y="14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3" y="8"/>
                </a:lnTo>
                <a:lnTo>
                  <a:pt x="3" y="6"/>
                </a:lnTo>
                <a:lnTo>
                  <a:pt x="3" y="4"/>
                </a:lnTo>
                <a:lnTo>
                  <a:pt x="1" y="3"/>
                </a:lnTo>
                <a:lnTo>
                  <a:pt x="2" y="1"/>
                </a:lnTo>
                <a:lnTo>
                  <a:pt x="5" y="0"/>
                </a:lnTo>
                <a:lnTo>
                  <a:pt x="7" y="1"/>
                </a:lnTo>
                <a:lnTo>
                  <a:pt x="8" y="3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8" name="52075">
            <a:extLst xmlns:a="http://schemas.openxmlformats.org/drawingml/2006/main">
              <a:ext uri="{FF2B5EF4-FFF2-40B4-BE49-F238E27FC236}">
                <a16:creationId xmlns:a16="http://schemas.microsoft.com/office/drawing/2014/main" id="{9D8C0E04-4170-41AC-890E-6972B8DE87E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68445" y="1208125"/>
            <a:ext cx="195849" cy="224766"/>
          </a:xfrm>
          <a:custGeom xmlns:a="http://schemas.openxmlformats.org/drawingml/2006/main">
            <a:avLst/>
            <a:gdLst/>
            <a:ahLst/>
            <a:cxnLst>
              <a:cxn ang="0">
                <a:pos x="17" y="0"/>
              </a:cxn>
              <a:cxn ang="0">
                <a:pos x="18" y="3"/>
              </a:cxn>
              <a:cxn ang="0">
                <a:pos x="17" y="6"/>
              </a:cxn>
              <a:cxn ang="0">
                <a:pos x="17" y="8"/>
              </a:cxn>
              <a:cxn ang="0">
                <a:pos x="21" y="7"/>
              </a:cxn>
              <a:cxn ang="0">
                <a:pos x="23" y="8"/>
              </a:cxn>
              <a:cxn ang="0">
                <a:pos x="23" y="10"/>
              </a:cxn>
              <a:cxn ang="0">
                <a:pos x="21" y="12"/>
              </a:cxn>
              <a:cxn ang="0">
                <a:pos x="22" y="14"/>
              </a:cxn>
              <a:cxn ang="0">
                <a:pos x="24" y="17"/>
              </a:cxn>
              <a:cxn ang="0">
                <a:pos x="24" y="19"/>
              </a:cxn>
              <a:cxn ang="0">
                <a:pos x="21" y="20"/>
              </a:cxn>
              <a:cxn ang="0">
                <a:pos x="20" y="20"/>
              </a:cxn>
              <a:cxn ang="0">
                <a:pos x="19" y="24"/>
              </a:cxn>
              <a:cxn ang="0">
                <a:pos x="15" y="22"/>
              </a:cxn>
              <a:cxn ang="0">
                <a:pos x="14" y="20"/>
              </a:cxn>
              <a:cxn ang="0">
                <a:pos x="13" y="17"/>
              </a:cxn>
              <a:cxn ang="0">
                <a:pos x="14" y="15"/>
              </a:cxn>
              <a:cxn ang="0">
                <a:pos x="13" y="13"/>
              </a:cxn>
              <a:cxn ang="0">
                <a:pos x="10" y="11"/>
              </a:cxn>
              <a:cxn ang="0">
                <a:pos x="9" y="10"/>
              </a:cxn>
              <a:cxn ang="0">
                <a:pos x="6" y="9"/>
              </a:cxn>
              <a:cxn ang="0">
                <a:pos x="5" y="10"/>
              </a:cxn>
              <a:cxn ang="0">
                <a:pos x="3" y="9"/>
              </a:cxn>
              <a:cxn ang="0">
                <a:pos x="2" y="6"/>
              </a:cxn>
              <a:cxn ang="0">
                <a:pos x="1" y="3"/>
              </a:cxn>
              <a:cxn ang="0">
                <a:pos x="0" y="1"/>
              </a:cxn>
              <a:cxn ang="0">
                <a:pos x="2" y="0"/>
              </a:cxn>
              <a:cxn ang="0">
                <a:pos x="6" y="0"/>
              </a:cxn>
              <a:cxn ang="0">
                <a:pos x="8" y="0"/>
              </a:cxn>
              <a:cxn ang="0">
                <a:pos x="9" y="1"/>
              </a:cxn>
              <a:cxn ang="0">
                <a:pos x="12" y="1"/>
              </a:cxn>
              <a:cxn ang="0">
                <a:pos x="14" y="2"/>
              </a:cxn>
              <a:cxn ang="0">
                <a:pos x="17" y="0"/>
              </a:cxn>
            </a:cxnLst>
            <a:rect l="0" t="0" r="r" b="b"/>
            <a:pathLst>
              <a:path w="24" h="24">
                <a:moveTo>
                  <a:pt x="17" y="0"/>
                </a:moveTo>
                <a:lnTo>
                  <a:pt x="18" y="3"/>
                </a:lnTo>
                <a:lnTo>
                  <a:pt x="17" y="6"/>
                </a:lnTo>
                <a:lnTo>
                  <a:pt x="17" y="8"/>
                </a:lnTo>
                <a:lnTo>
                  <a:pt x="21" y="7"/>
                </a:lnTo>
                <a:lnTo>
                  <a:pt x="23" y="8"/>
                </a:lnTo>
                <a:lnTo>
                  <a:pt x="23" y="10"/>
                </a:lnTo>
                <a:lnTo>
                  <a:pt x="21" y="12"/>
                </a:lnTo>
                <a:lnTo>
                  <a:pt x="22" y="14"/>
                </a:lnTo>
                <a:lnTo>
                  <a:pt x="24" y="17"/>
                </a:lnTo>
                <a:lnTo>
                  <a:pt x="24" y="19"/>
                </a:lnTo>
                <a:lnTo>
                  <a:pt x="21" y="20"/>
                </a:lnTo>
                <a:lnTo>
                  <a:pt x="20" y="20"/>
                </a:lnTo>
                <a:lnTo>
                  <a:pt x="19" y="24"/>
                </a:lnTo>
                <a:lnTo>
                  <a:pt x="15" y="22"/>
                </a:lnTo>
                <a:lnTo>
                  <a:pt x="14" y="20"/>
                </a:lnTo>
                <a:lnTo>
                  <a:pt x="13" y="17"/>
                </a:lnTo>
                <a:lnTo>
                  <a:pt x="14" y="15"/>
                </a:lnTo>
                <a:lnTo>
                  <a:pt x="13" y="13"/>
                </a:lnTo>
                <a:lnTo>
                  <a:pt x="10" y="11"/>
                </a:lnTo>
                <a:lnTo>
                  <a:pt x="9" y="10"/>
                </a:lnTo>
                <a:lnTo>
                  <a:pt x="6" y="9"/>
                </a:lnTo>
                <a:lnTo>
                  <a:pt x="5" y="10"/>
                </a:lnTo>
                <a:lnTo>
                  <a:pt x="3" y="9"/>
                </a:lnTo>
                <a:lnTo>
                  <a:pt x="2" y="6"/>
                </a:lnTo>
                <a:lnTo>
                  <a:pt x="1" y="3"/>
                </a:lnTo>
                <a:lnTo>
                  <a:pt x="0" y="1"/>
                </a:lnTo>
                <a:lnTo>
                  <a:pt x="2" y="0"/>
                </a:lnTo>
                <a:lnTo>
                  <a:pt x="6" y="0"/>
                </a:lnTo>
                <a:lnTo>
                  <a:pt x="8" y="0"/>
                </a:lnTo>
                <a:lnTo>
                  <a:pt x="9" y="1"/>
                </a:lnTo>
                <a:lnTo>
                  <a:pt x="12" y="1"/>
                </a:lnTo>
                <a:lnTo>
                  <a:pt x="14" y="2"/>
                </a:lnTo>
                <a:lnTo>
                  <a:pt x="17" y="0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99" name="52074">
            <a:extLst xmlns:a="http://schemas.openxmlformats.org/drawingml/2006/main">
              <a:ext uri="{FF2B5EF4-FFF2-40B4-BE49-F238E27FC236}">
                <a16:creationId xmlns:a16="http://schemas.microsoft.com/office/drawing/2014/main" id="{5A2FBF04-B29A-4CA8-BF4D-19B2EC7A3DC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96934" y="1535910"/>
            <a:ext cx="122405" cy="177941"/>
          </a:xfrm>
          <a:custGeom xmlns:a="http://schemas.openxmlformats.org/drawingml/2006/main">
            <a:avLst/>
            <a:gdLst/>
            <a:ahLst/>
            <a:cxnLst>
              <a:cxn ang="0">
                <a:pos x="14" y="8"/>
              </a:cxn>
              <a:cxn ang="0">
                <a:pos x="12" y="9"/>
              </a:cxn>
              <a:cxn ang="0">
                <a:pos x="10" y="12"/>
              </a:cxn>
              <a:cxn ang="0">
                <a:pos x="13" y="15"/>
              </a:cxn>
              <a:cxn ang="0">
                <a:pos x="11" y="16"/>
              </a:cxn>
              <a:cxn ang="0">
                <a:pos x="10" y="19"/>
              </a:cxn>
              <a:cxn ang="0">
                <a:pos x="8" y="19"/>
              </a:cxn>
              <a:cxn ang="0">
                <a:pos x="5" y="18"/>
              </a:cxn>
              <a:cxn ang="0">
                <a:pos x="6" y="16"/>
              </a:cxn>
              <a:cxn ang="0">
                <a:pos x="5" y="11"/>
              </a:cxn>
              <a:cxn ang="0">
                <a:pos x="3" y="9"/>
              </a:cxn>
              <a:cxn ang="0">
                <a:pos x="1" y="8"/>
              </a:cxn>
              <a:cxn ang="0">
                <a:pos x="1" y="7"/>
              </a:cxn>
              <a:cxn ang="0">
                <a:pos x="0" y="4"/>
              </a:cxn>
              <a:cxn ang="0">
                <a:pos x="2" y="4"/>
              </a:cxn>
              <a:cxn ang="0">
                <a:pos x="5" y="6"/>
              </a:cxn>
              <a:cxn ang="0">
                <a:pos x="5" y="3"/>
              </a:cxn>
              <a:cxn ang="0">
                <a:pos x="7" y="1"/>
              </a:cxn>
              <a:cxn ang="0">
                <a:pos x="9" y="0"/>
              </a:cxn>
              <a:cxn ang="0">
                <a:pos x="11" y="1"/>
              </a:cxn>
              <a:cxn ang="0">
                <a:pos x="15" y="3"/>
              </a:cxn>
              <a:cxn ang="0">
                <a:pos x="14" y="6"/>
              </a:cxn>
              <a:cxn ang="0">
                <a:pos x="14" y="8"/>
              </a:cxn>
            </a:cxnLst>
            <a:rect l="0" t="0" r="r" b="b"/>
            <a:pathLst>
              <a:path w="15" h="19">
                <a:moveTo>
                  <a:pt x="14" y="8"/>
                </a:moveTo>
                <a:lnTo>
                  <a:pt x="12" y="9"/>
                </a:lnTo>
                <a:lnTo>
                  <a:pt x="10" y="12"/>
                </a:lnTo>
                <a:lnTo>
                  <a:pt x="13" y="15"/>
                </a:lnTo>
                <a:lnTo>
                  <a:pt x="11" y="16"/>
                </a:lnTo>
                <a:lnTo>
                  <a:pt x="10" y="19"/>
                </a:lnTo>
                <a:lnTo>
                  <a:pt x="8" y="19"/>
                </a:lnTo>
                <a:lnTo>
                  <a:pt x="5" y="18"/>
                </a:lnTo>
                <a:lnTo>
                  <a:pt x="6" y="16"/>
                </a:lnTo>
                <a:lnTo>
                  <a:pt x="5" y="11"/>
                </a:lnTo>
                <a:lnTo>
                  <a:pt x="3" y="9"/>
                </a:lnTo>
                <a:lnTo>
                  <a:pt x="1" y="8"/>
                </a:lnTo>
                <a:lnTo>
                  <a:pt x="1" y="7"/>
                </a:lnTo>
                <a:lnTo>
                  <a:pt x="0" y="4"/>
                </a:lnTo>
                <a:lnTo>
                  <a:pt x="2" y="4"/>
                </a:lnTo>
                <a:lnTo>
                  <a:pt x="5" y="6"/>
                </a:lnTo>
                <a:lnTo>
                  <a:pt x="5" y="3"/>
                </a:lnTo>
                <a:lnTo>
                  <a:pt x="7" y="1"/>
                </a:lnTo>
                <a:lnTo>
                  <a:pt x="9" y="0"/>
                </a:lnTo>
                <a:lnTo>
                  <a:pt x="11" y="1"/>
                </a:lnTo>
                <a:lnTo>
                  <a:pt x="15" y="3"/>
                </a:lnTo>
                <a:lnTo>
                  <a:pt x="14" y="6"/>
                </a:lnTo>
                <a:lnTo>
                  <a:pt x="14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0" name="55085">
            <a:extLst xmlns:a="http://schemas.openxmlformats.org/drawingml/2006/main">
              <a:ext uri="{FF2B5EF4-FFF2-40B4-BE49-F238E27FC236}">
                <a16:creationId xmlns:a16="http://schemas.microsoft.com/office/drawing/2014/main" id="{BC31A40B-5E9F-49C3-9AFE-41A0EB511B7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90992" y="1114471"/>
            <a:ext cx="220330" cy="271594"/>
          </a:xfrm>
          <a:custGeom xmlns:a="http://schemas.openxmlformats.org/drawingml/2006/main">
            <a:avLst/>
            <a:gdLst/>
            <a:ahLst/>
            <a:cxnLst>
              <a:cxn ang="0">
                <a:pos x="26" y="14"/>
              </a:cxn>
              <a:cxn ang="0">
                <a:pos x="23" y="14"/>
              </a:cxn>
              <a:cxn ang="0">
                <a:pos x="22" y="16"/>
              </a:cxn>
              <a:cxn ang="0">
                <a:pos x="24" y="19"/>
              </a:cxn>
              <a:cxn ang="0">
                <a:pos x="23" y="21"/>
              </a:cxn>
              <a:cxn ang="0">
                <a:pos x="21" y="22"/>
              </a:cxn>
              <a:cxn ang="0">
                <a:pos x="20" y="24"/>
              </a:cxn>
              <a:cxn ang="0">
                <a:pos x="18" y="26"/>
              </a:cxn>
              <a:cxn ang="0">
                <a:pos x="17" y="29"/>
              </a:cxn>
              <a:cxn ang="0">
                <a:pos x="15" y="28"/>
              </a:cxn>
              <a:cxn ang="0">
                <a:pos x="13" y="26"/>
              </a:cxn>
              <a:cxn ang="0">
                <a:pos x="11" y="23"/>
              </a:cxn>
              <a:cxn ang="0">
                <a:pos x="9" y="22"/>
              </a:cxn>
              <a:cxn ang="0">
                <a:pos x="6" y="21"/>
              </a:cxn>
              <a:cxn ang="0">
                <a:pos x="6" y="23"/>
              </a:cxn>
              <a:cxn ang="0">
                <a:pos x="2" y="21"/>
              </a:cxn>
              <a:cxn ang="0">
                <a:pos x="0" y="20"/>
              </a:cxn>
              <a:cxn ang="0">
                <a:pos x="1" y="17"/>
              </a:cxn>
              <a:cxn ang="0">
                <a:pos x="4" y="16"/>
              </a:cxn>
              <a:cxn ang="0">
                <a:pos x="6" y="16"/>
              </a:cxn>
              <a:cxn ang="0">
                <a:pos x="7" y="14"/>
              </a:cxn>
              <a:cxn ang="0">
                <a:pos x="7" y="11"/>
              </a:cxn>
              <a:cxn ang="0">
                <a:pos x="7" y="9"/>
              </a:cxn>
              <a:cxn ang="0">
                <a:pos x="8" y="7"/>
              </a:cxn>
              <a:cxn ang="0">
                <a:pos x="7" y="4"/>
              </a:cxn>
              <a:cxn ang="0">
                <a:pos x="9" y="0"/>
              </a:cxn>
              <a:cxn ang="0">
                <a:pos x="11" y="0"/>
              </a:cxn>
              <a:cxn ang="0">
                <a:pos x="14" y="1"/>
              </a:cxn>
              <a:cxn ang="0">
                <a:pos x="17" y="2"/>
              </a:cxn>
              <a:cxn ang="0">
                <a:pos x="18" y="3"/>
              </a:cxn>
              <a:cxn ang="0">
                <a:pos x="20" y="5"/>
              </a:cxn>
              <a:cxn ang="0">
                <a:pos x="22" y="8"/>
              </a:cxn>
              <a:cxn ang="0">
                <a:pos x="24" y="8"/>
              </a:cxn>
              <a:cxn ang="0">
                <a:pos x="27" y="9"/>
              </a:cxn>
              <a:cxn ang="0">
                <a:pos x="27" y="11"/>
              </a:cxn>
              <a:cxn ang="0">
                <a:pos x="26" y="14"/>
              </a:cxn>
            </a:cxnLst>
            <a:rect l="0" t="0" r="r" b="b"/>
            <a:pathLst>
              <a:path w="27" h="29">
                <a:moveTo>
                  <a:pt x="26" y="14"/>
                </a:moveTo>
                <a:lnTo>
                  <a:pt x="23" y="14"/>
                </a:lnTo>
                <a:lnTo>
                  <a:pt x="22" y="16"/>
                </a:lnTo>
                <a:lnTo>
                  <a:pt x="24" y="19"/>
                </a:lnTo>
                <a:lnTo>
                  <a:pt x="23" y="21"/>
                </a:lnTo>
                <a:lnTo>
                  <a:pt x="21" y="22"/>
                </a:lnTo>
                <a:lnTo>
                  <a:pt x="20" y="24"/>
                </a:lnTo>
                <a:lnTo>
                  <a:pt x="18" y="26"/>
                </a:lnTo>
                <a:lnTo>
                  <a:pt x="17" y="29"/>
                </a:lnTo>
                <a:lnTo>
                  <a:pt x="15" y="28"/>
                </a:lnTo>
                <a:lnTo>
                  <a:pt x="13" y="26"/>
                </a:lnTo>
                <a:lnTo>
                  <a:pt x="11" y="23"/>
                </a:lnTo>
                <a:lnTo>
                  <a:pt x="9" y="22"/>
                </a:lnTo>
                <a:lnTo>
                  <a:pt x="6" y="21"/>
                </a:lnTo>
                <a:lnTo>
                  <a:pt x="6" y="23"/>
                </a:lnTo>
                <a:lnTo>
                  <a:pt x="2" y="21"/>
                </a:lnTo>
                <a:lnTo>
                  <a:pt x="0" y="20"/>
                </a:lnTo>
                <a:lnTo>
                  <a:pt x="1" y="17"/>
                </a:lnTo>
                <a:lnTo>
                  <a:pt x="4" y="16"/>
                </a:lnTo>
                <a:lnTo>
                  <a:pt x="6" y="16"/>
                </a:lnTo>
                <a:lnTo>
                  <a:pt x="7" y="14"/>
                </a:lnTo>
                <a:lnTo>
                  <a:pt x="7" y="11"/>
                </a:lnTo>
                <a:lnTo>
                  <a:pt x="7" y="9"/>
                </a:lnTo>
                <a:lnTo>
                  <a:pt x="8" y="7"/>
                </a:lnTo>
                <a:lnTo>
                  <a:pt x="7" y="4"/>
                </a:lnTo>
                <a:lnTo>
                  <a:pt x="9" y="0"/>
                </a:lnTo>
                <a:lnTo>
                  <a:pt x="11" y="0"/>
                </a:lnTo>
                <a:lnTo>
                  <a:pt x="14" y="1"/>
                </a:lnTo>
                <a:lnTo>
                  <a:pt x="17" y="2"/>
                </a:lnTo>
                <a:lnTo>
                  <a:pt x="18" y="3"/>
                </a:lnTo>
                <a:lnTo>
                  <a:pt x="20" y="5"/>
                </a:lnTo>
                <a:lnTo>
                  <a:pt x="22" y="8"/>
                </a:lnTo>
                <a:lnTo>
                  <a:pt x="24" y="8"/>
                </a:lnTo>
                <a:lnTo>
                  <a:pt x="27" y="9"/>
                </a:lnTo>
                <a:lnTo>
                  <a:pt x="27" y="11"/>
                </a:lnTo>
                <a:lnTo>
                  <a:pt x="26" y="14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1" name="52055">
            <a:extLst xmlns:a="http://schemas.openxmlformats.org/drawingml/2006/main">
              <a:ext uri="{FF2B5EF4-FFF2-40B4-BE49-F238E27FC236}">
                <a16:creationId xmlns:a16="http://schemas.microsoft.com/office/drawing/2014/main" id="{BE527858-759D-42A2-BBF7-6270D12B36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70520" y="1217490"/>
            <a:ext cx="212170" cy="234133"/>
          </a:xfrm>
          <a:custGeom xmlns:a="http://schemas.openxmlformats.org/drawingml/2006/main">
            <a:avLst/>
            <a:gdLst/>
            <a:ahLst/>
            <a:cxnLst>
              <a:cxn ang="0">
                <a:pos x="12" y="0"/>
              </a:cxn>
              <a:cxn ang="0">
                <a:pos x="13" y="2"/>
              </a:cxn>
              <a:cxn ang="0">
                <a:pos x="14" y="5"/>
              </a:cxn>
              <a:cxn ang="0">
                <a:pos x="15" y="8"/>
              </a:cxn>
              <a:cxn ang="0">
                <a:pos x="17" y="9"/>
              </a:cxn>
              <a:cxn ang="0">
                <a:pos x="18" y="8"/>
              </a:cxn>
              <a:cxn ang="0">
                <a:pos x="21" y="9"/>
              </a:cxn>
              <a:cxn ang="0">
                <a:pos x="22" y="10"/>
              </a:cxn>
              <a:cxn ang="0">
                <a:pos x="25" y="12"/>
              </a:cxn>
              <a:cxn ang="0">
                <a:pos x="26" y="14"/>
              </a:cxn>
              <a:cxn ang="0">
                <a:pos x="25" y="16"/>
              </a:cxn>
              <a:cxn ang="0">
                <a:pos x="26" y="19"/>
              </a:cxn>
              <a:cxn ang="0">
                <a:pos x="25" y="20"/>
              </a:cxn>
              <a:cxn ang="0">
                <a:pos x="22" y="22"/>
              </a:cxn>
              <a:cxn ang="0">
                <a:pos x="20" y="25"/>
              </a:cxn>
              <a:cxn ang="0">
                <a:pos x="17" y="25"/>
              </a:cxn>
              <a:cxn ang="0">
                <a:pos x="16" y="23"/>
              </a:cxn>
              <a:cxn ang="0">
                <a:pos x="14" y="21"/>
              </a:cxn>
              <a:cxn ang="0">
                <a:pos x="12" y="21"/>
              </a:cxn>
              <a:cxn ang="0">
                <a:pos x="10" y="21"/>
              </a:cxn>
              <a:cxn ang="0">
                <a:pos x="9" y="18"/>
              </a:cxn>
              <a:cxn ang="0">
                <a:pos x="7" y="17"/>
              </a:cxn>
              <a:cxn ang="0">
                <a:pos x="5" y="15"/>
              </a:cxn>
              <a:cxn ang="0">
                <a:pos x="4" y="14"/>
              </a:cxn>
              <a:cxn ang="0">
                <a:pos x="2" y="12"/>
              </a:cxn>
              <a:cxn ang="0">
                <a:pos x="1" y="10"/>
              </a:cxn>
              <a:cxn ang="0">
                <a:pos x="2" y="8"/>
              </a:cxn>
              <a:cxn ang="0">
                <a:pos x="0" y="5"/>
              </a:cxn>
              <a:cxn ang="0">
                <a:pos x="1" y="3"/>
              </a:cxn>
              <a:cxn ang="0">
                <a:pos x="4" y="3"/>
              </a:cxn>
              <a:cxn ang="0">
                <a:pos x="6" y="4"/>
              </a:cxn>
              <a:cxn ang="0">
                <a:pos x="7" y="2"/>
              </a:cxn>
              <a:cxn ang="0">
                <a:pos x="9" y="0"/>
              </a:cxn>
              <a:cxn ang="0">
                <a:pos x="12" y="0"/>
              </a:cxn>
            </a:cxnLst>
            <a:rect l="0" t="0" r="r" b="b"/>
            <a:pathLst>
              <a:path w="26" h="25">
                <a:moveTo>
                  <a:pt x="12" y="0"/>
                </a:moveTo>
                <a:lnTo>
                  <a:pt x="13" y="2"/>
                </a:lnTo>
                <a:lnTo>
                  <a:pt x="14" y="5"/>
                </a:lnTo>
                <a:lnTo>
                  <a:pt x="15" y="8"/>
                </a:lnTo>
                <a:lnTo>
                  <a:pt x="17" y="9"/>
                </a:lnTo>
                <a:lnTo>
                  <a:pt x="18" y="8"/>
                </a:lnTo>
                <a:lnTo>
                  <a:pt x="21" y="9"/>
                </a:lnTo>
                <a:lnTo>
                  <a:pt x="22" y="10"/>
                </a:lnTo>
                <a:lnTo>
                  <a:pt x="25" y="12"/>
                </a:lnTo>
                <a:lnTo>
                  <a:pt x="26" y="14"/>
                </a:lnTo>
                <a:lnTo>
                  <a:pt x="25" y="16"/>
                </a:lnTo>
                <a:lnTo>
                  <a:pt x="26" y="19"/>
                </a:lnTo>
                <a:lnTo>
                  <a:pt x="25" y="20"/>
                </a:lnTo>
                <a:lnTo>
                  <a:pt x="22" y="22"/>
                </a:lnTo>
                <a:lnTo>
                  <a:pt x="20" y="25"/>
                </a:lnTo>
                <a:lnTo>
                  <a:pt x="17" y="25"/>
                </a:lnTo>
                <a:lnTo>
                  <a:pt x="16" y="23"/>
                </a:lnTo>
                <a:lnTo>
                  <a:pt x="14" y="21"/>
                </a:lnTo>
                <a:lnTo>
                  <a:pt x="12" y="21"/>
                </a:lnTo>
                <a:lnTo>
                  <a:pt x="10" y="21"/>
                </a:lnTo>
                <a:lnTo>
                  <a:pt x="9" y="18"/>
                </a:lnTo>
                <a:lnTo>
                  <a:pt x="7" y="17"/>
                </a:lnTo>
                <a:lnTo>
                  <a:pt x="5" y="15"/>
                </a:lnTo>
                <a:lnTo>
                  <a:pt x="4" y="14"/>
                </a:lnTo>
                <a:lnTo>
                  <a:pt x="2" y="12"/>
                </a:lnTo>
                <a:lnTo>
                  <a:pt x="1" y="10"/>
                </a:lnTo>
                <a:lnTo>
                  <a:pt x="2" y="8"/>
                </a:lnTo>
                <a:lnTo>
                  <a:pt x="0" y="5"/>
                </a:lnTo>
                <a:lnTo>
                  <a:pt x="1" y="3"/>
                </a:lnTo>
                <a:lnTo>
                  <a:pt x="4" y="3"/>
                </a:lnTo>
                <a:lnTo>
                  <a:pt x="6" y="4"/>
                </a:lnTo>
                <a:lnTo>
                  <a:pt x="7" y="2"/>
                </a:lnTo>
                <a:lnTo>
                  <a:pt x="9" y="0"/>
                </a:lnTo>
                <a:lnTo>
                  <a:pt x="12" y="0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2" name="52048">
            <a:extLst xmlns:a="http://schemas.openxmlformats.org/drawingml/2006/main">
              <a:ext uri="{FF2B5EF4-FFF2-40B4-BE49-F238E27FC236}">
                <a16:creationId xmlns:a16="http://schemas.microsoft.com/office/drawing/2014/main" id="{4D5DBD5B-FA6F-4A0C-AA4C-B78A99FD02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11321" y="1629563"/>
            <a:ext cx="106084" cy="121749"/>
          </a:xfrm>
          <a:custGeom xmlns:a="http://schemas.openxmlformats.org/drawingml/2006/main">
            <a:avLst/>
            <a:gdLst/>
            <a:ahLst/>
            <a:cxnLst>
              <a:cxn ang="0">
                <a:pos x="13" y="12"/>
              </a:cxn>
              <a:cxn ang="0">
                <a:pos x="10" y="13"/>
              </a:cxn>
              <a:cxn ang="0">
                <a:pos x="6" y="12"/>
              </a:cxn>
              <a:cxn ang="0">
                <a:pos x="4" y="10"/>
              </a:cxn>
              <a:cxn ang="0">
                <a:pos x="1" y="7"/>
              </a:cxn>
              <a:cxn ang="0">
                <a:pos x="0" y="6"/>
              </a:cxn>
              <a:cxn ang="0">
                <a:pos x="2" y="3"/>
              </a:cxn>
              <a:cxn ang="0">
                <a:pos x="4" y="0"/>
              </a:cxn>
              <a:cxn ang="0">
                <a:pos x="6" y="2"/>
              </a:cxn>
              <a:cxn ang="0">
                <a:pos x="9" y="3"/>
              </a:cxn>
              <a:cxn ang="0">
                <a:pos x="10" y="6"/>
              </a:cxn>
              <a:cxn ang="0">
                <a:pos x="10" y="8"/>
              </a:cxn>
              <a:cxn ang="0">
                <a:pos x="12" y="9"/>
              </a:cxn>
              <a:cxn ang="0">
                <a:pos x="13" y="12"/>
              </a:cxn>
            </a:cxnLst>
            <a:rect l="0" t="0" r="r" b="b"/>
            <a:pathLst>
              <a:path w="13" h="13">
                <a:moveTo>
                  <a:pt x="13" y="12"/>
                </a:moveTo>
                <a:lnTo>
                  <a:pt x="10" y="13"/>
                </a:lnTo>
                <a:lnTo>
                  <a:pt x="6" y="12"/>
                </a:lnTo>
                <a:lnTo>
                  <a:pt x="4" y="10"/>
                </a:lnTo>
                <a:lnTo>
                  <a:pt x="1" y="7"/>
                </a:lnTo>
                <a:lnTo>
                  <a:pt x="0" y="6"/>
                </a:lnTo>
                <a:lnTo>
                  <a:pt x="2" y="3"/>
                </a:lnTo>
                <a:lnTo>
                  <a:pt x="4" y="0"/>
                </a:lnTo>
                <a:lnTo>
                  <a:pt x="6" y="2"/>
                </a:lnTo>
                <a:lnTo>
                  <a:pt x="9" y="3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3" y="12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3" name="55086">
            <a:extLst xmlns:a="http://schemas.openxmlformats.org/drawingml/2006/main">
              <a:ext uri="{FF2B5EF4-FFF2-40B4-BE49-F238E27FC236}">
                <a16:creationId xmlns:a16="http://schemas.microsoft.com/office/drawing/2014/main" id="{B972206A-24E9-44AB-8F15-5B6236C8188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23632" y="1311143"/>
            <a:ext cx="106084" cy="140479"/>
          </a:xfrm>
          <a:custGeom xmlns:a="http://schemas.openxmlformats.org/drawingml/2006/main">
            <a:avLst/>
            <a:gdLst/>
            <a:ahLst/>
            <a:cxnLst>
              <a:cxn ang="0">
                <a:pos x="13" y="8"/>
              </a:cxn>
              <a:cxn ang="0">
                <a:pos x="11" y="10"/>
              </a:cxn>
              <a:cxn ang="0">
                <a:pos x="11" y="12"/>
              </a:cxn>
              <a:cxn ang="0">
                <a:pos x="11" y="15"/>
              </a:cxn>
              <a:cxn ang="0">
                <a:pos x="8" y="14"/>
              </a:cxn>
              <a:cxn ang="0">
                <a:pos x="6" y="14"/>
              </a:cxn>
              <a:cxn ang="0">
                <a:pos x="3" y="15"/>
              </a:cxn>
              <a:cxn ang="0">
                <a:pos x="2" y="12"/>
              </a:cxn>
              <a:cxn ang="0">
                <a:pos x="0" y="9"/>
              </a:cxn>
              <a:cxn ang="0">
                <a:pos x="1" y="7"/>
              </a:cxn>
              <a:cxn ang="0">
                <a:pos x="0" y="5"/>
              </a:cxn>
              <a:cxn ang="0">
                <a:pos x="2" y="2"/>
              </a:cxn>
              <a:cxn ang="0">
                <a:pos x="2" y="0"/>
              </a:cxn>
              <a:cxn ang="0">
                <a:pos x="5" y="1"/>
              </a:cxn>
              <a:cxn ang="0">
                <a:pos x="7" y="2"/>
              </a:cxn>
              <a:cxn ang="0">
                <a:pos x="9" y="5"/>
              </a:cxn>
              <a:cxn ang="0">
                <a:pos x="11" y="7"/>
              </a:cxn>
              <a:cxn ang="0">
                <a:pos x="13" y="8"/>
              </a:cxn>
            </a:cxnLst>
            <a:rect l="0" t="0" r="r" b="b"/>
            <a:pathLst>
              <a:path w="13" h="15">
                <a:moveTo>
                  <a:pt x="13" y="8"/>
                </a:moveTo>
                <a:lnTo>
                  <a:pt x="11" y="10"/>
                </a:lnTo>
                <a:lnTo>
                  <a:pt x="11" y="12"/>
                </a:lnTo>
                <a:lnTo>
                  <a:pt x="11" y="15"/>
                </a:lnTo>
                <a:lnTo>
                  <a:pt x="8" y="14"/>
                </a:lnTo>
                <a:lnTo>
                  <a:pt x="6" y="14"/>
                </a:lnTo>
                <a:lnTo>
                  <a:pt x="3" y="15"/>
                </a:lnTo>
                <a:lnTo>
                  <a:pt x="2" y="12"/>
                </a:lnTo>
                <a:lnTo>
                  <a:pt x="0" y="9"/>
                </a:lnTo>
                <a:lnTo>
                  <a:pt x="1" y="7"/>
                </a:lnTo>
                <a:lnTo>
                  <a:pt x="0" y="5"/>
                </a:lnTo>
                <a:lnTo>
                  <a:pt x="2" y="2"/>
                </a:lnTo>
                <a:lnTo>
                  <a:pt x="2" y="0"/>
                </a:lnTo>
                <a:lnTo>
                  <a:pt x="5" y="1"/>
                </a:lnTo>
                <a:lnTo>
                  <a:pt x="7" y="2"/>
                </a:lnTo>
                <a:lnTo>
                  <a:pt x="9" y="5"/>
                </a:lnTo>
                <a:lnTo>
                  <a:pt x="11" y="7"/>
                </a:lnTo>
                <a:lnTo>
                  <a:pt x="13" y="8"/>
                </a:lnTo>
              </a:path>
            </a:pathLst>
          </a:custGeom>
          <a:solidFill xmlns:a="http://schemas.openxmlformats.org/drawingml/2006/main">
            <a:srgbClr val="65982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4" name="52025">
            <a:extLst xmlns:a="http://schemas.openxmlformats.org/drawingml/2006/main">
              <a:ext uri="{FF2B5EF4-FFF2-40B4-BE49-F238E27FC236}">
                <a16:creationId xmlns:a16="http://schemas.microsoft.com/office/drawing/2014/main" id="{9567F81A-E15E-43F7-96BE-B3D812AEB5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90850" y="1685756"/>
            <a:ext cx="195849" cy="168575"/>
          </a:xfrm>
          <a:custGeom xmlns:a="http://schemas.openxmlformats.org/drawingml/2006/main">
            <a:avLst/>
            <a:gdLst/>
            <a:ahLst/>
            <a:cxnLst>
              <a:cxn ang="0">
                <a:pos x="18" y="2"/>
              </a:cxn>
              <a:cxn ang="0">
                <a:pos x="21" y="3"/>
              </a:cxn>
              <a:cxn ang="0">
                <a:pos x="23" y="3"/>
              </a:cxn>
              <a:cxn ang="0">
                <a:pos x="22" y="6"/>
              </a:cxn>
              <a:cxn ang="0">
                <a:pos x="23" y="8"/>
              </a:cxn>
              <a:cxn ang="0">
                <a:pos x="23" y="11"/>
              </a:cxn>
              <a:cxn ang="0">
                <a:pos x="24" y="12"/>
              </a:cxn>
              <a:cxn ang="0">
                <a:pos x="24" y="14"/>
              </a:cxn>
              <a:cxn ang="0">
                <a:pos x="24" y="16"/>
              </a:cxn>
              <a:cxn ang="0">
                <a:pos x="20" y="16"/>
              </a:cxn>
              <a:cxn ang="0">
                <a:pos x="17" y="17"/>
              </a:cxn>
              <a:cxn ang="0">
                <a:pos x="14" y="17"/>
              </a:cxn>
              <a:cxn ang="0">
                <a:pos x="11" y="18"/>
              </a:cxn>
              <a:cxn ang="0">
                <a:pos x="9" y="16"/>
              </a:cxn>
              <a:cxn ang="0">
                <a:pos x="8" y="15"/>
              </a:cxn>
              <a:cxn ang="0">
                <a:pos x="6" y="15"/>
              </a:cxn>
              <a:cxn ang="0">
                <a:pos x="3" y="15"/>
              </a:cxn>
              <a:cxn ang="0">
                <a:pos x="3" y="13"/>
              </a:cxn>
              <a:cxn ang="0">
                <a:pos x="2" y="9"/>
              </a:cxn>
              <a:cxn ang="0">
                <a:pos x="1" y="8"/>
              </a:cxn>
              <a:cxn ang="0">
                <a:pos x="0" y="6"/>
              </a:cxn>
              <a:cxn ang="0">
                <a:pos x="0" y="3"/>
              </a:cxn>
              <a:cxn ang="0">
                <a:pos x="2" y="1"/>
              </a:cxn>
              <a:cxn ang="0">
                <a:pos x="6" y="0"/>
              </a:cxn>
              <a:cxn ang="0">
                <a:pos x="7" y="2"/>
              </a:cxn>
              <a:cxn ang="0">
                <a:pos x="9" y="3"/>
              </a:cxn>
              <a:cxn ang="0">
                <a:pos x="11" y="3"/>
              </a:cxn>
              <a:cxn ang="0">
                <a:pos x="14" y="3"/>
              </a:cxn>
              <a:cxn ang="0">
                <a:pos x="16" y="3"/>
              </a:cxn>
              <a:cxn ang="0">
                <a:pos x="18" y="2"/>
              </a:cxn>
            </a:cxnLst>
            <a:rect l="0" t="0" r="r" b="b"/>
            <a:pathLst>
              <a:path w="24" h="18">
                <a:moveTo>
                  <a:pt x="18" y="2"/>
                </a:moveTo>
                <a:lnTo>
                  <a:pt x="21" y="3"/>
                </a:lnTo>
                <a:lnTo>
                  <a:pt x="23" y="3"/>
                </a:lnTo>
                <a:lnTo>
                  <a:pt x="22" y="6"/>
                </a:lnTo>
                <a:lnTo>
                  <a:pt x="23" y="8"/>
                </a:lnTo>
                <a:lnTo>
                  <a:pt x="23" y="11"/>
                </a:lnTo>
                <a:lnTo>
                  <a:pt x="24" y="12"/>
                </a:lnTo>
                <a:lnTo>
                  <a:pt x="24" y="14"/>
                </a:lnTo>
                <a:lnTo>
                  <a:pt x="24" y="16"/>
                </a:lnTo>
                <a:lnTo>
                  <a:pt x="20" y="16"/>
                </a:lnTo>
                <a:lnTo>
                  <a:pt x="17" y="17"/>
                </a:lnTo>
                <a:lnTo>
                  <a:pt x="14" y="17"/>
                </a:lnTo>
                <a:lnTo>
                  <a:pt x="11" y="18"/>
                </a:lnTo>
                <a:lnTo>
                  <a:pt x="9" y="16"/>
                </a:lnTo>
                <a:lnTo>
                  <a:pt x="8" y="15"/>
                </a:lnTo>
                <a:lnTo>
                  <a:pt x="6" y="15"/>
                </a:lnTo>
                <a:lnTo>
                  <a:pt x="3" y="15"/>
                </a:lnTo>
                <a:lnTo>
                  <a:pt x="3" y="13"/>
                </a:lnTo>
                <a:lnTo>
                  <a:pt x="2" y="9"/>
                </a:lnTo>
                <a:lnTo>
                  <a:pt x="1" y="8"/>
                </a:lnTo>
                <a:lnTo>
                  <a:pt x="0" y="6"/>
                </a:lnTo>
                <a:lnTo>
                  <a:pt x="0" y="3"/>
                </a:lnTo>
                <a:lnTo>
                  <a:pt x="2" y="1"/>
                </a:lnTo>
                <a:lnTo>
                  <a:pt x="6" y="0"/>
                </a:lnTo>
                <a:lnTo>
                  <a:pt x="7" y="2"/>
                </a:lnTo>
                <a:lnTo>
                  <a:pt x="9" y="3"/>
                </a:lnTo>
                <a:lnTo>
                  <a:pt x="11" y="3"/>
                </a:lnTo>
                <a:lnTo>
                  <a:pt x="14" y="3"/>
                </a:lnTo>
                <a:lnTo>
                  <a:pt x="16" y="3"/>
                </a:lnTo>
                <a:lnTo>
                  <a:pt x="18" y="2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5" name="52022">
            <a:extLst xmlns:a="http://schemas.openxmlformats.org/drawingml/2006/main">
              <a:ext uri="{FF2B5EF4-FFF2-40B4-BE49-F238E27FC236}">
                <a16:creationId xmlns:a16="http://schemas.microsoft.com/office/drawing/2014/main" id="{EAF4FB8B-7AE4-4999-BB2A-62FA701FC3C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6038" y="1517179"/>
            <a:ext cx="97925" cy="196672"/>
          </a:xfrm>
          <a:custGeom xmlns:a="http://schemas.openxmlformats.org/drawingml/2006/main">
            <a:avLst/>
            <a:gdLst/>
            <a:ahLst/>
            <a:cxnLst>
              <a:cxn ang="0">
                <a:pos x="11" y="5"/>
              </a:cxn>
              <a:cxn ang="0">
                <a:pos x="12" y="9"/>
              </a:cxn>
              <a:cxn ang="0">
                <a:pos x="12" y="12"/>
              </a:cxn>
              <a:cxn ang="0">
                <a:pos x="10" y="15"/>
              </a:cxn>
              <a:cxn ang="0">
                <a:pos x="8" y="18"/>
              </a:cxn>
              <a:cxn ang="0">
                <a:pos x="9" y="19"/>
              </a:cxn>
              <a:cxn ang="0">
                <a:pos x="8" y="21"/>
              </a:cxn>
              <a:cxn ang="0">
                <a:pos x="5" y="20"/>
              </a:cxn>
              <a:cxn ang="0">
                <a:pos x="1" y="20"/>
              </a:cxn>
              <a:cxn ang="0">
                <a:pos x="2" y="18"/>
              </a:cxn>
              <a:cxn ang="0">
                <a:pos x="0" y="15"/>
              </a:cxn>
              <a:cxn ang="0">
                <a:pos x="0" y="12"/>
              </a:cxn>
              <a:cxn ang="0">
                <a:pos x="0" y="10"/>
              </a:cxn>
              <a:cxn ang="0">
                <a:pos x="1" y="7"/>
              </a:cxn>
              <a:cxn ang="0">
                <a:pos x="0" y="5"/>
              </a:cxn>
              <a:cxn ang="0">
                <a:pos x="2" y="3"/>
              </a:cxn>
              <a:cxn ang="0">
                <a:pos x="4" y="1"/>
              </a:cxn>
              <a:cxn ang="0">
                <a:pos x="7" y="0"/>
              </a:cxn>
              <a:cxn ang="0">
                <a:pos x="9" y="2"/>
              </a:cxn>
              <a:cxn ang="0">
                <a:pos x="11" y="5"/>
              </a:cxn>
            </a:cxnLst>
            <a:rect l="0" t="0" r="r" b="b"/>
            <a:pathLst>
              <a:path w="12" h="21">
                <a:moveTo>
                  <a:pt x="11" y="5"/>
                </a:moveTo>
                <a:lnTo>
                  <a:pt x="12" y="9"/>
                </a:lnTo>
                <a:lnTo>
                  <a:pt x="12" y="12"/>
                </a:lnTo>
                <a:lnTo>
                  <a:pt x="10" y="15"/>
                </a:lnTo>
                <a:lnTo>
                  <a:pt x="8" y="18"/>
                </a:lnTo>
                <a:lnTo>
                  <a:pt x="9" y="19"/>
                </a:lnTo>
                <a:lnTo>
                  <a:pt x="8" y="21"/>
                </a:lnTo>
                <a:lnTo>
                  <a:pt x="5" y="20"/>
                </a:lnTo>
                <a:lnTo>
                  <a:pt x="1" y="20"/>
                </a:lnTo>
                <a:lnTo>
                  <a:pt x="2" y="18"/>
                </a:lnTo>
                <a:lnTo>
                  <a:pt x="0" y="15"/>
                </a:lnTo>
                <a:lnTo>
                  <a:pt x="0" y="12"/>
                </a:lnTo>
                <a:lnTo>
                  <a:pt x="0" y="10"/>
                </a:lnTo>
                <a:lnTo>
                  <a:pt x="1" y="7"/>
                </a:lnTo>
                <a:lnTo>
                  <a:pt x="0" y="5"/>
                </a:lnTo>
                <a:lnTo>
                  <a:pt x="2" y="3"/>
                </a:lnTo>
                <a:lnTo>
                  <a:pt x="4" y="1"/>
                </a:lnTo>
                <a:lnTo>
                  <a:pt x="7" y="0"/>
                </a:lnTo>
                <a:lnTo>
                  <a:pt x="9" y="2"/>
                </a:lnTo>
                <a:lnTo>
                  <a:pt x="11" y="5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6" name="52021">
            <a:extLst xmlns:a="http://schemas.openxmlformats.org/drawingml/2006/main">
              <a:ext uri="{FF2B5EF4-FFF2-40B4-BE49-F238E27FC236}">
                <a16:creationId xmlns:a16="http://schemas.microsoft.com/office/drawing/2014/main" id="{22D2B711-B031-4029-97FA-F404C4E42B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3491" y="1254952"/>
            <a:ext cx="171367" cy="280960"/>
          </a:xfrm>
          <a:custGeom xmlns:a="http://schemas.openxmlformats.org/drawingml/2006/main">
            <a:avLst/>
            <a:gdLst/>
            <a:ahLst/>
            <a:cxnLst>
              <a:cxn ang="0">
                <a:pos x="18" y="3"/>
              </a:cxn>
              <a:cxn ang="0">
                <a:pos x="17" y="5"/>
              </a:cxn>
              <a:cxn ang="0">
                <a:pos x="16" y="7"/>
              </a:cxn>
              <a:cxn ang="0">
                <a:pos x="15" y="9"/>
              </a:cxn>
              <a:cxn ang="0">
                <a:pos x="14" y="11"/>
              </a:cxn>
              <a:cxn ang="0">
                <a:pos x="15" y="14"/>
              </a:cxn>
              <a:cxn ang="0">
                <a:pos x="19" y="13"/>
              </a:cxn>
              <a:cxn ang="0">
                <a:pos x="19" y="15"/>
              </a:cxn>
              <a:cxn ang="0">
                <a:pos x="21" y="17"/>
              </a:cxn>
              <a:cxn ang="0">
                <a:pos x="21" y="20"/>
              </a:cxn>
              <a:cxn ang="0">
                <a:pos x="20" y="22"/>
              </a:cxn>
              <a:cxn ang="0">
                <a:pos x="19" y="24"/>
              </a:cxn>
              <a:cxn ang="0">
                <a:pos x="18" y="25"/>
              </a:cxn>
              <a:cxn ang="0">
                <a:pos x="18" y="28"/>
              </a:cxn>
              <a:cxn ang="0">
                <a:pos x="14" y="28"/>
              </a:cxn>
              <a:cxn ang="0">
                <a:pos x="12" y="27"/>
              </a:cxn>
              <a:cxn ang="0">
                <a:pos x="10" y="26"/>
              </a:cxn>
              <a:cxn ang="0">
                <a:pos x="8" y="28"/>
              </a:cxn>
              <a:cxn ang="0">
                <a:pos x="4" y="30"/>
              </a:cxn>
              <a:cxn ang="0">
                <a:pos x="3" y="28"/>
              </a:cxn>
              <a:cxn ang="0">
                <a:pos x="3" y="26"/>
              </a:cxn>
              <a:cxn ang="0">
                <a:pos x="3" y="23"/>
              </a:cxn>
              <a:cxn ang="0">
                <a:pos x="1" y="22"/>
              </a:cxn>
              <a:cxn ang="0">
                <a:pos x="0" y="19"/>
              </a:cxn>
              <a:cxn ang="0">
                <a:pos x="1" y="15"/>
              </a:cxn>
              <a:cxn ang="0">
                <a:pos x="2" y="15"/>
              </a:cxn>
              <a:cxn ang="0">
                <a:pos x="5" y="14"/>
              </a:cxn>
              <a:cxn ang="0">
                <a:pos x="5" y="12"/>
              </a:cxn>
              <a:cxn ang="0">
                <a:pos x="3" y="9"/>
              </a:cxn>
              <a:cxn ang="0">
                <a:pos x="2" y="7"/>
              </a:cxn>
              <a:cxn ang="0">
                <a:pos x="4" y="5"/>
              </a:cxn>
              <a:cxn ang="0">
                <a:pos x="7" y="5"/>
              </a:cxn>
              <a:cxn ang="0">
                <a:pos x="9" y="4"/>
              </a:cxn>
              <a:cxn ang="0">
                <a:pos x="12" y="3"/>
              </a:cxn>
              <a:cxn ang="0">
                <a:pos x="14" y="2"/>
              </a:cxn>
              <a:cxn ang="0">
                <a:pos x="17" y="0"/>
              </a:cxn>
              <a:cxn ang="0">
                <a:pos x="18" y="3"/>
              </a:cxn>
            </a:cxnLst>
            <a:rect l="0" t="0" r="r" b="b"/>
            <a:pathLst>
              <a:path w="21" h="30">
                <a:moveTo>
                  <a:pt x="18" y="3"/>
                </a:moveTo>
                <a:lnTo>
                  <a:pt x="17" y="5"/>
                </a:lnTo>
                <a:lnTo>
                  <a:pt x="16" y="7"/>
                </a:lnTo>
                <a:lnTo>
                  <a:pt x="15" y="9"/>
                </a:lnTo>
                <a:lnTo>
                  <a:pt x="14" y="11"/>
                </a:lnTo>
                <a:lnTo>
                  <a:pt x="15" y="14"/>
                </a:lnTo>
                <a:lnTo>
                  <a:pt x="19" y="13"/>
                </a:lnTo>
                <a:lnTo>
                  <a:pt x="19" y="15"/>
                </a:lnTo>
                <a:lnTo>
                  <a:pt x="21" y="17"/>
                </a:lnTo>
                <a:lnTo>
                  <a:pt x="21" y="20"/>
                </a:lnTo>
                <a:lnTo>
                  <a:pt x="20" y="22"/>
                </a:lnTo>
                <a:lnTo>
                  <a:pt x="19" y="24"/>
                </a:lnTo>
                <a:lnTo>
                  <a:pt x="18" y="25"/>
                </a:lnTo>
                <a:lnTo>
                  <a:pt x="18" y="28"/>
                </a:lnTo>
                <a:lnTo>
                  <a:pt x="14" y="28"/>
                </a:lnTo>
                <a:lnTo>
                  <a:pt x="12" y="27"/>
                </a:lnTo>
                <a:lnTo>
                  <a:pt x="10" y="26"/>
                </a:lnTo>
                <a:lnTo>
                  <a:pt x="8" y="28"/>
                </a:lnTo>
                <a:lnTo>
                  <a:pt x="4" y="30"/>
                </a:lnTo>
                <a:lnTo>
                  <a:pt x="3" y="28"/>
                </a:lnTo>
                <a:lnTo>
                  <a:pt x="3" y="26"/>
                </a:lnTo>
                <a:lnTo>
                  <a:pt x="3" y="23"/>
                </a:lnTo>
                <a:lnTo>
                  <a:pt x="1" y="22"/>
                </a:lnTo>
                <a:lnTo>
                  <a:pt x="0" y="19"/>
                </a:lnTo>
                <a:lnTo>
                  <a:pt x="1" y="15"/>
                </a:lnTo>
                <a:lnTo>
                  <a:pt x="2" y="15"/>
                </a:lnTo>
                <a:lnTo>
                  <a:pt x="5" y="14"/>
                </a:lnTo>
                <a:lnTo>
                  <a:pt x="5" y="12"/>
                </a:lnTo>
                <a:lnTo>
                  <a:pt x="3" y="9"/>
                </a:lnTo>
                <a:lnTo>
                  <a:pt x="2" y="7"/>
                </a:lnTo>
                <a:lnTo>
                  <a:pt x="4" y="5"/>
                </a:lnTo>
                <a:lnTo>
                  <a:pt x="7" y="5"/>
                </a:lnTo>
                <a:lnTo>
                  <a:pt x="9" y="4"/>
                </a:lnTo>
                <a:lnTo>
                  <a:pt x="12" y="3"/>
                </a:lnTo>
                <a:lnTo>
                  <a:pt x="14" y="2"/>
                </a:lnTo>
                <a:lnTo>
                  <a:pt x="17" y="0"/>
                </a:lnTo>
                <a:lnTo>
                  <a:pt x="18" y="3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7" name="52018">
            <a:extLst xmlns:a="http://schemas.openxmlformats.org/drawingml/2006/main">
              <a:ext uri="{FF2B5EF4-FFF2-40B4-BE49-F238E27FC236}">
                <a16:creationId xmlns:a16="http://schemas.microsoft.com/office/drawing/2014/main" id="{FCEBD07A-A164-48A7-91B0-9D728B4B79B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80614" y="1498449"/>
            <a:ext cx="89765" cy="93653"/>
          </a:xfrm>
          <a:custGeom xmlns:a="http://schemas.openxmlformats.org/drawingml/2006/main">
            <a:avLst/>
            <a:gdLst/>
            <a:ahLst/>
            <a:cxnLst>
              <a:cxn ang="0">
                <a:pos x="11" y="2"/>
              </a:cxn>
              <a:cxn ang="0">
                <a:pos x="11" y="4"/>
              </a:cxn>
              <a:cxn ang="0">
                <a:pos x="9" y="5"/>
              </a:cxn>
              <a:cxn ang="0">
                <a:pos x="7" y="7"/>
              </a:cxn>
              <a:cxn ang="0">
                <a:pos x="7" y="10"/>
              </a:cxn>
              <a:cxn ang="0">
                <a:pos x="4" y="8"/>
              </a:cxn>
              <a:cxn ang="0">
                <a:pos x="2" y="8"/>
              </a:cxn>
              <a:cxn ang="0">
                <a:pos x="0" y="6"/>
              </a:cxn>
              <a:cxn ang="0">
                <a:pos x="1" y="4"/>
              </a:cxn>
              <a:cxn ang="0">
                <a:pos x="1" y="2"/>
              </a:cxn>
              <a:cxn ang="0">
                <a:pos x="3" y="0"/>
              </a:cxn>
              <a:cxn ang="0">
                <a:pos x="5" y="1"/>
              </a:cxn>
              <a:cxn ang="0">
                <a:pos x="7" y="2"/>
              </a:cxn>
              <a:cxn ang="0">
                <a:pos x="11" y="2"/>
              </a:cxn>
            </a:cxnLst>
            <a:rect l="0" t="0" r="r" b="b"/>
            <a:pathLst>
              <a:path w="11" h="10">
                <a:moveTo>
                  <a:pt x="11" y="2"/>
                </a:moveTo>
                <a:lnTo>
                  <a:pt x="11" y="4"/>
                </a:lnTo>
                <a:lnTo>
                  <a:pt x="9" y="5"/>
                </a:lnTo>
                <a:lnTo>
                  <a:pt x="7" y="7"/>
                </a:lnTo>
                <a:lnTo>
                  <a:pt x="7" y="10"/>
                </a:lnTo>
                <a:lnTo>
                  <a:pt x="4" y="8"/>
                </a:lnTo>
                <a:lnTo>
                  <a:pt x="2" y="8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3" y="0"/>
                </a:lnTo>
                <a:lnTo>
                  <a:pt x="5" y="1"/>
                </a:lnTo>
                <a:lnTo>
                  <a:pt x="7" y="2"/>
                </a:lnTo>
                <a:lnTo>
                  <a:pt x="11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8" name="52015">
            <a:extLst xmlns:a="http://schemas.openxmlformats.org/drawingml/2006/main">
              <a:ext uri="{FF2B5EF4-FFF2-40B4-BE49-F238E27FC236}">
                <a16:creationId xmlns:a16="http://schemas.microsoft.com/office/drawing/2014/main" id="{C827B435-2F14-4755-9408-EB2841430AB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37878" y="1311143"/>
            <a:ext cx="171367" cy="252863"/>
          </a:xfrm>
          <a:custGeom xmlns:a="http://schemas.openxmlformats.org/drawingml/2006/main">
            <a:avLst/>
            <a:gdLst/>
            <a:ahLst/>
            <a:cxnLst>
              <a:cxn ang="0">
                <a:pos x="21" y="15"/>
              </a:cxn>
              <a:cxn ang="0">
                <a:pos x="21" y="18"/>
              </a:cxn>
              <a:cxn ang="0">
                <a:pos x="19" y="20"/>
              </a:cxn>
              <a:cxn ang="0">
                <a:pos x="17" y="22"/>
              </a:cxn>
              <a:cxn ang="0">
                <a:pos x="13" y="25"/>
              </a:cxn>
              <a:cxn ang="0">
                <a:pos x="12" y="27"/>
              </a:cxn>
              <a:cxn ang="0">
                <a:pos x="10" y="24"/>
              </a:cxn>
              <a:cxn ang="0">
                <a:pos x="8" y="22"/>
              </a:cxn>
              <a:cxn ang="0">
                <a:pos x="7" y="20"/>
              </a:cxn>
              <a:cxn ang="0">
                <a:pos x="5" y="21"/>
              </a:cxn>
              <a:cxn ang="0">
                <a:pos x="2" y="21"/>
              </a:cxn>
              <a:cxn ang="0">
                <a:pos x="2" y="18"/>
              </a:cxn>
              <a:cxn ang="0">
                <a:pos x="3" y="14"/>
              </a:cxn>
              <a:cxn ang="0">
                <a:pos x="3" y="12"/>
              </a:cxn>
              <a:cxn ang="0">
                <a:pos x="4" y="10"/>
              </a:cxn>
              <a:cxn ang="0">
                <a:pos x="3" y="7"/>
              </a:cxn>
              <a:cxn ang="0">
                <a:pos x="0" y="5"/>
              </a:cxn>
              <a:cxn ang="0">
                <a:pos x="2" y="3"/>
              </a:cxn>
              <a:cxn ang="0">
                <a:pos x="3" y="1"/>
              </a:cxn>
              <a:cxn ang="0">
                <a:pos x="5" y="0"/>
              </a:cxn>
              <a:cxn ang="0">
                <a:pos x="6" y="2"/>
              </a:cxn>
              <a:cxn ang="0">
                <a:pos x="8" y="4"/>
              </a:cxn>
              <a:cxn ang="0">
                <a:pos x="9" y="5"/>
              </a:cxn>
              <a:cxn ang="0">
                <a:pos x="11" y="7"/>
              </a:cxn>
              <a:cxn ang="0">
                <a:pos x="13" y="8"/>
              </a:cxn>
              <a:cxn ang="0">
                <a:pos x="14" y="11"/>
              </a:cxn>
              <a:cxn ang="0">
                <a:pos x="16" y="11"/>
              </a:cxn>
              <a:cxn ang="0">
                <a:pos x="18" y="11"/>
              </a:cxn>
              <a:cxn ang="0">
                <a:pos x="20" y="13"/>
              </a:cxn>
              <a:cxn ang="0">
                <a:pos x="21" y="15"/>
              </a:cxn>
            </a:cxnLst>
            <a:rect l="0" t="0" r="r" b="b"/>
            <a:pathLst>
              <a:path w="21" h="27">
                <a:moveTo>
                  <a:pt x="21" y="15"/>
                </a:moveTo>
                <a:lnTo>
                  <a:pt x="21" y="18"/>
                </a:lnTo>
                <a:lnTo>
                  <a:pt x="19" y="20"/>
                </a:lnTo>
                <a:lnTo>
                  <a:pt x="17" y="22"/>
                </a:lnTo>
                <a:lnTo>
                  <a:pt x="13" y="25"/>
                </a:lnTo>
                <a:lnTo>
                  <a:pt x="12" y="27"/>
                </a:lnTo>
                <a:lnTo>
                  <a:pt x="10" y="24"/>
                </a:lnTo>
                <a:lnTo>
                  <a:pt x="8" y="22"/>
                </a:lnTo>
                <a:lnTo>
                  <a:pt x="7" y="20"/>
                </a:lnTo>
                <a:lnTo>
                  <a:pt x="5" y="21"/>
                </a:lnTo>
                <a:lnTo>
                  <a:pt x="2" y="21"/>
                </a:lnTo>
                <a:lnTo>
                  <a:pt x="2" y="18"/>
                </a:lnTo>
                <a:lnTo>
                  <a:pt x="3" y="14"/>
                </a:lnTo>
                <a:lnTo>
                  <a:pt x="3" y="12"/>
                </a:lnTo>
                <a:lnTo>
                  <a:pt x="4" y="10"/>
                </a:lnTo>
                <a:lnTo>
                  <a:pt x="3" y="7"/>
                </a:lnTo>
                <a:lnTo>
                  <a:pt x="0" y="5"/>
                </a:lnTo>
                <a:lnTo>
                  <a:pt x="2" y="3"/>
                </a:lnTo>
                <a:lnTo>
                  <a:pt x="3" y="1"/>
                </a:lnTo>
                <a:lnTo>
                  <a:pt x="5" y="0"/>
                </a:lnTo>
                <a:lnTo>
                  <a:pt x="6" y="2"/>
                </a:lnTo>
                <a:lnTo>
                  <a:pt x="8" y="4"/>
                </a:lnTo>
                <a:lnTo>
                  <a:pt x="9" y="5"/>
                </a:lnTo>
                <a:lnTo>
                  <a:pt x="11" y="7"/>
                </a:lnTo>
                <a:lnTo>
                  <a:pt x="13" y="8"/>
                </a:lnTo>
                <a:lnTo>
                  <a:pt x="14" y="11"/>
                </a:lnTo>
                <a:lnTo>
                  <a:pt x="16" y="11"/>
                </a:lnTo>
                <a:lnTo>
                  <a:pt x="18" y="11"/>
                </a:lnTo>
                <a:lnTo>
                  <a:pt x="20" y="13"/>
                </a:lnTo>
                <a:lnTo>
                  <a:pt x="21" y="15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09" name="52012">
            <a:extLst xmlns:a="http://schemas.openxmlformats.org/drawingml/2006/main">
              <a:ext uri="{FF2B5EF4-FFF2-40B4-BE49-F238E27FC236}">
                <a16:creationId xmlns:a16="http://schemas.microsoft.com/office/drawing/2014/main" id="{E3D301A2-CA07-46ED-8516-8E72F6D1F42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39812" y="1517179"/>
            <a:ext cx="106084" cy="196672"/>
          </a:xfrm>
          <a:custGeom xmlns:a="http://schemas.openxmlformats.org/drawingml/2006/main">
            <a:avLst/>
            <a:gdLst/>
            <a:ahLst/>
            <a:cxnLst>
              <a:cxn ang="0">
                <a:pos x="7" y="6"/>
              </a:cxn>
              <a:cxn ang="0">
                <a:pos x="8" y="9"/>
              </a:cxn>
              <a:cxn ang="0">
                <a:pos x="8" y="10"/>
              </a:cxn>
              <a:cxn ang="0">
                <a:pos x="10" y="11"/>
              </a:cxn>
              <a:cxn ang="0">
                <a:pos x="12" y="13"/>
              </a:cxn>
              <a:cxn ang="0">
                <a:pos x="13" y="18"/>
              </a:cxn>
              <a:cxn ang="0">
                <a:pos x="12" y="20"/>
              </a:cxn>
              <a:cxn ang="0">
                <a:pos x="10" y="21"/>
              </a:cxn>
              <a:cxn ang="0">
                <a:pos x="8" y="21"/>
              </a:cxn>
              <a:cxn ang="0">
                <a:pos x="5" y="21"/>
              </a:cxn>
              <a:cxn ang="0">
                <a:pos x="3" y="21"/>
              </a:cxn>
              <a:cxn ang="0">
                <a:pos x="1" y="20"/>
              </a:cxn>
              <a:cxn ang="0">
                <a:pos x="0" y="18"/>
              </a:cxn>
              <a:cxn ang="0">
                <a:pos x="0" y="14"/>
              </a:cxn>
              <a:cxn ang="0">
                <a:pos x="1" y="11"/>
              </a:cxn>
              <a:cxn ang="0">
                <a:pos x="1" y="8"/>
              </a:cxn>
              <a:cxn ang="0">
                <a:pos x="2" y="5"/>
              </a:cxn>
              <a:cxn ang="0">
                <a:pos x="2" y="2"/>
              </a:cxn>
              <a:cxn ang="0">
                <a:pos x="6" y="0"/>
              </a:cxn>
              <a:cxn ang="0">
                <a:pos x="6" y="2"/>
              </a:cxn>
              <a:cxn ang="0">
                <a:pos x="5" y="4"/>
              </a:cxn>
              <a:cxn ang="0">
                <a:pos x="7" y="6"/>
              </a:cxn>
            </a:cxnLst>
            <a:rect l="0" t="0" r="r" b="b"/>
            <a:pathLst>
              <a:path w="13" h="21">
                <a:moveTo>
                  <a:pt x="7" y="6"/>
                </a:move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2" y="13"/>
                </a:lnTo>
                <a:lnTo>
                  <a:pt x="13" y="18"/>
                </a:lnTo>
                <a:lnTo>
                  <a:pt x="12" y="20"/>
                </a:lnTo>
                <a:lnTo>
                  <a:pt x="10" y="21"/>
                </a:lnTo>
                <a:lnTo>
                  <a:pt x="8" y="21"/>
                </a:lnTo>
                <a:lnTo>
                  <a:pt x="5" y="21"/>
                </a:lnTo>
                <a:lnTo>
                  <a:pt x="3" y="21"/>
                </a:lnTo>
                <a:lnTo>
                  <a:pt x="1" y="20"/>
                </a:lnTo>
                <a:lnTo>
                  <a:pt x="0" y="18"/>
                </a:lnTo>
                <a:lnTo>
                  <a:pt x="0" y="14"/>
                </a:lnTo>
                <a:lnTo>
                  <a:pt x="1" y="11"/>
                </a:lnTo>
                <a:lnTo>
                  <a:pt x="1" y="8"/>
                </a:lnTo>
                <a:lnTo>
                  <a:pt x="2" y="5"/>
                </a:lnTo>
                <a:lnTo>
                  <a:pt x="2" y="2"/>
                </a:lnTo>
                <a:lnTo>
                  <a:pt x="6" y="0"/>
                </a:lnTo>
                <a:lnTo>
                  <a:pt x="6" y="2"/>
                </a:lnTo>
                <a:lnTo>
                  <a:pt x="5" y="4"/>
                </a:lnTo>
                <a:lnTo>
                  <a:pt x="7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0" name="52011">
            <a:extLst xmlns:a="http://schemas.openxmlformats.org/drawingml/2006/main">
              <a:ext uri="{FF2B5EF4-FFF2-40B4-BE49-F238E27FC236}">
                <a16:creationId xmlns:a16="http://schemas.microsoft.com/office/drawing/2014/main" id="{541D86DA-97CB-41FE-B90E-7A8E61C4908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35802" y="1395430"/>
            <a:ext cx="220330" cy="365247"/>
          </a:xfrm>
          <a:custGeom xmlns:a="http://schemas.openxmlformats.org/drawingml/2006/main">
            <a:avLst/>
            <a:gdLst/>
            <a:ahLst/>
            <a:cxnLst>
              <a:cxn ang="0">
                <a:pos x="23" y="4"/>
              </a:cxn>
              <a:cxn ang="0">
                <a:pos x="24" y="7"/>
              </a:cxn>
              <a:cxn ang="0">
                <a:pos x="26" y="8"/>
              </a:cxn>
              <a:cxn ang="0">
                <a:pos x="26" y="11"/>
              </a:cxn>
              <a:cxn ang="0">
                <a:pos x="26" y="13"/>
              </a:cxn>
              <a:cxn ang="0">
                <a:pos x="27" y="15"/>
              </a:cxn>
              <a:cxn ang="0">
                <a:pos x="27" y="18"/>
              </a:cxn>
              <a:cxn ang="0">
                <a:pos x="26" y="21"/>
              </a:cxn>
              <a:cxn ang="0">
                <a:pos x="26" y="24"/>
              </a:cxn>
              <a:cxn ang="0">
                <a:pos x="25" y="27"/>
              </a:cxn>
              <a:cxn ang="0">
                <a:pos x="25" y="31"/>
              </a:cxn>
              <a:cxn ang="0">
                <a:pos x="21" y="32"/>
              </a:cxn>
              <a:cxn ang="0">
                <a:pos x="19" y="34"/>
              </a:cxn>
              <a:cxn ang="0">
                <a:pos x="19" y="37"/>
              </a:cxn>
              <a:cxn ang="0">
                <a:pos x="17" y="38"/>
              </a:cxn>
              <a:cxn ang="0">
                <a:pos x="16" y="39"/>
              </a:cxn>
              <a:cxn ang="0">
                <a:pos x="14" y="37"/>
              </a:cxn>
              <a:cxn ang="0">
                <a:pos x="10" y="37"/>
              </a:cxn>
              <a:cxn ang="0">
                <a:pos x="9" y="34"/>
              </a:cxn>
              <a:cxn ang="0">
                <a:pos x="7" y="33"/>
              </a:cxn>
              <a:cxn ang="0">
                <a:pos x="7" y="31"/>
              </a:cxn>
              <a:cxn ang="0">
                <a:pos x="6" y="28"/>
              </a:cxn>
              <a:cxn ang="0">
                <a:pos x="3" y="27"/>
              </a:cxn>
              <a:cxn ang="0">
                <a:pos x="1" y="25"/>
              </a:cxn>
              <a:cxn ang="0">
                <a:pos x="1" y="22"/>
              </a:cxn>
              <a:cxn ang="0">
                <a:pos x="0" y="18"/>
              </a:cxn>
              <a:cxn ang="0">
                <a:pos x="1" y="16"/>
              </a:cxn>
              <a:cxn ang="0">
                <a:pos x="5" y="13"/>
              </a:cxn>
              <a:cxn ang="0">
                <a:pos x="7" y="11"/>
              </a:cxn>
              <a:cxn ang="0">
                <a:pos x="9" y="9"/>
              </a:cxn>
              <a:cxn ang="0">
                <a:pos x="9" y="6"/>
              </a:cxn>
              <a:cxn ang="0">
                <a:pos x="12" y="6"/>
              </a:cxn>
              <a:cxn ang="0">
                <a:pos x="14" y="3"/>
              </a:cxn>
              <a:cxn ang="0">
                <a:pos x="17" y="1"/>
              </a:cxn>
              <a:cxn ang="0">
                <a:pos x="18" y="0"/>
              </a:cxn>
              <a:cxn ang="0">
                <a:pos x="19" y="2"/>
              </a:cxn>
              <a:cxn ang="0">
                <a:pos x="23" y="4"/>
              </a:cxn>
            </a:cxnLst>
            <a:rect l="0" t="0" r="r" b="b"/>
            <a:pathLst>
              <a:path w="27" h="39">
                <a:moveTo>
                  <a:pt x="23" y="4"/>
                </a:moveTo>
                <a:lnTo>
                  <a:pt x="24" y="7"/>
                </a:lnTo>
                <a:lnTo>
                  <a:pt x="26" y="8"/>
                </a:lnTo>
                <a:lnTo>
                  <a:pt x="26" y="11"/>
                </a:lnTo>
                <a:lnTo>
                  <a:pt x="26" y="13"/>
                </a:lnTo>
                <a:lnTo>
                  <a:pt x="27" y="15"/>
                </a:lnTo>
                <a:lnTo>
                  <a:pt x="27" y="18"/>
                </a:lnTo>
                <a:lnTo>
                  <a:pt x="26" y="21"/>
                </a:lnTo>
                <a:lnTo>
                  <a:pt x="26" y="24"/>
                </a:lnTo>
                <a:lnTo>
                  <a:pt x="25" y="27"/>
                </a:lnTo>
                <a:lnTo>
                  <a:pt x="25" y="31"/>
                </a:lnTo>
                <a:lnTo>
                  <a:pt x="21" y="32"/>
                </a:lnTo>
                <a:lnTo>
                  <a:pt x="19" y="34"/>
                </a:lnTo>
                <a:lnTo>
                  <a:pt x="19" y="37"/>
                </a:lnTo>
                <a:lnTo>
                  <a:pt x="17" y="38"/>
                </a:lnTo>
                <a:lnTo>
                  <a:pt x="16" y="39"/>
                </a:lnTo>
                <a:lnTo>
                  <a:pt x="14" y="37"/>
                </a:lnTo>
                <a:lnTo>
                  <a:pt x="10" y="37"/>
                </a:lnTo>
                <a:lnTo>
                  <a:pt x="9" y="34"/>
                </a:lnTo>
                <a:lnTo>
                  <a:pt x="7" y="33"/>
                </a:lnTo>
                <a:lnTo>
                  <a:pt x="7" y="31"/>
                </a:lnTo>
                <a:lnTo>
                  <a:pt x="6" y="28"/>
                </a:lnTo>
                <a:lnTo>
                  <a:pt x="3" y="27"/>
                </a:lnTo>
                <a:lnTo>
                  <a:pt x="1" y="25"/>
                </a:lnTo>
                <a:lnTo>
                  <a:pt x="1" y="22"/>
                </a:lnTo>
                <a:lnTo>
                  <a:pt x="0" y="18"/>
                </a:lnTo>
                <a:lnTo>
                  <a:pt x="1" y="16"/>
                </a:lnTo>
                <a:lnTo>
                  <a:pt x="5" y="13"/>
                </a:lnTo>
                <a:lnTo>
                  <a:pt x="7" y="11"/>
                </a:lnTo>
                <a:lnTo>
                  <a:pt x="9" y="9"/>
                </a:lnTo>
                <a:lnTo>
                  <a:pt x="9" y="6"/>
                </a:lnTo>
                <a:lnTo>
                  <a:pt x="12" y="6"/>
                </a:lnTo>
                <a:lnTo>
                  <a:pt x="14" y="3"/>
                </a:lnTo>
                <a:lnTo>
                  <a:pt x="17" y="1"/>
                </a:lnTo>
                <a:lnTo>
                  <a:pt x="18" y="0"/>
                </a:lnTo>
                <a:lnTo>
                  <a:pt x="19" y="2"/>
                </a:lnTo>
                <a:lnTo>
                  <a:pt x="23" y="4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1" name="52010">
            <a:extLst xmlns:a="http://schemas.openxmlformats.org/drawingml/2006/main">
              <a:ext uri="{FF2B5EF4-FFF2-40B4-BE49-F238E27FC236}">
                <a16:creationId xmlns:a16="http://schemas.microsoft.com/office/drawing/2014/main" id="{C9FA9314-C64A-4EA6-8137-5257A8A0C03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13397" y="1357969"/>
            <a:ext cx="89765" cy="206037"/>
          </a:xfrm>
          <a:custGeom xmlns:a="http://schemas.openxmlformats.org/drawingml/2006/main">
            <a:avLst/>
            <a:gdLst/>
            <a:ahLst/>
            <a:cxnLst>
              <a:cxn ang="0">
                <a:pos x="11" y="17"/>
              </a:cxn>
              <a:cxn ang="0">
                <a:pos x="8" y="18"/>
              </a:cxn>
              <a:cxn ang="0">
                <a:pos x="6" y="20"/>
              </a:cxn>
              <a:cxn ang="0">
                <a:pos x="4" y="22"/>
              </a:cxn>
              <a:cxn ang="0">
                <a:pos x="0" y="22"/>
              </a:cxn>
              <a:cxn ang="0">
                <a:pos x="0" y="19"/>
              </a:cxn>
              <a:cxn ang="0">
                <a:pos x="2" y="15"/>
              </a:cxn>
              <a:cxn ang="0">
                <a:pos x="0" y="12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2" y="3"/>
              </a:cxn>
              <a:cxn ang="0">
                <a:pos x="3" y="0"/>
              </a:cxn>
              <a:cxn ang="0">
                <a:pos x="6" y="2"/>
              </a:cxn>
              <a:cxn ang="0">
                <a:pos x="7" y="5"/>
              </a:cxn>
              <a:cxn ang="0">
                <a:pos x="6" y="7"/>
              </a:cxn>
              <a:cxn ang="0">
                <a:pos x="6" y="9"/>
              </a:cxn>
              <a:cxn ang="0">
                <a:pos x="5" y="13"/>
              </a:cxn>
              <a:cxn ang="0">
                <a:pos x="5" y="16"/>
              </a:cxn>
              <a:cxn ang="0">
                <a:pos x="8" y="16"/>
              </a:cxn>
              <a:cxn ang="0">
                <a:pos x="10" y="15"/>
              </a:cxn>
              <a:cxn ang="0">
                <a:pos x="11" y="17"/>
              </a:cxn>
            </a:cxnLst>
            <a:rect l="0" t="0" r="r" b="b"/>
            <a:pathLst>
              <a:path w="11" h="22">
                <a:moveTo>
                  <a:pt x="11" y="17"/>
                </a:moveTo>
                <a:lnTo>
                  <a:pt x="8" y="18"/>
                </a:lnTo>
                <a:lnTo>
                  <a:pt x="6" y="20"/>
                </a:lnTo>
                <a:lnTo>
                  <a:pt x="4" y="22"/>
                </a:lnTo>
                <a:lnTo>
                  <a:pt x="0" y="22"/>
                </a:lnTo>
                <a:lnTo>
                  <a:pt x="0" y="19"/>
                </a:lnTo>
                <a:lnTo>
                  <a:pt x="2" y="15"/>
                </a:lnTo>
                <a:lnTo>
                  <a:pt x="0" y="12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2" y="3"/>
                </a:lnTo>
                <a:lnTo>
                  <a:pt x="3" y="0"/>
                </a:lnTo>
                <a:lnTo>
                  <a:pt x="6" y="2"/>
                </a:lnTo>
                <a:lnTo>
                  <a:pt x="7" y="5"/>
                </a:lnTo>
                <a:lnTo>
                  <a:pt x="6" y="7"/>
                </a:lnTo>
                <a:lnTo>
                  <a:pt x="6" y="9"/>
                </a:lnTo>
                <a:lnTo>
                  <a:pt x="5" y="13"/>
                </a:lnTo>
                <a:lnTo>
                  <a:pt x="5" y="16"/>
                </a:lnTo>
                <a:lnTo>
                  <a:pt x="8" y="16"/>
                </a:lnTo>
                <a:lnTo>
                  <a:pt x="10" y="15"/>
                </a:lnTo>
                <a:lnTo>
                  <a:pt x="11" y="17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2" name="51065">
            <a:extLst xmlns:a="http://schemas.openxmlformats.org/drawingml/2006/main">
              <a:ext uri="{FF2B5EF4-FFF2-40B4-BE49-F238E27FC236}">
                <a16:creationId xmlns:a16="http://schemas.microsoft.com/office/drawing/2014/main" id="{F5FBB519-40DE-476D-8766-DCB8A921AA4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379104" y="749224"/>
            <a:ext cx="350897" cy="280960"/>
          </a:xfrm>
          <a:custGeom xmlns:a="http://schemas.openxmlformats.org/drawingml/2006/main">
            <a:avLst/>
            <a:gdLst/>
            <a:ahLst/>
            <a:cxnLst>
              <a:cxn ang="0">
                <a:pos x="28" y="3"/>
              </a:cxn>
              <a:cxn ang="0">
                <a:pos x="28" y="6"/>
              </a:cxn>
              <a:cxn ang="0">
                <a:pos x="30" y="8"/>
              </a:cxn>
              <a:cxn ang="0">
                <a:pos x="34" y="9"/>
              </a:cxn>
              <a:cxn ang="0">
                <a:pos x="33" y="12"/>
              </a:cxn>
              <a:cxn ang="0">
                <a:pos x="35" y="12"/>
              </a:cxn>
              <a:cxn ang="0">
                <a:pos x="37" y="11"/>
              </a:cxn>
              <a:cxn ang="0">
                <a:pos x="40" y="11"/>
              </a:cxn>
              <a:cxn ang="0">
                <a:pos x="43" y="14"/>
              </a:cxn>
              <a:cxn ang="0">
                <a:pos x="43" y="18"/>
              </a:cxn>
              <a:cxn ang="0">
                <a:pos x="41" y="18"/>
              </a:cxn>
              <a:cxn ang="0">
                <a:pos x="39" y="18"/>
              </a:cxn>
              <a:cxn ang="0">
                <a:pos x="37" y="18"/>
              </a:cxn>
              <a:cxn ang="0">
                <a:pos x="35" y="17"/>
              </a:cxn>
              <a:cxn ang="0">
                <a:pos x="33" y="19"/>
              </a:cxn>
              <a:cxn ang="0">
                <a:pos x="33" y="22"/>
              </a:cxn>
              <a:cxn ang="0">
                <a:pos x="31" y="25"/>
              </a:cxn>
              <a:cxn ang="0">
                <a:pos x="29" y="26"/>
              </a:cxn>
              <a:cxn ang="0">
                <a:pos x="29" y="29"/>
              </a:cxn>
              <a:cxn ang="0">
                <a:pos x="26" y="27"/>
              </a:cxn>
              <a:cxn ang="0">
                <a:pos x="23" y="28"/>
              </a:cxn>
              <a:cxn ang="0">
                <a:pos x="21" y="28"/>
              </a:cxn>
              <a:cxn ang="0">
                <a:pos x="18" y="28"/>
              </a:cxn>
              <a:cxn ang="0">
                <a:pos x="15" y="30"/>
              </a:cxn>
              <a:cxn ang="0">
                <a:pos x="13" y="29"/>
              </a:cxn>
              <a:cxn ang="0">
                <a:pos x="13" y="27"/>
              </a:cxn>
              <a:cxn ang="0">
                <a:pos x="11" y="24"/>
              </a:cxn>
              <a:cxn ang="0">
                <a:pos x="9" y="23"/>
              </a:cxn>
              <a:cxn ang="0">
                <a:pos x="8" y="21"/>
              </a:cxn>
              <a:cxn ang="0">
                <a:pos x="8" y="18"/>
              </a:cxn>
              <a:cxn ang="0">
                <a:pos x="6" y="16"/>
              </a:cxn>
              <a:cxn ang="0">
                <a:pos x="5" y="14"/>
              </a:cxn>
              <a:cxn ang="0">
                <a:pos x="3" y="11"/>
              </a:cxn>
              <a:cxn ang="0">
                <a:pos x="2" y="10"/>
              </a:cxn>
              <a:cxn ang="0">
                <a:pos x="0" y="8"/>
              </a:cxn>
              <a:cxn ang="0">
                <a:pos x="2" y="7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10" y="3"/>
              </a:cxn>
              <a:cxn ang="0">
                <a:pos x="10" y="1"/>
              </a:cxn>
              <a:cxn ang="0">
                <a:pos x="12" y="0"/>
              </a:cxn>
              <a:cxn ang="0">
                <a:pos x="15" y="2"/>
              </a:cxn>
              <a:cxn ang="0">
                <a:pos x="17" y="1"/>
              </a:cxn>
              <a:cxn ang="0">
                <a:pos x="19" y="1"/>
              </a:cxn>
              <a:cxn ang="0">
                <a:pos x="22" y="1"/>
              </a:cxn>
              <a:cxn ang="0">
                <a:pos x="25" y="3"/>
              </a:cxn>
              <a:cxn ang="0">
                <a:pos x="28" y="3"/>
              </a:cxn>
            </a:cxnLst>
            <a:rect l="0" t="0" r="r" b="b"/>
            <a:pathLst>
              <a:path w="43" h="30">
                <a:moveTo>
                  <a:pt x="28" y="3"/>
                </a:moveTo>
                <a:lnTo>
                  <a:pt x="28" y="6"/>
                </a:lnTo>
                <a:lnTo>
                  <a:pt x="30" y="8"/>
                </a:lnTo>
                <a:lnTo>
                  <a:pt x="34" y="9"/>
                </a:lnTo>
                <a:lnTo>
                  <a:pt x="33" y="12"/>
                </a:lnTo>
                <a:lnTo>
                  <a:pt x="35" y="12"/>
                </a:lnTo>
                <a:lnTo>
                  <a:pt x="37" y="11"/>
                </a:lnTo>
                <a:lnTo>
                  <a:pt x="40" y="11"/>
                </a:lnTo>
                <a:lnTo>
                  <a:pt x="43" y="14"/>
                </a:lnTo>
                <a:lnTo>
                  <a:pt x="43" y="18"/>
                </a:lnTo>
                <a:lnTo>
                  <a:pt x="41" y="18"/>
                </a:lnTo>
                <a:lnTo>
                  <a:pt x="39" y="18"/>
                </a:lnTo>
                <a:lnTo>
                  <a:pt x="37" y="18"/>
                </a:lnTo>
                <a:lnTo>
                  <a:pt x="35" y="17"/>
                </a:lnTo>
                <a:lnTo>
                  <a:pt x="33" y="19"/>
                </a:lnTo>
                <a:lnTo>
                  <a:pt x="33" y="22"/>
                </a:lnTo>
                <a:lnTo>
                  <a:pt x="31" y="25"/>
                </a:lnTo>
                <a:lnTo>
                  <a:pt x="29" y="26"/>
                </a:lnTo>
                <a:lnTo>
                  <a:pt x="29" y="29"/>
                </a:lnTo>
                <a:lnTo>
                  <a:pt x="26" y="27"/>
                </a:lnTo>
                <a:lnTo>
                  <a:pt x="23" y="28"/>
                </a:lnTo>
                <a:lnTo>
                  <a:pt x="21" y="28"/>
                </a:lnTo>
                <a:lnTo>
                  <a:pt x="18" y="28"/>
                </a:lnTo>
                <a:lnTo>
                  <a:pt x="15" y="30"/>
                </a:lnTo>
                <a:lnTo>
                  <a:pt x="13" y="29"/>
                </a:lnTo>
                <a:lnTo>
                  <a:pt x="13" y="27"/>
                </a:lnTo>
                <a:lnTo>
                  <a:pt x="11" y="24"/>
                </a:lnTo>
                <a:lnTo>
                  <a:pt x="9" y="23"/>
                </a:lnTo>
                <a:lnTo>
                  <a:pt x="8" y="21"/>
                </a:lnTo>
                <a:lnTo>
                  <a:pt x="8" y="18"/>
                </a:lnTo>
                <a:lnTo>
                  <a:pt x="6" y="16"/>
                </a:lnTo>
                <a:lnTo>
                  <a:pt x="5" y="14"/>
                </a:lnTo>
                <a:lnTo>
                  <a:pt x="3" y="11"/>
                </a:lnTo>
                <a:lnTo>
                  <a:pt x="2" y="10"/>
                </a:lnTo>
                <a:lnTo>
                  <a:pt x="0" y="8"/>
                </a:lnTo>
                <a:lnTo>
                  <a:pt x="2" y="7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10" y="3"/>
                </a:lnTo>
                <a:lnTo>
                  <a:pt x="10" y="1"/>
                </a:lnTo>
                <a:lnTo>
                  <a:pt x="12" y="0"/>
                </a:lnTo>
                <a:lnTo>
                  <a:pt x="15" y="2"/>
                </a:lnTo>
                <a:lnTo>
                  <a:pt x="17" y="1"/>
                </a:lnTo>
                <a:lnTo>
                  <a:pt x="19" y="1"/>
                </a:lnTo>
                <a:lnTo>
                  <a:pt x="22" y="1"/>
                </a:lnTo>
                <a:lnTo>
                  <a:pt x="25" y="3"/>
                </a:lnTo>
                <a:lnTo>
                  <a:pt x="28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3" name="51019">
            <a:extLst xmlns:a="http://schemas.openxmlformats.org/drawingml/2006/main">
              <a:ext uri="{FF2B5EF4-FFF2-40B4-BE49-F238E27FC236}">
                <a16:creationId xmlns:a16="http://schemas.microsoft.com/office/drawing/2014/main" id="{DFA17419-EAF6-459D-B2C8-E2A160E18F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72879" y="636842"/>
            <a:ext cx="130566" cy="121749"/>
          </a:xfrm>
          <a:custGeom xmlns:a="http://schemas.openxmlformats.org/drawingml/2006/main">
            <a:avLst/>
            <a:gdLst/>
            <a:ahLst/>
            <a:cxnLst>
              <a:cxn ang="0">
                <a:pos x="16" y="9"/>
              </a:cxn>
              <a:cxn ang="0">
                <a:pos x="15" y="11"/>
              </a:cxn>
              <a:cxn ang="0">
                <a:pos x="15" y="13"/>
              </a:cxn>
              <a:cxn ang="0">
                <a:pos x="12" y="12"/>
              </a:cxn>
              <a:cxn ang="0">
                <a:pos x="10" y="13"/>
              </a:cxn>
              <a:cxn ang="0">
                <a:pos x="8" y="13"/>
              </a:cxn>
              <a:cxn ang="0">
                <a:pos x="5" y="12"/>
              </a:cxn>
              <a:cxn ang="0">
                <a:pos x="2" y="9"/>
              </a:cxn>
              <a:cxn ang="0">
                <a:pos x="1" y="7"/>
              </a:cxn>
              <a:cxn ang="0">
                <a:pos x="0" y="2"/>
              </a:cxn>
              <a:cxn ang="0">
                <a:pos x="4" y="0"/>
              </a:cxn>
              <a:cxn ang="0">
                <a:pos x="5" y="2"/>
              </a:cxn>
              <a:cxn ang="0">
                <a:pos x="6" y="2"/>
              </a:cxn>
              <a:cxn ang="0">
                <a:pos x="9" y="1"/>
              </a:cxn>
              <a:cxn ang="0">
                <a:pos x="12" y="1"/>
              </a:cxn>
              <a:cxn ang="0">
                <a:pos x="13" y="3"/>
              </a:cxn>
              <a:cxn ang="0">
                <a:pos x="14" y="5"/>
              </a:cxn>
              <a:cxn ang="0">
                <a:pos x="15" y="7"/>
              </a:cxn>
              <a:cxn ang="0">
                <a:pos x="16" y="9"/>
              </a:cxn>
            </a:cxnLst>
            <a:rect l="0" t="0" r="r" b="b"/>
            <a:pathLst>
              <a:path w="16" h="13">
                <a:moveTo>
                  <a:pt x="16" y="9"/>
                </a:moveTo>
                <a:lnTo>
                  <a:pt x="15" y="11"/>
                </a:lnTo>
                <a:lnTo>
                  <a:pt x="15" y="13"/>
                </a:lnTo>
                <a:lnTo>
                  <a:pt x="12" y="12"/>
                </a:lnTo>
                <a:lnTo>
                  <a:pt x="10" y="13"/>
                </a:lnTo>
                <a:lnTo>
                  <a:pt x="8" y="13"/>
                </a:lnTo>
                <a:lnTo>
                  <a:pt x="5" y="12"/>
                </a:lnTo>
                <a:lnTo>
                  <a:pt x="2" y="9"/>
                </a:lnTo>
                <a:lnTo>
                  <a:pt x="1" y="7"/>
                </a:lnTo>
                <a:lnTo>
                  <a:pt x="0" y="2"/>
                </a:lnTo>
                <a:lnTo>
                  <a:pt x="4" y="0"/>
                </a:lnTo>
                <a:lnTo>
                  <a:pt x="5" y="2"/>
                </a:lnTo>
                <a:lnTo>
                  <a:pt x="6" y="2"/>
                </a:lnTo>
                <a:lnTo>
                  <a:pt x="9" y="1"/>
                </a:lnTo>
                <a:lnTo>
                  <a:pt x="12" y="1"/>
                </a:lnTo>
                <a:lnTo>
                  <a:pt x="13" y="3"/>
                </a:lnTo>
                <a:lnTo>
                  <a:pt x="14" y="5"/>
                </a:lnTo>
                <a:lnTo>
                  <a:pt x="15" y="7"/>
                </a:lnTo>
                <a:lnTo>
                  <a:pt x="16" y="9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4" name="51017">
            <a:extLst xmlns:a="http://schemas.openxmlformats.org/drawingml/2006/main">
              <a:ext uri="{FF2B5EF4-FFF2-40B4-BE49-F238E27FC236}">
                <a16:creationId xmlns:a16="http://schemas.microsoft.com/office/drawing/2014/main" id="{57AEF76C-6F7E-41DA-A93B-C8AB829F1ED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07595" y="655571"/>
            <a:ext cx="179528" cy="224766"/>
          </a:xfrm>
          <a:custGeom xmlns:a="http://schemas.openxmlformats.org/drawingml/2006/main">
            <a:avLst/>
            <a:gdLst/>
            <a:ahLst/>
            <a:cxnLst>
              <a:cxn ang="0">
                <a:pos x="18" y="11"/>
              </a:cxn>
              <a:cxn ang="0">
                <a:pos x="21" y="14"/>
              </a:cxn>
              <a:cxn ang="0">
                <a:pos x="21" y="17"/>
              </a:cxn>
              <a:cxn ang="0">
                <a:pos x="22" y="19"/>
              </a:cxn>
              <a:cxn ang="0">
                <a:pos x="20" y="21"/>
              </a:cxn>
              <a:cxn ang="0">
                <a:pos x="18" y="24"/>
              </a:cxn>
              <a:cxn ang="0">
                <a:pos x="15" y="24"/>
              </a:cxn>
              <a:cxn ang="0">
                <a:pos x="12" y="21"/>
              </a:cxn>
              <a:cxn ang="0">
                <a:pos x="9" y="21"/>
              </a:cxn>
              <a:cxn ang="0">
                <a:pos x="7" y="22"/>
              </a:cxn>
              <a:cxn ang="0">
                <a:pos x="5" y="22"/>
              </a:cxn>
              <a:cxn ang="0">
                <a:pos x="6" y="19"/>
              </a:cxn>
              <a:cxn ang="0">
                <a:pos x="2" y="18"/>
              </a:cxn>
              <a:cxn ang="0">
                <a:pos x="0" y="16"/>
              </a:cxn>
              <a:cxn ang="0">
                <a:pos x="0" y="13"/>
              </a:cxn>
              <a:cxn ang="0">
                <a:pos x="0" y="11"/>
              </a:cxn>
              <a:cxn ang="0">
                <a:pos x="1" y="9"/>
              </a:cxn>
              <a:cxn ang="0">
                <a:pos x="3" y="7"/>
              </a:cxn>
              <a:cxn ang="0">
                <a:pos x="4" y="5"/>
              </a:cxn>
              <a:cxn ang="0">
                <a:pos x="5" y="3"/>
              </a:cxn>
              <a:cxn ang="0">
                <a:pos x="8" y="0"/>
              </a:cxn>
              <a:cxn ang="0">
                <a:pos x="9" y="5"/>
              </a:cxn>
              <a:cxn ang="0">
                <a:pos x="10" y="7"/>
              </a:cxn>
              <a:cxn ang="0">
                <a:pos x="13" y="10"/>
              </a:cxn>
              <a:cxn ang="0">
                <a:pos x="16" y="11"/>
              </a:cxn>
              <a:cxn ang="0">
                <a:pos x="18" y="11"/>
              </a:cxn>
            </a:cxnLst>
            <a:rect l="0" t="0" r="r" b="b"/>
            <a:pathLst>
              <a:path w="22" h="24">
                <a:moveTo>
                  <a:pt x="18" y="11"/>
                </a:moveTo>
                <a:lnTo>
                  <a:pt x="21" y="14"/>
                </a:lnTo>
                <a:lnTo>
                  <a:pt x="21" y="17"/>
                </a:lnTo>
                <a:lnTo>
                  <a:pt x="22" y="19"/>
                </a:lnTo>
                <a:lnTo>
                  <a:pt x="20" y="21"/>
                </a:lnTo>
                <a:lnTo>
                  <a:pt x="18" y="24"/>
                </a:lnTo>
                <a:lnTo>
                  <a:pt x="15" y="24"/>
                </a:lnTo>
                <a:lnTo>
                  <a:pt x="12" y="21"/>
                </a:lnTo>
                <a:lnTo>
                  <a:pt x="9" y="21"/>
                </a:lnTo>
                <a:lnTo>
                  <a:pt x="7" y="22"/>
                </a:lnTo>
                <a:lnTo>
                  <a:pt x="5" y="22"/>
                </a:lnTo>
                <a:lnTo>
                  <a:pt x="6" y="19"/>
                </a:lnTo>
                <a:lnTo>
                  <a:pt x="2" y="18"/>
                </a:lnTo>
                <a:lnTo>
                  <a:pt x="0" y="16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3" y="7"/>
                </a:lnTo>
                <a:lnTo>
                  <a:pt x="4" y="5"/>
                </a:lnTo>
                <a:lnTo>
                  <a:pt x="5" y="3"/>
                </a:lnTo>
                <a:lnTo>
                  <a:pt x="8" y="0"/>
                </a:lnTo>
                <a:lnTo>
                  <a:pt x="9" y="5"/>
                </a:lnTo>
                <a:lnTo>
                  <a:pt x="10" y="7"/>
                </a:lnTo>
                <a:lnTo>
                  <a:pt x="13" y="10"/>
                </a:lnTo>
                <a:lnTo>
                  <a:pt x="16" y="11"/>
                </a:lnTo>
                <a:lnTo>
                  <a:pt x="18" y="1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5" name="51014">
            <a:extLst xmlns:a="http://schemas.openxmlformats.org/drawingml/2006/main">
              <a:ext uri="{FF2B5EF4-FFF2-40B4-BE49-F238E27FC236}">
                <a16:creationId xmlns:a16="http://schemas.microsoft.com/office/drawing/2014/main" id="{0D666D65-EDAF-4D25-BC59-ACA6DC89777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13679" y="1077011"/>
            <a:ext cx="171367" cy="215402"/>
          </a:xfrm>
          <a:custGeom xmlns:a="http://schemas.openxmlformats.org/drawingml/2006/main">
            <a:avLst/>
            <a:gdLst/>
            <a:ahLst/>
            <a:cxnLst>
              <a:cxn ang="0">
                <a:pos x="18" y="2"/>
              </a:cxn>
              <a:cxn ang="0">
                <a:pos x="20" y="4"/>
              </a:cxn>
              <a:cxn ang="0">
                <a:pos x="21" y="7"/>
              </a:cxn>
              <a:cxn ang="0">
                <a:pos x="20" y="11"/>
              </a:cxn>
              <a:cxn ang="0">
                <a:pos x="21" y="15"/>
              </a:cxn>
              <a:cxn ang="0">
                <a:pos x="20" y="17"/>
              </a:cxn>
              <a:cxn ang="0">
                <a:pos x="18" y="17"/>
              </a:cxn>
              <a:cxn ang="0">
                <a:pos x="17" y="19"/>
              </a:cxn>
              <a:cxn ang="0">
                <a:pos x="15" y="20"/>
              </a:cxn>
              <a:cxn ang="0">
                <a:pos x="12" y="21"/>
              </a:cxn>
              <a:cxn ang="0">
                <a:pos x="10" y="22"/>
              </a:cxn>
              <a:cxn ang="0">
                <a:pos x="7" y="23"/>
              </a:cxn>
              <a:cxn ang="0">
                <a:pos x="7" y="21"/>
              </a:cxn>
              <a:cxn ang="0">
                <a:pos x="7" y="19"/>
              </a:cxn>
              <a:cxn ang="0">
                <a:pos x="6" y="17"/>
              </a:cxn>
              <a:cxn ang="0">
                <a:pos x="3" y="16"/>
              </a:cxn>
              <a:cxn ang="0">
                <a:pos x="1" y="15"/>
              </a:cxn>
              <a:cxn ang="0">
                <a:pos x="0" y="14"/>
              </a:cxn>
              <a:cxn ang="0">
                <a:pos x="2" y="12"/>
              </a:cxn>
              <a:cxn ang="0">
                <a:pos x="1" y="9"/>
              </a:cxn>
              <a:cxn ang="0">
                <a:pos x="3" y="9"/>
              </a:cxn>
              <a:cxn ang="0">
                <a:pos x="4" y="8"/>
              </a:cxn>
              <a:cxn ang="0">
                <a:pos x="6" y="7"/>
              </a:cxn>
              <a:cxn ang="0">
                <a:pos x="7" y="6"/>
              </a:cxn>
              <a:cxn ang="0">
                <a:pos x="7" y="4"/>
              </a:cxn>
              <a:cxn ang="0">
                <a:pos x="9" y="2"/>
              </a:cxn>
              <a:cxn ang="0">
                <a:pos x="10" y="1"/>
              </a:cxn>
              <a:cxn ang="0">
                <a:pos x="13" y="0"/>
              </a:cxn>
              <a:cxn ang="0">
                <a:pos x="16" y="2"/>
              </a:cxn>
              <a:cxn ang="0">
                <a:pos x="18" y="2"/>
              </a:cxn>
            </a:cxnLst>
            <a:rect l="0" t="0" r="r" b="b"/>
            <a:pathLst>
              <a:path w="21" h="23">
                <a:moveTo>
                  <a:pt x="18" y="2"/>
                </a:moveTo>
                <a:lnTo>
                  <a:pt x="20" y="4"/>
                </a:lnTo>
                <a:lnTo>
                  <a:pt x="21" y="7"/>
                </a:lnTo>
                <a:lnTo>
                  <a:pt x="20" y="11"/>
                </a:lnTo>
                <a:lnTo>
                  <a:pt x="21" y="15"/>
                </a:lnTo>
                <a:lnTo>
                  <a:pt x="20" y="17"/>
                </a:lnTo>
                <a:lnTo>
                  <a:pt x="18" y="17"/>
                </a:lnTo>
                <a:lnTo>
                  <a:pt x="17" y="19"/>
                </a:lnTo>
                <a:lnTo>
                  <a:pt x="15" y="20"/>
                </a:lnTo>
                <a:lnTo>
                  <a:pt x="12" y="21"/>
                </a:lnTo>
                <a:lnTo>
                  <a:pt x="10" y="22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6" y="17"/>
                </a:lnTo>
                <a:lnTo>
                  <a:pt x="3" y="16"/>
                </a:lnTo>
                <a:lnTo>
                  <a:pt x="1" y="15"/>
                </a:lnTo>
                <a:lnTo>
                  <a:pt x="0" y="14"/>
                </a:lnTo>
                <a:lnTo>
                  <a:pt x="2" y="12"/>
                </a:lnTo>
                <a:lnTo>
                  <a:pt x="1" y="9"/>
                </a:lnTo>
                <a:lnTo>
                  <a:pt x="3" y="9"/>
                </a:lnTo>
                <a:lnTo>
                  <a:pt x="4" y="8"/>
                </a:lnTo>
                <a:lnTo>
                  <a:pt x="6" y="7"/>
                </a:lnTo>
                <a:lnTo>
                  <a:pt x="7" y="6"/>
                </a:lnTo>
                <a:lnTo>
                  <a:pt x="7" y="4"/>
                </a:lnTo>
                <a:lnTo>
                  <a:pt x="9" y="2"/>
                </a:lnTo>
                <a:lnTo>
                  <a:pt x="10" y="1"/>
                </a:lnTo>
                <a:lnTo>
                  <a:pt x="13" y="0"/>
                </a:lnTo>
                <a:lnTo>
                  <a:pt x="16" y="2"/>
                </a:lnTo>
                <a:lnTo>
                  <a:pt x="18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6" name="51012">
            <a:extLst xmlns:a="http://schemas.openxmlformats.org/drawingml/2006/main">
              <a:ext uri="{FF2B5EF4-FFF2-40B4-BE49-F238E27FC236}">
                <a16:creationId xmlns:a16="http://schemas.microsoft.com/office/drawing/2014/main" id="{22CDF820-9735-476A-986E-E97812B6761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60567" y="1020818"/>
            <a:ext cx="130566" cy="159210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5" y="4"/>
              </a:cxn>
              <a:cxn ang="0">
                <a:pos x="16" y="6"/>
              </a:cxn>
              <a:cxn ang="0">
                <a:pos x="16" y="8"/>
              </a:cxn>
              <a:cxn ang="0">
                <a:pos x="16" y="10"/>
              </a:cxn>
              <a:cxn ang="0">
                <a:pos x="14" y="12"/>
              </a:cxn>
              <a:cxn ang="0">
                <a:pos x="15" y="15"/>
              </a:cxn>
              <a:cxn ang="0">
                <a:pos x="12" y="17"/>
              </a:cxn>
              <a:cxn ang="0">
                <a:pos x="9" y="15"/>
              </a:cxn>
              <a:cxn ang="0">
                <a:pos x="6" y="14"/>
              </a:cxn>
              <a:cxn ang="0">
                <a:pos x="3" y="13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3" y="3"/>
              </a:cxn>
              <a:cxn ang="0">
                <a:pos x="4" y="2"/>
              </a:cxn>
              <a:cxn ang="0">
                <a:pos x="8" y="0"/>
              </a:cxn>
              <a:cxn ang="0">
                <a:pos x="9" y="1"/>
              </a:cxn>
              <a:cxn ang="0">
                <a:pos x="11" y="3"/>
              </a:cxn>
              <a:cxn ang="0">
                <a:pos x="14" y="3"/>
              </a:cxn>
            </a:cxnLst>
            <a:rect l="0" t="0" r="r" b="b"/>
            <a:pathLst>
              <a:path w="16" h="17">
                <a:moveTo>
                  <a:pt x="14" y="3"/>
                </a:moveTo>
                <a:lnTo>
                  <a:pt x="15" y="4"/>
                </a:lnTo>
                <a:lnTo>
                  <a:pt x="16" y="6"/>
                </a:lnTo>
                <a:lnTo>
                  <a:pt x="16" y="8"/>
                </a:lnTo>
                <a:lnTo>
                  <a:pt x="16" y="10"/>
                </a:lnTo>
                <a:lnTo>
                  <a:pt x="14" y="12"/>
                </a:lnTo>
                <a:lnTo>
                  <a:pt x="15" y="15"/>
                </a:lnTo>
                <a:lnTo>
                  <a:pt x="12" y="17"/>
                </a:lnTo>
                <a:lnTo>
                  <a:pt x="9" y="15"/>
                </a:lnTo>
                <a:lnTo>
                  <a:pt x="6" y="14"/>
                </a:lnTo>
                <a:lnTo>
                  <a:pt x="3" y="13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3" y="3"/>
                </a:lnTo>
                <a:lnTo>
                  <a:pt x="4" y="2"/>
                </a:lnTo>
                <a:lnTo>
                  <a:pt x="8" y="0"/>
                </a:lnTo>
                <a:lnTo>
                  <a:pt x="9" y="1"/>
                </a:lnTo>
                <a:lnTo>
                  <a:pt x="11" y="3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7" name="51009">
            <a:extLst xmlns:a="http://schemas.openxmlformats.org/drawingml/2006/main">
              <a:ext uri="{FF2B5EF4-FFF2-40B4-BE49-F238E27FC236}">
                <a16:creationId xmlns:a16="http://schemas.microsoft.com/office/drawing/2014/main" id="{5F515611-DC42-4649-ADDF-24E0A85211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566792" y="1329874"/>
            <a:ext cx="195849" cy="187307"/>
          </a:xfrm>
          <a:custGeom xmlns:a="http://schemas.openxmlformats.org/drawingml/2006/main">
            <a:avLst/>
            <a:gdLst/>
            <a:ahLst/>
            <a:cxnLst>
              <a:cxn ang="0">
                <a:pos x="9" y="0"/>
              </a:cxn>
              <a:cxn ang="0">
                <a:pos x="11" y="1"/>
              </a:cxn>
              <a:cxn ang="0">
                <a:pos x="12" y="3"/>
              </a:cxn>
              <a:cxn ang="0">
                <a:pos x="13" y="6"/>
              </a:cxn>
              <a:cxn ang="0">
                <a:pos x="15" y="8"/>
              </a:cxn>
              <a:cxn ang="0">
                <a:pos x="17" y="8"/>
              </a:cxn>
              <a:cxn ang="0">
                <a:pos x="19" y="6"/>
              </a:cxn>
              <a:cxn ang="0">
                <a:pos x="22" y="4"/>
              </a:cxn>
              <a:cxn ang="0">
                <a:pos x="22" y="6"/>
              </a:cxn>
              <a:cxn ang="0">
                <a:pos x="23" y="8"/>
              </a:cxn>
              <a:cxn ang="0">
                <a:pos x="24" y="10"/>
              </a:cxn>
              <a:cxn ang="0">
                <a:pos x="24" y="13"/>
              </a:cxn>
              <a:cxn ang="0">
                <a:pos x="23" y="14"/>
              </a:cxn>
              <a:cxn ang="0">
                <a:pos x="23" y="17"/>
              </a:cxn>
              <a:cxn ang="0">
                <a:pos x="23" y="19"/>
              </a:cxn>
              <a:cxn ang="0">
                <a:pos x="21" y="20"/>
              </a:cxn>
              <a:cxn ang="0">
                <a:pos x="18" y="19"/>
              </a:cxn>
              <a:cxn ang="0">
                <a:pos x="16" y="18"/>
              </a:cxn>
              <a:cxn ang="0">
                <a:pos x="14" y="17"/>
              </a:cxn>
              <a:cxn ang="0">
                <a:pos x="11" y="15"/>
              </a:cxn>
              <a:cxn ang="0">
                <a:pos x="7" y="14"/>
              </a:cxn>
              <a:cxn ang="0">
                <a:pos x="5" y="14"/>
              </a:cxn>
              <a:cxn ang="0">
                <a:pos x="3" y="11"/>
              </a:cxn>
              <a:cxn ang="0">
                <a:pos x="2" y="9"/>
              </a:cxn>
              <a:cxn ang="0">
                <a:pos x="0" y="6"/>
              </a:cxn>
              <a:cxn ang="0">
                <a:pos x="1" y="4"/>
              </a:cxn>
              <a:cxn ang="0">
                <a:pos x="1" y="2"/>
              </a:cxn>
              <a:cxn ang="0">
                <a:pos x="1" y="0"/>
              </a:cxn>
              <a:cxn ang="0">
                <a:pos x="4" y="0"/>
              </a:cxn>
              <a:cxn ang="0">
                <a:pos x="6" y="0"/>
              </a:cxn>
              <a:cxn ang="0">
                <a:pos x="9" y="0"/>
              </a:cxn>
            </a:cxnLst>
            <a:rect l="0" t="0" r="r" b="b"/>
            <a:pathLst>
              <a:path w="24" h="20">
                <a:moveTo>
                  <a:pt x="9" y="0"/>
                </a:moveTo>
                <a:lnTo>
                  <a:pt x="11" y="1"/>
                </a:lnTo>
                <a:lnTo>
                  <a:pt x="12" y="3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6"/>
                </a:lnTo>
                <a:lnTo>
                  <a:pt x="22" y="4"/>
                </a:lnTo>
                <a:lnTo>
                  <a:pt x="22" y="6"/>
                </a:lnTo>
                <a:lnTo>
                  <a:pt x="23" y="8"/>
                </a:lnTo>
                <a:lnTo>
                  <a:pt x="24" y="10"/>
                </a:lnTo>
                <a:lnTo>
                  <a:pt x="24" y="13"/>
                </a:lnTo>
                <a:lnTo>
                  <a:pt x="23" y="14"/>
                </a:lnTo>
                <a:lnTo>
                  <a:pt x="23" y="17"/>
                </a:lnTo>
                <a:lnTo>
                  <a:pt x="23" y="19"/>
                </a:lnTo>
                <a:lnTo>
                  <a:pt x="21" y="20"/>
                </a:lnTo>
                <a:lnTo>
                  <a:pt x="18" y="19"/>
                </a:lnTo>
                <a:lnTo>
                  <a:pt x="16" y="18"/>
                </a:lnTo>
                <a:lnTo>
                  <a:pt x="14" y="17"/>
                </a:lnTo>
                <a:lnTo>
                  <a:pt x="11" y="15"/>
                </a:lnTo>
                <a:lnTo>
                  <a:pt x="7" y="14"/>
                </a:lnTo>
                <a:lnTo>
                  <a:pt x="5" y="14"/>
                </a:lnTo>
                <a:lnTo>
                  <a:pt x="3" y="11"/>
                </a:lnTo>
                <a:lnTo>
                  <a:pt x="2" y="9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0"/>
                </a:lnTo>
                <a:lnTo>
                  <a:pt x="4" y="0"/>
                </a:lnTo>
                <a:lnTo>
                  <a:pt x="6" y="0"/>
                </a:lnTo>
                <a:lnTo>
                  <a:pt x="9" y="0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8" name="51008">
            <a:extLst xmlns:a="http://schemas.openxmlformats.org/drawingml/2006/main">
              <a:ext uri="{FF2B5EF4-FFF2-40B4-BE49-F238E27FC236}">
                <a16:creationId xmlns:a16="http://schemas.microsoft.com/office/drawing/2014/main" id="{675237A6-0342-4400-9B0B-57CE987AEF0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558632" y="1151933"/>
            <a:ext cx="212170" cy="252863"/>
          </a:xfrm>
          <a:custGeom xmlns:a="http://schemas.openxmlformats.org/drawingml/2006/main">
            <a:avLst/>
            <a:gdLst/>
            <a:ahLst/>
            <a:cxnLst>
              <a:cxn ang="0">
                <a:pos x="15" y="1"/>
              </a:cxn>
              <a:cxn ang="0">
                <a:pos x="17" y="4"/>
              </a:cxn>
              <a:cxn ang="0">
                <a:pos x="19" y="6"/>
              </a:cxn>
              <a:cxn ang="0">
                <a:pos x="20" y="7"/>
              </a:cxn>
              <a:cxn ang="0">
                <a:pos x="22" y="8"/>
              </a:cxn>
              <a:cxn ang="0">
                <a:pos x="25" y="9"/>
              </a:cxn>
              <a:cxn ang="0">
                <a:pos x="26" y="11"/>
              </a:cxn>
              <a:cxn ang="0">
                <a:pos x="26" y="13"/>
              </a:cxn>
              <a:cxn ang="0">
                <a:pos x="26" y="15"/>
              </a:cxn>
              <a:cxn ang="0">
                <a:pos x="24" y="16"/>
              </a:cxn>
              <a:cxn ang="0">
                <a:pos x="23" y="17"/>
              </a:cxn>
              <a:cxn ang="0">
                <a:pos x="23" y="20"/>
              </a:cxn>
              <a:cxn ang="0">
                <a:pos x="23" y="23"/>
              </a:cxn>
              <a:cxn ang="0">
                <a:pos x="20" y="25"/>
              </a:cxn>
              <a:cxn ang="0">
                <a:pos x="18" y="27"/>
              </a:cxn>
              <a:cxn ang="0">
                <a:pos x="16" y="27"/>
              </a:cxn>
              <a:cxn ang="0">
                <a:pos x="14" y="25"/>
              </a:cxn>
              <a:cxn ang="0">
                <a:pos x="13" y="22"/>
              </a:cxn>
              <a:cxn ang="0">
                <a:pos x="12" y="20"/>
              </a:cxn>
              <a:cxn ang="0">
                <a:pos x="10" y="19"/>
              </a:cxn>
              <a:cxn ang="0">
                <a:pos x="7" y="19"/>
              </a:cxn>
              <a:cxn ang="0">
                <a:pos x="5" y="19"/>
              </a:cxn>
              <a:cxn ang="0">
                <a:pos x="2" y="19"/>
              </a:cxn>
              <a:cxn ang="0">
                <a:pos x="1" y="17"/>
              </a:cxn>
              <a:cxn ang="0">
                <a:pos x="1" y="14"/>
              </a:cxn>
              <a:cxn ang="0">
                <a:pos x="0" y="12"/>
              </a:cxn>
              <a:cxn ang="0">
                <a:pos x="0" y="9"/>
              </a:cxn>
              <a:cxn ang="0">
                <a:pos x="0" y="6"/>
              </a:cxn>
              <a:cxn ang="0">
                <a:pos x="3" y="6"/>
              </a:cxn>
              <a:cxn ang="0">
                <a:pos x="4" y="8"/>
              </a:cxn>
              <a:cxn ang="0">
                <a:pos x="7" y="9"/>
              </a:cxn>
              <a:cxn ang="0">
                <a:pos x="9" y="7"/>
              </a:cxn>
              <a:cxn ang="0">
                <a:pos x="11" y="3"/>
              </a:cxn>
              <a:cxn ang="0">
                <a:pos x="12" y="0"/>
              </a:cxn>
              <a:cxn ang="0">
                <a:pos x="15" y="1"/>
              </a:cxn>
            </a:cxnLst>
            <a:rect l="0" t="0" r="r" b="b"/>
            <a:pathLst>
              <a:path w="26" h="27">
                <a:moveTo>
                  <a:pt x="15" y="1"/>
                </a:moveTo>
                <a:lnTo>
                  <a:pt x="17" y="4"/>
                </a:lnTo>
                <a:lnTo>
                  <a:pt x="19" y="6"/>
                </a:lnTo>
                <a:lnTo>
                  <a:pt x="20" y="7"/>
                </a:lnTo>
                <a:lnTo>
                  <a:pt x="22" y="8"/>
                </a:lnTo>
                <a:lnTo>
                  <a:pt x="25" y="9"/>
                </a:lnTo>
                <a:lnTo>
                  <a:pt x="26" y="11"/>
                </a:lnTo>
                <a:lnTo>
                  <a:pt x="26" y="13"/>
                </a:lnTo>
                <a:lnTo>
                  <a:pt x="26" y="15"/>
                </a:lnTo>
                <a:lnTo>
                  <a:pt x="24" y="16"/>
                </a:lnTo>
                <a:lnTo>
                  <a:pt x="23" y="17"/>
                </a:lnTo>
                <a:lnTo>
                  <a:pt x="23" y="20"/>
                </a:lnTo>
                <a:lnTo>
                  <a:pt x="23" y="23"/>
                </a:lnTo>
                <a:lnTo>
                  <a:pt x="20" y="25"/>
                </a:lnTo>
                <a:lnTo>
                  <a:pt x="18" y="27"/>
                </a:lnTo>
                <a:lnTo>
                  <a:pt x="16" y="27"/>
                </a:lnTo>
                <a:lnTo>
                  <a:pt x="14" y="25"/>
                </a:lnTo>
                <a:lnTo>
                  <a:pt x="13" y="22"/>
                </a:lnTo>
                <a:lnTo>
                  <a:pt x="12" y="20"/>
                </a:lnTo>
                <a:lnTo>
                  <a:pt x="10" y="19"/>
                </a:lnTo>
                <a:lnTo>
                  <a:pt x="7" y="19"/>
                </a:lnTo>
                <a:lnTo>
                  <a:pt x="5" y="19"/>
                </a:lnTo>
                <a:lnTo>
                  <a:pt x="2" y="19"/>
                </a:lnTo>
                <a:lnTo>
                  <a:pt x="1" y="17"/>
                </a:lnTo>
                <a:lnTo>
                  <a:pt x="1" y="14"/>
                </a:lnTo>
                <a:lnTo>
                  <a:pt x="0" y="12"/>
                </a:lnTo>
                <a:lnTo>
                  <a:pt x="0" y="9"/>
                </a:lnTo>
                <a:lnTo>
                  <a:pt x="0" y="6"/>
                </a:lnTo>
                <a:lnTo>
                  <a:pt x="3" y="6"/>
                </a:lnTo>
                <a:lnTo>
                  <a:pt x="4" y="8"/>
                </a:lnTo>
                <a:lnTo>
                  <a:pt x="7" y="9"/>
                </a:lnTo>
                <a:lnTo>
                  <a:pt x="9" y="7"/>
                </a:lnTo>
                <a:lnTo>
                  <a:pt x="11" y="3"/>
                </a:lnTo>
                <a:lnTo>
                  <a:pt x="12" y="0"/>
                </a:lnTo>
                <a:lnTo>
                  <a:pt x="15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19" name="51004">
            <a:extLst xmlns:a="http://schemas.openxmlformats.org/drawingml/2006/main">
              <a:ext uri="{FF2B5EF4-FFF2-40B4-BE49-F238E27FC236}">
                <a16:creationId xmlns:a16="http://schemas.microsoft.com/office/drawing/2014/main" id="{7FBBA86A-6EEF-4BA8-89CB-394EB37DEE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32076" y="852243"/>
            <a:ext cx="367217" cy="355882"/>
          </a:xfrm>
          <a:custGeom xmlns:a="http://schemas.openxmlformats.org/drawingml/2006/main">
            <a:avLst/>
            <a:gdLst/>
            <a:ahLst/>
            <a:cxnLst>
              <a:cxn ang="0">
                <a:pos x="39" y="6"/>
              </a:cxn>
              <a:cxn ang="0">
                <a:pos x="39" y="8"/>
              </a:cxn>
              <a:cxn ang="0">
                <a:pos x="40" y="11"/>
              </a:cxn>
              <a:cxn ang="0">
                <a:pos x="42" y="13"/>
              </a:cxn>
              <a:cxn ang="0">
                <a:pos x="45" y="16"/>
              </a:cxn>
              <a:cxn ang="0">
                <a:pos x="43" y="18"/>
              </a:cxn>
              <a:cxn ang="0">
                <a:pos x="42" y="21"/>
              </a:cxn>
              <a:cxn ang="0">
                <a:pos x="39" y="21"/>
              </a:cxn>
              <a:cxn ang="0">
                <a:pos x="37" y="19"/>
              </a:cxn>
              <a:cxn ang="0">
                <a:pos x="36" y="18"/>
              </a:cxn>
              <a:cxn ang="0">
                <a:pos x="32" y="20"/>
              </a:cxn>
              <a:cxn ang="0">
                <a:pos x="31" y="21"/>
              </a:cxn>
              <a:cxn ang="0">
                <a:pos x="29" y="23"/>
              </a:cxn>
              <a:cxn ang="0">
                <a:pos x="28" y="26"/>
              </a:cxn>
              <a:cxn ang="0">
                <a:pos x="26" y="26"/>
              </a:cxn>
              <a:cxn ang="0">
                <a:pos x="23" y="24"/>
              </a:cxn>
              <a:cxn ang="0">
                <a:pos x="20" y="25"/>
              </a:cxn>
              <a:cxn ang="0">
                <a:pos x="19" y="26"/>
              </a:cxn>
              <a:cxn ang="0">
                <a:pos x="17" y="28"/>
              </a:cxn>
              <a:cxn ang="0">
                <a:pos x="17" y="30"/>
              </a:cxn>
              <a:cxn ang="0">
                <a:pos x="16" y="31"/>
              </a:cxn>
              <a:cxn ang="0">
                <a:pos x="14" y="32"/>
              </a:cxn>
              <a:cxn ang="0">
                <a:pos x="13" y="33"/>
              </a:cxn>
              <a:cxn ang="0">
                <a:pos x="11" y="33"/>
              </a:cxn>
              <a:cxn ang="0">
                <a:pos x="12" y="36"/>
              </a:cxn>
              <a:cxn ang="0">
                <a:pos x="10" y="38"/>
              </a:cxn>
              <a:cxn ang="0">
                <a:pos x="8" y="36"/>
              </a:cxn>
              <a:cxn ang="0">
                <a:pos x="6" y="33"/>
              </a:cxn>
              <a:cxn ang="0">
                <a:pos x="8" y="30"/>
              </a:cxn>
              <a:cxn ang="0">
                <a:pos x="6" y="28"/>
              </a:cxn>
              <a:cxn ang="0">
                <a:pos x="6" y="24"/>
              </a:cxn>
              <a:cxn ang="0">
                <a:pos x="6" y="22"/>
              </a:cxn>
              <a:cxn ang="0">
                <a:pos x="3" y="20"/>
              </a:cxn>
              <a:cxn ang="0">
                <a:pos x="3" y="17"/>
              </a:cxn>
              <a:cxn ang="0">
                <a:pos x="1" y="16"/>
              </a:cxn>
              <a:cxn ang="0">
                <a:pos x="0" y="14"/>
              </a:cxn>
              <a:cxn ang="0">
                <a:pos x="2" y="11"/>
              </a:cxn>
              <a:cxn ang="0">
                <a:pos x="2" y="8"/>
              </a:cxn>
              <a:cxn ang="0">
                <a:pos x="4" y="6"/>
              </a:cxn>
              <a:cxn ang="0">
                <a:pos x="6" y="7"/>
              </a:cxn>
              <a:cxn ang="0">
                <a:pos x="8" y="7"/>
              </a:cxn>
              <a:cxn ang="0">
                <a:pos x="10" y="7"/>
              </a:cxn>
              <a:cxn ang="0">
                <a:pos x="12" y="7"/>
              </a:cxn>
              <a:cxn ang="0">
                <a:pos x="12" y="3"/>
              </a:cxn>
              <a:cxn ang="0">
                <a:pos x="15" y="3"/>
              </a:cxn>
              <a:cxn ang="0">
                <a:pos x="17" y="0"/>
              </a:cxn>
              <a:cxn ang="0">
                <a:pos x="19" y="1"/>
              </a:cxn>
              <a:cxn ang="0">
                <a:pos x="21" y="1"/>
              </a:cxn>
              <a:cxn ang="0">
                <a:pos x="23" y="3"/>
              </a:cxn>
              <a:cxn ang="0">
                <a:pos x="25" y="5"/>
              </a:cxn>
              <a:cxn ang="0">
                <a:pos x="27" y="6"/>
              </a:cxn>
              <a:cxn ang="0">
                <a:pos x="28" y="5"/>
              </a:cxn>
              <a:cxn ang="0">
                <a:pos x="31" y="4"/>
              </a:cxn>
              <a:cxn ang="0">
                <a:pos x="33" y="6"/>
              </a:cxn>
              <a:cxn ang="0">
                <a:pos x="35" y="7"/>
              </a:cxn>
              <a:cxn ang="0">
                <a:pos x="37" y="7"/>
              </a:cxn>
              <a:cxn ang="0">
                <a:pos x="39" y="6"/>
              </a:cxn>
            </a:cxnLst>
            <a:rect l="0" t="0" r="r" b="b"/>
            <a:pathLst>
              <a:path w="45" h="38">
                <a:moveTo>
                  <a:pt x="39" y="6"/>
                </a:moveTo>
                <a:lnTo>
                  <a:pt x="39" y="8"/>
                </a:lnTo>
                <a:lnTo>
                  <a:pt x="40" y="11"/>
                </a:lnTo>
                <a:lnTo>
                  <a:pt x="42" y="13"/>
                </a:lnTo>
                <a:lnTo>
                  <a:pt x="45" y="16"/>
                </a:lnTo>
                <a:lnTo>
                  <a:pt x="43" y="18"/>
                </a:lnTo>
                <a:lnTo>
                  <a:pt x="42" y="21"/>
                </a:lnTo>
                <a:lnTo>
                  <a:pt x="39" y="21"/>
                </a:lnTo>
                <a:lnTo>
                  <a:pt x="37" y="19"/>
                </a:lnTo>
                <a:lnTo>
                  <a:pt x="36" y="18"/>
                </a:lnTo>
                <a:lnTo>
                  <a:pt x="32" y="20"/>
                </a:lnTo>
                <a:lnTo>
                  <a:pt x="31" y="21"/>
                </a:lnTo>
                <a:lnTo>
                  <a:pt x="29" y="23"/>
                </a:lnTo>
                <a:lnTo>
                  <a:pt x="28" y="26"/>
                </a:lnTo>
                <a:lnTo>
                  <a:pt x="26" y="26"/>
                </a:lnTo>
                <a:lnTo>
                  <a:pt x="23" y="24"/>
                </a:lnTo>
                <a:lnTo>
                  <a:pt x="20" y="25"/>
                </a:lnTo>
                <a:lnTo>
                  <a:pt x="19" y="26"/>
                </a:lnTo>
                <a:lnTo>
                  <a:pt x="17" y="28"/>
                </a:lnTo>
                <a:lnTo>
                  <a:pt x="17" y="30"/>
                </a:lnTo>
                <a:lnTo>
                  <a:pt x="16" y="31"/>
                </a:lnTo>
                <a:lnTo>
                  <a:pt x="14" y="32"/>
                </a:lnTo>
                <a:lnTo>
                  <a:pt x="13" y="33"/>
                </a:lnTo>
                <a:lnTo>
                  <a:pt x="11" y="33"/>
                </a:lnTo>
                <a:lnTo>
                  <a:pt x="12" y="36"/>
                </a:lnTo>
                <a:lnTo>
                  <a:pt x="10" y="38"/>
                </a:lnTo>
                <a:lnTo>
                  <a:pt x="8" y="36"/>
                </a:lnTo>
                <a:lnTo>
                  <a:pt x="6" y="33"/>
                </a:lnTo>
                <a:lnTo>
                  <a:pt x="8" y="30"/>
                </a:lnTo>
                <a:lnTo>
                  <a:pt x="6" y="28"/>
                </a:lnTo>
                <a:lnTo>
                  <a:pt x="6" y="24"/>
                </a:lnTo>
                <a:lnTo>
                  <a:pt x="6" y="22"/>
                </a:lnTo>
                <a:lnTo>
                  <a:pt x="3" y="20"/>
                </a:lnTo>
                <a:lnTo>
                  <a:pt x="3" y="17"/>
                </a:lnTo>
                <a:lnTo>
                  <a:pt x="1" y="16"/>
                </a:lnTo>
                <a:lnTo>
                  <a:pt x="0" y="14"/>
                </a:lnTo>
                <a:lnTo>
                  <a:pt x="2" y="11"/>
                </a:lnTo>
                <a:lnTo>
                  <a:pt x="2" y="8"/>
                </a:lnTo>
                <a:lnTo>
                  <a:pt x="4" y="6"/>
                </a:lnTo>
                <a:lnTo>
                  <a:pt x="6" y="7"/>
                </a:lnTo>
                <a:lnTo>
                  <a:pt x="8" y="7"/>
                </a:lnTo>
                <a:lnTo>
                  <a:pt x="10" y="7"/>
                </a:lnTo>
                <a:lnTo>
                  <a:pt x="12" y="7"/>
                </a:lnTo>
                <a:lnTo>
                  <a:pt x="12" y="3"/>
                </a:lnTo>
                <a:lnTo>
                  <a:pt x="15" y="3"/>
                </a:lnTo>
                <a:lnTo>
                  <a:pt x="17" y="0"/>
                </a:lnTo>
                <a:lnTo>
                  <a:pt x="19" y="1"/>
                </a:lnTo>
                <a:lnTo>
                  <a:pt x="21" y="1"/>
                </a:lnTo>
                <a:lnTo>
                  <a:pt x="23" y="3"/>
                </a:lnTo>
                <a:lnTo>
                  <a:pt x="25" y="5"/>
                </a:lnTo>
                <a:lnTo>
                  <a:pt x="27" y="6"/>
                </a:lnTo>
                <a:lnTo>
                  <a:pt x="28" y="5"/>
                </a:lnTo>
                <a:lnTo>
                  <a:pt x="31" y="4"/>
                </a:lnTo>
                <a:lnTo>
                  <a:pt x="33" y="6"/>
                </a:lnTo>
                <a:lnTo>
                  <a:pt x="35" y="7"/>
                </a:lnTo>
                <a:lnTo>
                  <a:pt x="37" y="7"/>
                </a:lnTo>
                <a:lnTo>
                  <a:pt x="39" y="6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20" name="50000">
            <a:extLst xmlns:a="http://schemas.openxmlformats.org/drawingml/2006/main">
              <a:ext uri="{FF2B5EF4-FFF2-40B4-BE49-F238E27FC236}">
                <a16:creationId xmlns:a16="http://schemas.microsoft.com/office/drawing/2014/main" id="{FFA8B300-F2CA-4F81-825F-7FD36ED18172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56981" y="543188"/>
            <a:ext cx="2562359" cy="2285135"/>
          </a:xfrm>
          <a:custGeom xmlns:a="http://schemas.openxmlformats.org/drawingml/2006/main">
            <a:avLst/>
            <a:gdLst/>
            <a:ahLst/>
            <a:cxnLst>
              <a:cxn ang="0">
                <a:pos x="165" y="19"/>
              </a:cxn>
              <a:cxn ang="0">
                <a:pos x="184" y="18"/>
              </a:cxn>
              <a:cxn ang="0">
                <a:pos x="192" y="34"/>
              </a:cxn>
              <a:cxn ang="0">
                <a:pos x="214" y="33"/>
              </a:cxn>
              <a:cxn ang="0">
                <a:pos x="222" y="43"/>
              </a:cxn>
              <a:cxn ang="0">
                <a:pos x="236" y="43"/>
              </a:cxn>
              <a:cxn ang="0">
                <a:pos x="248" y="55"/>
              </a:cxn>
              <a:cxn ang="0">
                <a:pos x="259" y="69"/>
              </a:cxn>
              <a:cxn ang="0">
                <a:pos x="271" y="72"/>
              </a:cxn>
              <a:cxn ang="0">
                <a:pos x="289" y="74"/>
              </a:cxn>
              <a:cxn ang="0">
                <a:pos x="302" y="79"/>
              </a:cxn>
              <a:cxn ang="0">
                <a:pos x="305" y="90"/>
              </a:cxn>
              <a:cxn ang="0">
                <a:pos x="308" y="104"/>
              </a:cxn>
              <a:cxn ang="0">
                <a:pos x="312" y="121"/>
              </a:cxn>
              <a:cxn ang="0">
                <a:pos x="310" y="138"/>
              </a:cxn>
              <a:cxn ang="0">
                <a:pos x="289" y="137"/>
              </a:cxn>
              <a:cxn ang="0">
                <a:pos x="274" y="146"/>
              </a:cxn>
              <a:cxn ang="0">
                <a:pos x="256" y="158"/>
              </a:cxn>
              <a:cxn ang="0">
                <a:pos x="275" y="163"/>
              </a:cxn>
              <a:cxn ang="0">
                <a:pos x="269" y="181"/>
              </a:cxn>
              <a:cxn ang="0">
                <a:pos x="272" y="200"/>
              </a:cxn>
              <a:cxn ang="0">
                <a:pos x="277" y="219"/>
              </a:cxn>
              <a:cxn ang="0">
                <a:pos x="284" y="242"/>
              </a:cxn>
              <a:cxn ang="0">
                <a:pos x="264" y="239"/>
              </a:cxn>
              <a:cxn ang="0">
                <a:pos x="241" y="240"/>
              </a:cxn>
              <a:cxn ang="0">
                <a:pos x="232" y="228"/>
              </a:cxn>
              <a:cxn ang="0">
                <a:pos x="240" y="212"/>
              </a:cxn>
              <a:cxn ang="0">
                <a:pos x="240" y="196"/>
              </a:cxn>
              <a:cxn ang="0">
                <a:pos x="228" y="186"/>
              </a:cxn>
              <a:cxn ang="0">
                <a:pos x="234" y="168"/>
              </a:cxn>
              <a:cxn ang="0">
                <a:pos x="238" y="152"/>
              </a:cxn>
              <a:cxn ang="0">
                <a:pos x="234" y="156"/>
              </a:cxn>
              <a:cxn ang="0">
                <a:pos x="223" y="142"/>
              </a:cxn>
              <a:cxn ang="0">
                <a:pos x="210" y="130"/>
              </a:cxn>
              <a:cxn ang="0">
                <a:pos x="190" y="135"/>
              </a:cxn>
              <a:cxn ang="0">
                <a:pos x="171" y="131"/>
              </a:cxn>
              <a:cxn ang="0">
                <a:pos x="155" y="137"/>
              </a:cxn>
              <a:cxn ang="0">
                <a:pos x="145" y="131"/>
              </a:cxn>
              <a:cxn ang="0">
                <a:pos x="145" y="112"/>
              </a:cxn>
              <a:cxn ang="0">
                <a:pos x="139" y="95"/>
              </a:cxn>
              <a:cxn ang="0">
                <a:pos x="120" y="89"/>
              </a:cxn>
              <a:cxn ang="0">
                <a:pos x="115" y="79"/>
              </a:cxn>
              <a:cxn ang="0">
                <a:pos x="101" y="86"/>
              </a:cxn>
              <a:cxn ang="0">
                <a:pos x="84" y="82"/>
              </a:cxn>
              <a:cxn ang="0">
                <a:pos x="75" y="67"/>
              </a:cxn>
              <a:cxn ang="0">
                <a:pos x="70" y="47"/>
              </a:cxn>
              <a:cxn ang="0">
                <a:pos x="71" y="27"/>
              </a:cxn>
              <a:cxn ang="0">
                <a:pos x="59" y="17"/>
              </a:cxn>
              <a:cxn ang="0">
                <a:pos x="78" y="17"/>
              </a:cxn>
              <a:cxn ang="0">
                <a:pos x="94" y="23"/>
              </a:cxn>
              <a:cxn ang="0">
                <a:pos x="108" y="13"/>
              </a:cxn>
              <a:cxn ang="0">
                <a:pos x="124" y="18"/>
              </a:cxn>
              <a:cxn ang="0">
                <a:pos x="138" y="25"/>
              </a:cxn>
              <a:cxn ang="0">
                <a:pos x="153" y="10"/>
              </a:cxn>
              <a:cxn ang="0">
                <a:pos x="14" y="27"/>
              </a:cxn>
              <a:cxn ang="0">
                <a:pos x="0" y="19"/>
              </a:cxn>
              <a:cxn ang="0">
                <a:pos x="17" y="10"/>
              </a:cxn>
              <a:cxn ang="0">
                <a:pos x="29" y="1"/>
              </a:cxn>
            </a:cxnLst>
            <a:rect l="0" t="0" r="r" b="b"/>
            <a:pathLst>
              <a:path w="314" h="244">
                <a:moveTo>
                  <a:pt x="154" y="12"/>
                </a:moveTo>
                <a:lnTo>
                  <a:pt x="155" y="12"/>
                </a:lnTo>
                <a:lnTo>
                  <a:pt x="158" y="11"/>
                </a:lnTo>
                <a:lnTo>
                  <a:pt x="161" y="11"/>
                </a:lnTo>
                <a:lnTo>
                  <a:pt x="162" y="13"/>
                </a:lnTo>
                <a:lnTo>
                  <a:pt x="163" y="15"/>
                </a:lnTo>
                <a:lnTo>
                  <a:pt x="164" y="17"/>
                </a:lnTo>
                <a:lnTo>
                  <a:pt x="165" y="19"/>
                </a:lnTo>
                <a:lnTo>
                  <a:pt x="167" y="18"/>
                </a:lnTo>
                <a:lnTo>
                  <a:pt x="171" y="18"/>
                </a:lnTo>
                <a:lnTo>
                  <a:pt x="173" y="19"/>
                </a:lnTo>
                <a:lnTo>
                  <a:pt x="175" y="20"/>
                </a:lnTo>
                <a:lnTo>
                  <a:pt x="177" y="20"/>
                </a:lnTo>
                <a:lnTo>
                  <a:pt x="179" y="18"/>
                </a:lnTo>
                <a:lnTo>
                  <a:pt x="182" y="18"/>
                </a:lnTo>
                <a:lnTo>
                  <a:pt x="184" y="18"/>
                </a:lnTo>
                <a:lnTo>
                  <a:pt x="185" y="20"/>
                </a:lnTo>
                <a:lnTo>
                  <a:pt x="186" y="22"/>
                </a:lnTo>
                <a:lnTo>
                  <a:pt x="186" y="26"/>
                </a:lnTo>
                <a:lnTo>
                  <a:pt x="185" y="29"/>
                </a:lnTo>
                <a:lnTo>
                  <a:pt x="187" y="30"/>
                </a:lnTo>
                <a:lnTo>
                  <a:pt x="188" y="32"/>
                </a:lnTo>
                <a:lnTo>
                  <a:pt x="188" y="35"/>
                </a:lnTo>
                <a:lnTo>
                  <a:pt x="192" y="34"/>
                </a:lnTo>
                <a:lnTo>
                  <a:pt x="195" y="35"/>
                </a:lnTo>
                <a:lnTo>
                  <a:pt x="198" y="35"/>
                </a:lnTo>
                <a:lnTo>
                  <a:pt x="201" y="35"/>
                </a:lnTo>
                <a:lnTo>
                  <a:pt x="204" y="34"/>
                </a:lnTo>
                <a:lnTo>
                  <a:pt x="207" y="33"/>
                </a:lnTo>
                <a:lnTo>
                  <a:pt x="210" y="34"/>
                </a:lnTo>
                <a:lnTo>
                  <a:pt x="212" y="33"/>
                </a:lnTo>
                <a:lnTo>
                  <a:pt x="214" y="33"/>
                </a:lnTo>
                <a:lnTo>
                  <a:pt x="216" y="31"/>
                </a:lnTo>
                <a:lnTo>
                  <a:pt x="219" y="29"/>
                </a:lnTo>
                <a:lnTo>
                  <a:pt x="222" y="32"/>
                </a:lnTo>
                <a:lnTo>
                  <a:pt x="222" y="34"/>
                </a:lnTo>
                <a:lnTo>
                  <a:pt x="222" y="36"/>
                </a:lnTo>
                <a:lnTo>
                  <a:pt x="221" y="39"/>
                </a:lnTo>
                <a:lnTo>
                  <a:pt x="221" y="41"/>
                </a:lnTo>
                <a:lnTo>
                  <a:pt x="222" y="43"/>
                </a:lnTo>
                <a:lnTo>
                  <a:pt x="221" y="46"/>
                </a:lnTo>
                <a:lnTo>
                  <a:pt x="222" y="49"/>
                </a:lnTo>
                <a:lnTo>
                  <a:pt x="224" y="51"/>
                </a:lnTo>
                <a:lnTo>
                  <a:pt x="228" y="52"/>
                </a:lnTo>
                <a:lnTo>
                  <a:pt x="230" y="50"/>
                </a:lnTo>
                <a:lnTo>
                  <a:pt x="233" y="47"/>
                </a:lnTo>
                <a:lnTo>
                  <a:pt x="234" y="45"/>
                </a:lnTo>
                <a:lnTo>
                  <a:pt x="236" y="43"/>
                </a:lnTo>
                <a:lnTo>
                  <a:pt x="240" y="45"/>
                </a:lnTo>
                <a:lnTo>
                  <a:pt x="241" y="47"/>
                </a:lnTo>
                <a:lnTo>
                  <a:pt x="240" y="49"/>
                </a:lnTo>
                <a:lnTo>
                  <a:pt x="240" y="52"/>
                </a:lnTo>
                <a:lnTo>
                  <a:pt x="241" y="53"/>
                </a:lnTo>
                <a:lnTo>
                  <a:pt x="243" y="54"/>
                </a:lnTo>
                <a:lnTo>
                  <a:pt x="245" y="54"/>
                </a:lnTo>
                <a:lnTo>
                  <a:pt x="248" y="55"/>
                </a:lnTo>
                <a:lnTo>
                  <a:pt x="251" y="56"/>
                </a:lnTo>
                <a:lnTo>
                  <a:pt x="249" y="58"/>
                </a:lnTo>
                <a:lnTo>
                  <a:pt x="248" y="61"/>
                </a:lnTo>
                <a:lnTo>
                  <a:pt x="251" y="62"/>
                </a:lnTo>
                <a:lnTo>
                  <a:pt x="254" y="63"/>
                </a:lnTo>
                <a:lnTo>
                  <a:pt x="255" y="64"/>
                </a:lnTo>
                <a:lnTo>
                  <a:pt x="257" y="66"/>
                </a:lnTo>
                <a:lnTo>
                  <a:pt x="259" y="69"/>
                </a:lnTo>
                <a:lnTo>
                  <a:pt x="261" y="69"/>
                </a:lnTo>
                <a:lnTo>
                  <a:pt x="264" y="70"/>
                </a:lnTo>
                <a:lnTo>
                  <a:pt x="264" y="72"/>
                </a:lnTo>
                <a:lnTo>
                  <a:pt x="263" y="75"/>
                </a:lnTo>
                <a:lnTo>
                  <a:pt x="265" y="76"/>
                </a:lnTo>
                <a:lnTo>
                  <a:pt x="266" y="74"/>
                </a:lnTo>
                <a:lnTo>
                  <a:pt x="268" y="72"/>
                </a:lnTo>
                <a:lnTo>
                  <a:pt x="271" y="72"/>
                </a:lnTo>
                <a:lnTo>
                  <a:pt x="273" y="71"/>
                </a:lnTo>
                <a:lnTo>
                  <a:pt x="277" y="71"/>
                </a:lnTo>
                <a:lnTo>
                  <a:pt x="279" y="71"/>
                </a:lnTo>
                <a:lnTo>
                  <a:pt x="280" y="72"/>
                </a:lnTo>
                <a:lnTo>
                  <a:pt x="283" y="72"/>
                </a:lnTo>
                <a:lnTo>
                  <a:pt x="285" y="73"/>
                </a:lnTo>
                <a:lnTo>
                  <a:pt x="288" y="71"/>
                </a:lnTo>
                <a:lnTo>
                  <a:pt x="289" y="74"/>
                </a:lnTo>
                <a:lnTo>
                  <a:pt x="288" y="77"/>
                </a:lnTo>
                <a:lnTo>
                  <a:pt x="288" y="79"/>
                </a:lnTo>
                <a:lnTo>
                  <a:pt x="292" y="78"/>
                </a:lnTo>
                <a:lnTo>
                  <a:pt x="294" y="79"/>
                </a:lnTo>
                <a:lnTo>
                  <a:pt x="294" y="81"/>
                </a:lnTo>
                <a:lnTo>
                  <a:pt x="297" y="81"/>
                </a:lnTo>
                <a:lnTo>
                  <a:pt x="299" y="80"/>
                </a:lnTo>
                <a:lnTo>
                  <a:pt x="302" y="79"/>
                </a:lnTo>
                <a:lnTo>
                  <a:pt x="304" y="78"/>
                </a:lnTo>
                <a:lnTo>
                  <a:pt x="307" y="76"/>
                </a:lnTo>
                <a:lnTo>
                  <a:pt x="308" y="79"/>
                </a:lnTo>
                <a:lnTo>
                  <a:pt x="307" y="81"/>
                </a:lnTo>
                <a:lnTo>
                  <a:pt x="306" y="83"/>
                </a:lnTo>
                <a:lnTo>
                  <a:pt x="305" y="85"/>
                </a:lnTo>
                <a:lnTo>
                  <a:pt x="304" y="87"/>
                </a:lnTo>
                <a:lnTo>
                  <a:pt x="305" y="90"/>
                </a:lnTo>
                <a:lnTo>
                  <a:pt x="309" y="89"/>
                </a:lnTo>
                <a:lnTo>
                  <a:pt x="309" y="91"/>
                </a:lnTo>
                <a:lnTo>
                  <a:pt x="311" y="93"/>
                </a:lnTo>
                <a:lnTo>
                  <a:pt x="311" y="96"/>
                </a:lnTo>
                <a:lnTo>
                  <a:pt x="310" y="98"/>
                </a:lnTo>
                <a:lnTo>
                  <a:pt x="309" y="100"/>
                </a:lnTo>
                <a:lnTo>
                  <a:pt x="308" y="101"/>
                </a:lnTo>
                <a:lnTo>
                  <a:pt x="308" y="104"/>
                </a:lnTo>
                <a:lnTo>
                  <a:pt x="308" y="106"/>
                </a:lnTo>
                <a:lnTo>
                  <a:pt x="310" y="107"/>
                </a:lnTo>
                <a:lnTo>
                  <a:pt x="314" y="109"/>
                </a:lnTo>
                <a:lnTo>
                  <a:pt x="313" y="112"/>
                </a:lnTo>
                <a:lnTo>
                  <a:pt x="313" y="114"/>
                </a:lnTo>
                <a:lnTo>
                  <a:pt x="311" y="115"/>
                </a:lnTo>
                <a:lnTo>
                  <a:pt x="309" y="118"/>
                </a:lnTo>
                <a:lnTo>
                  <a:pt x="312" y="121"/>
                </a:lnTo>
                <a:lnTo>
                  <a:pt x="310" y="122"/>
                </a:lnTo>
                <a:lnTo>
                  <a:pt x="309" y="125"/>
                </a:lnTo>
                <a:lnTo>
                  <a:pt x="308" y="128"/>
                </a:lnTo>
                <a:lnTo>
                  <a:pt x="309" y="130"/>
                </a:lnTo>
                <a:lnTo>
                  <a:pt x="309" y="133"/>
                </a:lnTo>
                <a:lnTo>
                  <a:pt x="310" y="134"/>
                </a:lnTo>
                <a:lnTo>
                  <a:pt x="310" y="136"/>
                </a:lnTo>
                <a:lnTo>
                  <a:pt x="310" y="138"/>
                </a:lnTo>
                <a:lnTo>
                  <a:pt x="306" y="138"/>
                </a:lnTo>
                <a:lnTo>
                  <a:pt x="303" y="139"/>
                </a:lnTo>
                <a:lnTo>
                  <a:pt x="300" y="139"/>
                </a:lnTo>
                <a:lnTo>
                  <a:pt x="297" y="140"/>
                </a:lnTo>
                <a:lnTo>
                  <a:pt x="295" y="138"/>
                </a:lnTo>
                <a:lnTo>
                  <a:pt x="294" y="137"/>
                </a:lnTo>
                <a:lnTo>
                  <a:pt x="292" y="137"/>
                </a:lnTo>
                <a:lnTo>
                  <a:pt x="289" y="137"/>
                </a:lnTo>
                <a:lnTo>
                  <a:pt x="288" y="139"/>
                </a:lnTo>
                <a:lnTo>
                  <a:pt x="287" y="141"/>
                </a:lnTo>
                <a:lnTo>
                  <a:pt x="285" y="143"/>
                </a:lnTo>
                <a:lnTo>
                  <a:pt x="283" y="142"/>
                </a:lnTo>
                <a:lnTo>
                  <a:pt x="280" y="142"/>
                </a:lnTo>
                <a:lnTo>
                  <a:pt x="276" y="142"/>
                </a:lnTo>
                <a:lnTo>
                  <a:pt x="276" y="145"/>
                </a:lnTo>
                <a:lnTo>
                  <a:pt x="274" y="146"/>
                </a:lnTo>
                <a:lnTo>
                  <a:pt x="270" y="147"/>
                </a:lnTo>
                <a:lnTo>
                  <a:pt x="269" y="149"/>
                </a:lnTo>
                <a:lnTo>
                  <a:pt x="268" y="151"/>
                </a:lnTo>
                <a:lnTo>
                  <a:pt x="264" y="151"/>
                </a:lnTo>
                <a:lnTo>
                  <a:pt x="261" y="152"/>
                </a:lnTo>
                <a:lnTo>
                  <a:pt x="260" y="153"/>
                </a:lnTo>
                <a:lnTo>
                  <a:pt x="258" y="155"/>
                </a:lnTo>
                <a:lnTo>
                  <a:pt x="256" y="158"/>
                </a:lnTo>
                <a:lnTo>
                  <a:pt x="258" y="161"/>
                </a:lnTo>
                <a:lnTo>
                  <a:pt x="261" y="162"/>
                </a:lnTo>
                <a:lnTo>
                  <a:pt x="263" y="163"/>
                </a:lnTo>
                <a:lnTo>
                  <a:pt x="266" y="165"/>
                </a:lnTo>
                <a:lnTo>
                  <a:pt x="268" y="162"/>
                </a:lnTo>
                <a:lnTo>
                  <a:pt x="270" y="161"/>
                </a:lnTo>
                <a:lnTo>
                  <a:pt x="272" y="162"/>
                </a:lnTo>
                <a:lnTo>
                  <a:pt x="275" y="163"/>
                </a:lnTo>
                <a:lnTo>
                  <a:pt x="275" y="165"/>
                </a:lnTo>
                <a:lnTo>
                  <a:pt x="275" y="169"/>
                </a:lnTo>
                <a:lnTo>
                  <a:pt x="274" y="172"/>
                </a:lnTo>
                <a:lnTo>
                  <a:pt x="274" y="174"/>
                </a:lnTo>
                <a:lnTo>
                  <a:pt x="275" y="177"/>
                </a:lnTo>
                <a:lnTo>
                  <a:pt x="273" y="178"/>
                </a:lnTo>
                <a:lnTo>
                  <a:pt x="271" y="180"/>
                </a:lnTo>
                <a:lnTo>
                  <a:pt x="269" y="181"/>
                </a:lnTo>
                <a:lnTo>
                  <a:pt x="270" y="184"/>
                </a:lnTo>
                <a:lnTo>
                  <a:pt x="272" y="186"/>
                </a:lnTo>
                <a:lnTo>
                  <a:pt x="274" y="188"/>
                </a:lnTo>
                <a:lnTo>
                  <a:pt x="273" y="191"/>
                </a:lnTo>
                <a:lnTo>
                  <a:pt x="275" y="193"/>
                </a:lnTo>
                <a:lnTo>
                  <a:pt x="275" y="196"/>
                </a:lnTo>
                <a:lnTo>
                  <a:pt x="274" y="197"/>
                </a:lnTo>
                <a:lnTo>
                  <a:pt x="272" y="200"/>
                </a:lnTo>
                <a:lnTo>
                  <a:pt x="274" y="202"/>
                </a:lnTo>
                <a:lnTo>
                  <a:pt x="274" y="205"/>
                </a:lnTo>
                <a:lnTo>
                  <a:pt x="274" y="207"/>
                </a:lnTo>
                <a:lnTo>
                  <a:pt x="274" y="209"/>
                </a:lnTo>
                <a:lnTo>
                  <a:pt x="275" y="211"/>
                </a:lnTo>
                <a:lnTo>
                  <a:pt x="275" y="214"/>
                </a:lnTo>
                <a:lnTo>
                  <a:pt x="277" y="216"/>
                </a:lnTo>
                <a:lnTo>
                  <a:pt x="277" y="219"/>
                </a:lnTo>
                <a:lnTo>
                  <a:pt x="278" y="223"/>
                </a:lnTo>
                <a:lnTo>
                  <a:pt x="278" y="226"/>
                </a:lnTo>
                <a:lnTo>
                  <a:pt x="278" y="228"/>
                </a:lnTo>
                <a:lnTo>
                  <a:pt x="279" y="231"/>
                </a:lnTo>
                <a:lnTo>
                  <a:pt x="281" y="234"/>
                </a:lnTo>
                <a:lnTo>
                  <a:pt x="282" y="236"/>
                </a:lnTo>
                <a:lnTo>
                  <a:pt x="284" y="240"/>
                </a:lnTo>
                <a:lnTo>
                  <a:pt x="284" y="242"/>
                </a:lnTo>
                <a:lnTo>
                  <a:pt x="282" y="244"/>
                </a:lnTo>
                <a:lnTo>
                  <a:pt x="280" y="244"/>
                </a:lnTo>
                <a:lnTo>
                  <a:pt x="277" y="243"/>
                </a:lnTo>
                <a:lnTo>
                  <a:pt x="275" y="243"/>
                </a:lnTo>
                <a:lnTo>
                  <a:pt x="272" y="242"/>
                </a:lnTo>
                <a:lnTo>
                  <a:pt x="269" y="242"/>
                </a:lnTo>
                <a:lnTo>
                  <a:pt x="267" y="241"/>
                </a:lnTo>
                <a:lnTo>
                  <a:pt x="264" y="239"/>
                </a:lnTo>
                <a:lnTo>
                  <a:pt x="261" y="238"/>
                </a:lnTo>
                <a:lnTo>
                  <a:pt x="259" y="237"/>
                </a:lnTo>
                <a:lnTo>
                  <a:pt x="257" y="238"/>
                </a:lnTo>
                <a:lnTo>
                  <a:pt x="253" y="238"/>
                </a:lnTo>
                <a:lnTo>
                  <a:pt x="252" y="238"/>
                </a:lnTo>
                <a:lnTo>
                  <a:pt x="248" y="239"/>
                </a:lnTo>
                <a:lnTo>
                  <a:pt x="244" y="240"/>
                </a:lnTo>
                <a:lnTo>
                  <a:pt x="241" y="240"/>
                </a:lnTo>
                <a:lnTo>
                  <a:pt x="239" y="241"/>
                </a:lnTo>
                <a:lnTo>
                  <a:pt x="239" y="238"/>
                </a:lnTo>
                <a:lnTo>
                  <a:pt x="236" y="236"/>
                </a:lnTo>
                <a:lnTo>
                  <a:pt x="235" y="235"/>
                </a:lnTo>
                <a:lnTo>
                  <a:pt x="232" y="235"/>
                </a:lnTo>
                <a:lnTo>
                  <a:pt x="230" y="235"/>
                </a:lnTo>
                <a:lnTo>
                  <a:pt x="232" y="232"/>
                </a:lnTo>
                <a:lnTo>
                  <a:pt x="232" y="228"/>
                </a:lnTo>
                <a:lnTo>
                  <a:pt x="229" y="227"/>
                </a:lnTo>
                <a:lnTo>
                  <a:pt x="228" y="224"/>
                </a:lnTo>
                <a:lnTo>
                  <a:pt x="230" y="220"/>
                </a:lnTo>
                <a:lnTo>
                  <a:pt x="231" y="218"/>
                </a:lnTo>
                <a:lnTo>
                  <a:pt x="233" y="215"/>
                </a:lnTo>
                <a:lnTo>
                  <a:pt x="237" y="215"/>
                </a:lnTo>
                <a:lnTo>
                  <a:pt x="239" y="214"/>
                </a:lnTo>
                <a:lnTo>
                  <a:pt x="240" y="212"/>
                </a:lnTo>
                <a:lnTo>
                  <a:pt x="244" y="211"/>
                </a:lnTo>
                <a:lnTo>
                  <a:pt x="245" y="209"/>
                </a:lnTo>
                <a:lnTo>
                  <a:pt x="244" y="206"/>
                </a:lnTo>
                <a:lnTo>
                  <a:pt x="243" y="204"/>
                </a:lnTo>
                <a:lnTo>
                  <a:pt x="241" y="202"/>
                </a:lnTo>
                <a:lnTo>
                  <a:pt x="240" y="200"/>
                </a:lnTo>
                <a:lnTo>
                  <a:pt x="239" y="198"/>
                </a:lnTo>
                <a:lnTo>
                  <a:pt x="240" y="196"/>
                </a:lnTo>
                <a:lnTo>
                  <a:pt x="241" y="194"/>
                </a:lnTo>
                <a:lnTo>
                  <a:pt x="240" y="193"/>
                </a:lnTo>
                <a:lnTo>
                  <a:pt x="237" y="191"/>
                </a:lnTo>
                <a:lnTo>
                  <a:pt x="234" y="191"/>
                </a:lnTo>
                <a:lnTo>
                  <a:pt x="232" y="192"/>
                </a:lnTo>
                <a:lnTo>
                  <a:pt x="229" y="192"/>
                </a:lnTo>
                <a:lnTo>
                  <a:pt x="228" y="189"/>
                </a:lnTo>
                <a:lnTo>
                  <a:pt x="228" y="186"/>
                </a:lnTo>
                <a:lnTo>
                  <a:pt x="230" y="185"/>
                </a:lnTo>
                <a:lnTo>
                  <a:pt x="231" y="183"/>
                </a:lnTo>
                <a:lnTo>
                  <a:pt x="232" y="181"/>
                </a:lnTo>
                <a:lnTo>
                  <a:pt x="231" y="178"/>
                </a:lnTo>
                <a:lnTo>
                  <a:pt x="232" y="175"/>
                </a:lnTo>
                <a:lnTo>
                  <a:pt x="232" y="171"/>
                </a:lnTo>
                <a:lnTo>
                  <a:pt x="231" y="170"/>
                </a:lnTo>
                <a:lnTo>
                  <a:pt x="234" y="168"/>
                </a:lnTo>
                <a:lnTo>
                  <a:pt x="236" y="165"/>
                </a:lnTo>
                <a:lnTo>
                  <a:pt x="237" y="162"/>
                </a:lnTo>
                <a:lnTo>
                  <a:pt x="240" y="161"/>
                </a:lnTo>
                <a:lnTo>
                  <a:pt x="242" y="159"/>
                </a:lnTo>
                <a:lnTo>
                  <a:pt x="243" y="156"/>
                </a:lnTo>
                <a:lnTo>
                  <a:pt x="242" y="154"/>
                </a:lnTo>
                <a:lnTo>
                  <a:pt x="241" y="152"/>
                </a:lnTo>
                <a:lnTo>
                  <a:pt x="238" y="152"/>
                </a:lnTo>
                <a:lnTo>
                  <a:pt x="236" y="152"/>
                </a:lnTo>
                <a:lnTo>
                  <a:pt x="235" y="150"/>
                </a:lnTo>
                <a:lnTo>
                  <a:pt x="234" y="148"/>
                </a:lnTo>
                <a:lnTo>
                  <a:pt x="232" y="149"/>
                </a:lnTo>
                <a:lnTo>
                  <a:pt x="231" y="151"/>
                </a:lnTo>
                <a:lnTo>
                  <a:pt x="233" y="152"/>
                </a:lnTo>
                <a:lnTo>
                  <a:pt x="234" y="154"/>
                </a:lnTo>
                <a:lnTo>
                  <a:pt x="234" y="156"/>
                </a:lnTo>
                <a:lnTo>
                  <a:pt x="231" y="156"/>
                </a:lnTo>
                <a:lnTo>
                  <a:pt x="228" y="156"/>
                </a:lnTo>
                <a:lnTo>
                  <a:pt x="228" y="154"/>
                </a:lnTo>
                <a:lnTo>
                  <a:pt x="228" y="152"/>
                </a:lnTo>
                <a:lnTo>
                  <a:pt x="226" y="149"/>
                </a:lnTo>
                <a:lnTo>
                  <a:pt x="226" y="146"/>
                </a:lnTo>
                <a:lnTo>
                  <a:pt x="225" y="144"/>
                </a:lnTo>
                <a:lnTo>
                  <a:pt x="223" y="142"/>
                </a:lnTo>
                <a:lnTo>
                  <a:pt x="222" y="141"/>
                </a:lnTo>
                <a:lnTo>
                  <a:pt x="219" y="141"/>
                </a:lnTo>
                <a:lnTo>
                  <a:pt x="218" y="138"/>
                </a:lnTo>
                <a:lnTo>
                  <a:pt x="216" y="136"/>
                </a:lnTo>
                <a:lnTo>
                  <a:pt x="214" y="135"/>
                </a:lnTo>
                <a:lnTo>
                  <a:pt x="212" y="132"/>
                </a:lnTo>
                <a:lnTo>
                  <a:pt x="211" y="132"/>
                </a:lnTo>
                <a:lnTo>
                  <a:pt x="210" y="130"/>
                </a:lnTo>
                <a:lnTo>
                  <a:pt x="209" y="128"/>
                </a:lnTo>
                <a:lnTo>
                  <a:pt x="206" y="130"/>
                </a:lnTo>
                <a:lnTo>
                  <a:pt x="204" y="130"/>
                </a:lnTo>
                <a:lnTo>
                  <a:pt x="202" y="132"/>
                </a:lnTo>
                <a:lnTo>
                  <a:pt x="199" y="131"/>
                </a:lnTo>
                <a:lnTo>
                  <a:pt x="197" y="131"/>
                </a:lnTo>
                <a:lnTo>
                  <a:pt x="195" y="132"/>
                </a:lnTo>
                <a:lnTo>
                  <a:pt x="190" y="135"/>
                </a:lnTo>
                <a:lnTo>
                  <a:pt x="187" y="136"/>
                </a:lnTo>
                <a:lnTo>
                  <a:pt x="184" y="136"/>
                </a:lnTo>
                <a:lnTo>
                  <a:pt x="184" y="134"/>
                </a:lnTo>
                <a:lnTo>
                  <a:pt x="181" y="133"/>
                </a:lnTo>
                <a:lnTo>
                  <a:pt x="179" y="131"/>
                </a:lnTo>
                <a:lnTo>
                  <a:pt x="176" y="129"/>
                </a:lnTo>
                <a:lnTo>
                  <a:pt x="174" y="129"/>
                </a:lnTo>
                <a:lnTo>
                  <a:pt x="171" y="131"/>
                </a:lnTo>
                <a:lnTo>
                  <a:pt x="170" y="129"/>
                </a:lnTo>
                <a:lnTo>
                  <a:pt x="167" y="130"/>
                </a:lnTo>
                <a:lnTo>
                  <a:pt x="163" y="129"/>
                </a:lnTo>
                <a:lnTo>
                  <a:pt x="161" y="130"/>
                </a:lnTo>
                <a:lnTo>
                  <a:pt x="159" y="130"/>
                </a:lnTo>
                <a:lnTo>
                  <a:pt x="157" y="132"/>
                </a:lnTo>
                <a:lnTo>
                  <a:pt x="156" y="134"/>
                </a:lnTo>
                <a:lnTo>
                  <a:pt x="155" y="137"/>
                </a:lnTo>
                <a:lnTo>
                  <a:pt x="155" y="140"/>
                </a:lnTo>
                <a:lnTo>
                  <a:pt x="153" y="139"/>
                </a:lnTo>
                <a:lnTo>
                  <a:pt x="152" y="142"/>
                </a:lnTo>
                <a:lnTo>
                  <a:pt x="149" y="140"/>
                </a:lnTo>
                <a:lnTo>
                  <a:pt x="148" y="138"/>
                </a:lnTo>
                <a:lnTo>
                  <a:pt x="146" y="135"/>
                </a:lnTo>
                <a:lnTo>
                  <a:pt x="146" y="133"/>
                </a:lnTo>
                <a:lnTo>
                  <a:pt x="145" y="131"/>
                </a:lnTo>
                <a:lnTo>
                  <a:pt x="144" y="129"/>
                </a:lnTo>
                <a:lnTo>
                  <a:pt x="144" y="126"/>
                </a:lnTo>
                <a:lnTo>
                  <a:pt x="143" y="124"/>
                </a:lnTo>
                <a:lnTo>
                  <a:pt x="145" y="122"/>
                </a:lnTo>
                <a:lnTo>
                  <a:pt x="145" y="119"/>
                </a:lnTo>
                <a:lnTo>
                  <a:pt x="146" y="115"/>
                </a:lnTo>
                <a:lnTo>
                  <a:pt x="146" y="114"/>
                </a:lnTo>
                <a:lnTo>
                  <a:pt x="145" y="112"/>
                </a:lnTo>
                <a:lnTo>
                  <a:pt x="146" y="110"/>
                </a:lnTo>
                <a:lnTo>
                  <a:pt x="145" y="107"/>
                </a:lnTo>
                <a:lnTo>
                  <a:pt x="144" y="105"/>
                </a:lnTo>
                <a:lnTo>
                  <a:pt x="143" y="102"/>
                </a:lnTo>
                <a:lnTo>
                  <a:pt x="144" y="100"/>
                </a:lnTo>
                <a:lnTo>
                  <a:pt x="143" y="98"/>
                </a:lnTo>
                <a:lnTo>
                  <a:pt x="141" y="98"/>
                </a:lnTo>
                <a:lnTo>
                  <a:pt x="139" y="95"/>
                </a:lnTo>
                <a:lnTo>
                  <a:pt x="138" y="93"/>
                </a:lnTo>
                <a:lnTo>
                  <a:pt x="136" y="90"/>
                </a:lnTo>
                <a:lnTo>
                  <a:pt x="133" y="89"/>
                </a:lnTo>
                <a:lnTo>
                  <a:pt x="129" y="89"/>
                </a:lnTo>
                <a:lnTo>
                  <a:pt x="127" y="88"/>
                </a:lnTo>
                <a:lnTo>
                  <a:pt x="125" y="88"/>
                </a:lnTo>
                <a:lnTo>
                  <a:pt x="123" y="89"/>
                </a:lnTo>
                <a:lnTo>
                  <a:pt x="120" y="89"/>
                </a:lnTo>
                <a:lnTo>
                  <a:pt x="117" y="90"/>
                </a:lnTo>
                <a:lnTo>
                  <a:pt x="115" y="91"/>
                </a:lnTo>
                <a:lnTo>
                  <a:pt x="115" y="89"/>
                </a:lnTo>
                <a:lnTo>
                  <a:pt x="115" y="86"/>
                </a:lnTo>
                <a:lnTo>
                  <a:pt x="117" y="85"/>
                </a:lnTo>
                <a:lnTo>
                  <a:pt x="118" y="82"/>
                </a:lnTo>
                <a:lnTo>
                  <a:pt x="117" y="80"/>
                </a:lnTo>
                <a:lnTo>
                  <a:pt x="115" y="79"/>
                </a:lnTo>
                <a:lnTo>
                  <a:pt x="113" y="79"/>
                </a:lnTo>
                <a:lnTo>
                  <a:pt x="111" y="79"/>
                </a:lnTo>
                <a:lnTo>
                  <a:pt x="108" y="78"/>
                </a:lnTo>
                <a:lnTo>
                  <a:pt x="108" y="81"/>
                </a:lnTo>
                <a:lnTo>
                  <a:pt x="107" y="83"/>
                </a:lnTo>
                <a:lnTo>
                  <a:pt x="106" y="85"/>
                </a:lnTo>
                <a:lnTo>
                  <a:pt x="103" y="85"/>
                </a:lnTo>
                <a:lnTo>
                  <a:pt x="101" y="86"/>
                </a:lnTo>
                <a:lnTo>
                  <a:pt x="98" y="88"/>
                </a:lnTo>
                <a:lnTo>
                  <a:pt x="96" y="88"/>
                </a:lnTo>
                <a:lnTo>
                  <a:pt x="94" y="89"/>
                </a:lnTo>
                <a:lnTo>
                  <a:pt x="92" y="89"/>
                </a:lnTo>
                <a:lnTo>
                  <a:pt x="91" y="87"/>
                </a:lnTo>
                <a:lnTo>
                  <a:pt x="88" y="86"/>
                </a:lnTo>
                <a:lnTo>
                  <a:pt x="85" y="85"/>
                </a:lnTo>
                <a:lnTo>
                  <a:pt x="84" y="82"/>
                </a:lnTo>
                <a:lnTo>
                  <a:pt x="81" y="82"/>
                </a:lnTo>
                <a:lnTo>
                  <a:pt x="79" y="81"/>
                </a:lnTo>
                <a:lnTo>
                  <a:pt x="78" y="80"/>
                </a:lnTo>
                <a:lnTo>
                  <a:pt x="76" y="77"/>
                </a:lnTo>
                <a:lnTo>
                  <a:pt x="76" y="74"/>
                </a:lnTo>
                <a:lnTo>
                  <a:pt x="77" y="71"/>
                </a:lnTo>
                <a:lnTo>
                  <a:pt x="76" y="70"/>
                </a:lnTo>
                <a:lnTo>
                  <a:pt x="75" y="67"/>
                </a:lnTo>
                <a:lnTo>
                  <a:pt x="76" y="65"/>
                </a:lnTo>
                <a:lnTo>
                  <a:pt x="75" y="62"/>
                </a:lnTo>
                <a:lnTo>
                  <a:pt x="75" y="59"/>
                </a:lnTo>
                <a:lnTo>
                  <a:pt x="75" y="57"/>
                </a:lnTo>
                <a:lnTo>
                  <a:pt x="74" y="55"/>
                </a:lnTo>
                <a:lnTo>
                  <a:pt x="72" y="52"/>
                </a:lnTo>
                <a:lnTo>
                  <a:pt x="72" y="50"/>
                </a:lnTo>
                <a:lnTo>
                  <a:pt x="70" y="47"/>
                </a:lnTo>
                <a:lnTo>
                  <a:pt x="71" y="44"/>
                </a:lnTo>
                <a:lnTo>
                  <a:pt x="69" y="42"/>
                </a:lnTo>
                <a:lnTo>
                  <a:pt x="70" y="40"/>
                </a:lnTo>
                <a:lnTo>
                  <a:pt x="73" y="38"/>
                </a:lnTo>
                <a:lnTo>
                  <a:pt x="72" y="35"/>
                </a:lnTo>
                <a:lnTo>
                  <a:pt x="73" y="33"/>
                </a:lnTo>
                <a:lnTo>
                  <a:pt x="72" y="30"/>
                </a:lnTo>
                <a:lnTo>
                  <a:pt x="71" y="27"/>
                </a:lnTo>
                <a:lnTo>
                  <a:pt x="68" y="27"/>
                </a:lnTo>
                <a:lnTo>
                  <a:pt x="66" y="28"/>
                </a:lnTo>
                <a:lnTo>
                  <a:pt x="64" y="27"/>
                </a:lnTo>
                <a:lnTo>
                  <a:pt x="63" y="25"/>
                </a:lnTo>
                <a:lnTo>
                  <a:pt x="61" y="24"/>
                </a:lnTo>
                <a:lnTo>
                  <a:pt x="62" y="22"/>
                </a:lnTo>
                <a:lnTo>
                  <a:pt x="60" y="19"/>
                </a:lnTo>
                <a:lnTo>
                  <a:pt x="59" y="17"/>
                </a:lnTo>
                <a:lnTo>
                  <a:pt x="60" y="15"/>
                </a:lnTo>
                <a:lnTo>
                  <a:pt x="62" y="14"/>
                </a:lnTo>
                <a:lnTo>
                  <a:pt x="64" y="14"/>
                </a:lnTo>
                <a:lnTo>
                  <a:pt x="67" y="13"/>
                </a:lnTo>
                <a:lnTo>
                  <a:pt x="69" y="14"/>
                </a:lnTo>
                <a:lnTo>
                  <a:pt x="72" y="16"/>
                </a:lnTo>
                <a:lnTo>
                  <a:pt x="75" y="17"/>
                </a:lnTo>
                <a:lnTo>
                  <a:pt x="78" y="17"/>
                </a:lnTo>
                <a:lnTo>
                  <a:pt x="81" y="16"/>
                </a:lnTo>
                <a:lnTo>
                  <a:pt x="83" y="19"/>
                </a:lnTo>
                <a:lnTo>
                  <a:pt x="85" y="22"/>
                </a:lnTo>
                <a:lnTo>
                  <a:pt x="84" y="25"/>
                </a:lnTo>
                <a:lnTo>
                  <a:pt x="87" y="26"/>
                </a:lnTo>
                <a:lnTo>
                  <a:pt x="90" y="28"/>
                </a:lnTo>
                <a:lnTo>
                  <a:pt x="92" y="25"/>
                </a:lnTo>
                <a:lnTo>
                  <a:pt x="94" y="23"/>
                </a:lnTo>
                <a:lnTo>
                  <a:pt x="97" y="23"/>
                </a:lnTo>
                <a:lnTo>
                  <a:pt x="98" y="21"/>
                </a:lnTo>
                <a:lnTo>
                  <a:pt x="99" y="19"/>
                </a:lnTo>
                <a:lnTo>
                  <a:pt x="101" y="18"/>
                </a:lnTo>
                <a:lnTo>
                  <a:pt x="103" y="18"/>
                </a:lnTo>
                <a:lnTo>
                  <a:pt x="105" y="16"/>
                </a:lnTo>
                <a:lnTo>
                  <a:pt x="108" y="16"/>
                </a:lnTo>
                <a:lnTo>
                  <a:pt x="108" y="13"/>
                </a:lnTo>
                <a:lnTo>
                  <a:pt x="110" y="14"/>
                </a:lnTo>
                <a:lnTo>
                  <a:pt x="112" y="15"/>
                </a:lnTo>
                <a:lnTo>
                  <a:pt x="114" y="15"/>
                </a:lnTo>
                <a:lnTo>
                  <a:pt x="116" y="15"/>
                </a:lnTo>
                <a:lnTo>
                  <a:pt x="118" y="15"/>
                </a:lnTo>
                <a:lnTo>
                  <a:pt x="121" y="14"/>
                </a:lnTo>
                <a:lnTo>
                  <a:pt x="123" y="15"/>
                </a:lnTo>
                <a:lnTo>
                  <a:pt x="124" y="18"/>
                </a:lnTo>
                <a:lnTo>
                  <a:pt x="123" y="21"/>
                </a:lnTo>
                <a:lnTo>
                  <a:pt x="123" y="23"/>
                </a:lnTo>
                <a:lnTo>
                  <a:pt x="125" y="22"/>
                </a:lnTo>
                <a:lnTo>
                  <a:pt x="128" y="24"/>
                </a:lnTo>
                <a:lnTo>
                  <a:pt x="130" y="23"/>
                </a:lnTo>
                <a:lnTo>
                  <a:pt x="132" y="23"/>
                </a:lnTo>
                <a:lnTo>
                  <a:pt x="135" y="23"/>
                </a:lnTo>
                <a:lnTo>
                  <a:pt x="138" y="25"/>
                </a:lnTo>
                <a:lnTo>
                  <a:pt x="141" y="25"/>
                </a:lnTo>
                <a:lnTo>
                  <a:pt x="141" y="23"/>
                </a:lnTo>
                <a:lnTo>
                  <a:pt x="142" y="21"/>
                </a:lnTo>
                <a:lnTo>
                  <a:pt x="144" y="19"/>
                </a:lnTo>
                <a:lnTo>
                  <a:pt x="145" y="17"/>
                </a:lnTo>
                <a:lnTo>
                  <a:pt x="146" y="15"/>
                </a:lnTo>
                <a:lnTo>
                  <a:pt x="149" y="12"/>
                </a:lnTo>
                <a:lnTo>
                  <a:pt x="153" y="10"/>
                </a:lnTo>
                <a:lnTo>
                  <a:pt x="154" y="12"/>
                </a:lnTo>
                <a:moveTo>
                  <a:pt x="24" y="14"/>
                </a:move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521" name="25124">
            <a:extLst xmlns:a="http://schemas.openxmlformats.org/drawingml/2006/main">
              <a:ext uri="{FF2B5EF4-FFF2-40B4-BE49-F238E27FC236}">
                <a16:creationId xmlns:a16="http://schemas.microsoft.com/office/drawing/2014/main" id="{CEC3CB6D-C07E-422B-80E5-AC1F8EC838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5661" y="936530"/>
            <a:ext cx="179528" cy="177941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2" y="2"/>
              </a:cxn>
              <a:cxn ang="0">
                <a:pos x="21" y="6"/>
              </a:cxn>
              <a:cxn ang="0">
                <a:pos x="20" y="8"/>
              </a:cxn>
              <a:cxn ang="0">
                <a:pos x="21" y="11"/>
              </a:cxn>
              <a:cxn ang="0">
                <a:pos x="21" y="13"/>
              </a:cxn>
              <a:cxn ang="0">
                <a:pos x="18" y="15"/>
              </a:cxn>
              <a:cxn ang="0">
                <a:pos x="16" y="16"/>
              </a:cxn>
              <a:cxn ang="0">
                <a:pos x="15" y="19"/>
              </a:cxn>
              <a:cxn ang="0">
                <a:pos x="12" y="18"/>
              </a:cxn>
              <a:cxn ang="0">
                <a:pos x="9" y="17"/>
              </a:cxn>
              <a:cxn ang="0">
                <a:pos x="8" y="16"/>
              </a:cxn>
              <a:cxn ang="0">
                <a:pos x="5" y="17"/>
              </a:cxn>
              <a:cxn ang="0">
                <a:pos x="5" y="15"/>
              </a:cxn>
              <a:cxn ang="0">
                <a:pos x="6" y="13"/>
              </a:cxn>
              <a:cxn ang="0">
                <a:pos x="5" y="11"/>
              </a:cxn>
              <a:cxn ang="0">
                <a:pos x="1" y="11"/>
              </a:cxn>
              <a:cxn ang="0">
                <a:pos x="0" y="8"/>
              </a:cxn>
              <a:cxn ang="0">
                <a:pos x="3" y="7"/>
              </a:cxn>
              <a:cxn ang="0">
                <a:pos x="6" y="7"/>
              </a:cxn>
              <a:cxn ang="0">
                <a:pos x="7" y="4"/>
              </a:cxn>
              <a:cxn ang="0">
                <a:pos x="9" y="3"/>
              </a:cxn>
              <a:cxn ang="0">
                <a:pos x="11" y="3"/>
              </a:cxn>
              <a:cxn ang="0">
                <a:pos x="13" y="1"/>
              </a:cxn>
              <a:cxn ang="0">
                <a:pos x="15" y="0"/>
              </a:cxn>
              <a:cxn ang="0">
                <a:pos x="18" y="1"/>
              </a:cxn>
              <a:cxn ang="0">
                <a:pos x="20" y="1"/>
              </a:cxn>
            </a:cxnLst>
            <a:rect l="0" t="0" r="r" b="b"/>
            <a:pathLst>
              <a:path w="22" h="19">
                <a:moveTo>
                  <a:pt x="20" y="1"/>
                </a:moveTo>
                <a:lnTo>
                  <a:pt x="22" y="2"/>
                </a:lnTo>
                <a:lnTo>
                  <a:pt x="21" y="6"/>
                </a:lnTo>
                <a:lnTo>
                  <a:pt x="20" y="8"/>
                </a:lnTo>
                <a:lnTo>
                  <a:pt x="21" y="11"/>
                </a:lnTo>
                <a:lnTo>
                  <a:pt x="21" y="13"/>
                </a:lnTo>
                <a:lnTo>
                  <a:pt x="18" y="15"/>
                </a:lnTo>
                <a:lnTo>
                  <a:pt x="16" y="16"/>
                </a:lnTo>
                <a:lnTo>
                  <a:pt x="15" y="19"/>
                </a:lnTo>
                <a:lnTo>
                  <a:pt x="12" y="18"/>
                </a:lnTo>
                <a:lnTo>
                  <a:pt x="9" y="17"/>
                </a:lnTo>
                <a:lnTo>
                  <a:pt x="8" y="16"/>
                </a:lnTo>
                <a:lnTo>
                  <a:pt x="5" y="17"/>
                </a:lnTo>
                <a:lnTo>
                  <a:pt x="5" y="15"/>
                </a:lnTo>
                <a:lnTo>
                  <a:pt x="6" y="13"/>
                </a:lnTo>
                <a:lnTo>
                  <a:pt x="5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6" y="7"/>
                </a:lnTo>
                <a:lnTo>
                  <a:pt x="7" y="4"/>
                </a:lnTo>
                <a:lnTo>
                  <a:pt x="9" y="3"/>
                </a:lnTo>
                <a:lnTo>
                  <a:pt x="11" y="3"/>
                </a:lnTo>
                <a:lnTo>
                  <a:pt x="13" y="1"/>
                </a:lnTo>
                <a:lnTo>
                  <a:pt x="15" y="0"/>
                </a:lnTo>
                <a:lnTo>
                  <a:pt x="18" y="1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22" name="25123">
            <a:extLst xmlns:a="http://schemas.openxmlformats.org/drawingml/2006/main">
              <a:ext uri="{FF2B5EF4-FFF2-40B4-BE49-F238E27FC236}">
                <a16:creationId xmlns:a16="http://schemas.microsoft.com/office/drawing/2014/main" id="{A367CD61-DBD4-4A9D-84E7-F97F1A1F9BF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60425" y="805417"/>
            <a:ext cx="122405" cy="224766"/>
          </a:xfrm>
          <a:custGeom xmlns:a="http://schemas.openxmlformats.org/drawingml/2006/main">
            <a:avLst/>
            <a:gdLst/>
            <a:ahLst/>
            <a:cxnLst>
              <a:cxn ang="0">
                <a:pos x="15" y="15"/>
              </a:cxn>
              <a:cxn ang="0">
                <a:pos x="13" y="17"/>
              </a:cxn>
              <a:cxn ang="0">
                <a:pos x="12" y="19"/>
              </a:cxn>
              <a:cxn ang="0">
                <a:pos x="9" y="22"/>
              </a:cxn>
              <a:cxn ang="0">
                <a:pos x="7" y="24"/>
              </a:cxn>
              <a:cxn ang="0">
                <a:pos x="3" y="23"/>
              </a:cxn>
              <a:cxn ang="0">
                <a:pos x="1" y="21"/>
              </a:cxn>
              <a:cxn ang="0">
                <a:pos x="0" y="18"/>
              </a:cxn>
              <a:cxn ang="0">
                <a:pos x="1" y="15"/>
              </a:cxn>
              <a:cxn ang="0">
                <a:pos x="0" y="13"/>
              </a:cxn>
              <a:cxn ang="0">
                <a:pos x="0" y="11"/>
              </a:cxn>
              <a:cxn ang="0">
                <a:pos x="1" y="8"/>
              </a:cxn>
              <a:cxn ang="0">
                <a:pos x="1" y="6"/>
              </a:cxn>
              <a:cxn ang="0">
                <a:pos x="1" y="4"/>
              </a:cxn>
              <a:cxn ang="0">
                <a:pos x="3" y="2"/>
              </a:cxn>
              <a:cxn ang="0">
                <a:pos x="4" y="0"/>
              </a:cxn>
              <a:cxn ang="0">
                <a:pos x="7" y="0"/>
              </a:cxn>
              <a:cxn ang="0">
                <a:pos x="8" y="3"/>
              </a:cxn>
              <a:cxn ang="0">
                <a:pos x="9" y="5"/>
              </a:cxn>
              <a:cxn ang="0">
                <a:pos x="12" y="7"/>
              </a:cxn>
              <a:cxn ang="0">
                <a:pos x="14" y="8"/>
              </a:cxn>
              <a:cxn ang="0">
                <a:pos x="14" y="11"/>
              </a:cxn>
              <a:cxn ang="0">
                <a:pos x="15" y="13"/>
              </a:cxn>
              <a:cxn ang="0">
                <a:pos x="15" y="15"/>
              </a:cxn>
            </a:cxnLst>
            <a:rect l="0" t="0" r="r" b="b"/>
            <a:pathLst>
              <a:path w="15" h="24">
                <a:moveTo>
                  <a:pt x="15" y="15"/>
                </a:moveTo>
                <a:lnTo>
                  <a:pt x="13" y="17"/>
                </a:lnTo>
                <a:lnTo>
                  <a:pt x="12" y="19"/>
                </a:lnTo>
                <a:lnTo>
                  <a:pt x="9" y="22"/>
                </a:lnTo>
                <a:lnTo>
                  <a:pt x="7" y="24"/>
                </a:lnTo>
                <a:lnTo>
                  <a:pt x="3" y="23"/>
                </a:lnTo>
                <a:lnTo>
                  <a:pt x="1" y="21"/>
                </a:lnTo>
                <a:lnTo>
                  <a:pt x="0" y="18"/>
                </a:lnTo>
                <a:lnTo>
                  <a:pt x="1" y="15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1" y="6"/>
                </a:lnTo>
                <a:lnTo>
                  <a:pt x="1" y="4"/>
                </a:lnTo>
                <a:lnTo>
                  <a:pt x="3" y="2"/>
                </a:lnTo>
                <a:lnTo>
                  <a:pt x="4" y="0"/>
                </a:lnTo>
                <a:lnTo>
                  <a:pt x="7" y="0"/>
                </a:lnTo>
                <a:lnTo>
                  <a:pt x="8" y="3"/>
                </a:lnTo>
                <a:lnTo>
                  <a:pt x="9" y="5"/>
                </a:lnTo>
                <a:lnTo>
                  <a:pt x="12" y="7"/>
                </a:lnTo>
                <a:lnTo>
                  <a:pt x="14" y="8"/>
                </a:lnTo>
                <a:lnTo>
                  <a:pt x="14" y="11"/>
                </a:lnTo>
                <a:lnTo>
                  <a:pt x="15" y="13"/>
                </a:lnTo>
                <a:lnTo>
                  <a:pt x="15" y="15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23" name="25122">
            <a:extLst xmlns:a="http://schemas.openxmlformats.org/drawingml/2006/main">
              <a:ext uri="{FF2B5EF4-FFF2-40B4-BE49-F238E27FC236}">
                <a16:creationId xmlns:a16="http://schemas.microsoft.com/office/drawing/2014/main" id="{07332EEB-D71C-482E-95C6-B72FF59B47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37595" y="842878"/>
            <a:ext cx="155048" cy="224766"/>
          </a:xfrm>
          <a:custGeom xmlns:a="http://schemas.openxmlformats.org/drawingml/2006/main">
            <a:avLst/>
            <a:gdLst/>
            <a:ahLst/>
            <a:cxnLst>
              <a:cxn ang="0">
                <a:pos x="18" y="15"/>
              </a:cxn>
              <a:cxn ang="0">
                <a:pos x="19" y="18"/>
              </a:cxn>
              <a:cxn ang="0">
                <a:pos x="16" y="20"/>
              </a:cxn>
              <a:cxn ang="0">
                <a:pos x="14" y="21"/>
              </a:cxn>
              <a:cxn ang="0">
                <a:pos x="12" y="21"/>
              </a:cxn>
              <a:cxn ang="0">
                <a:pos x="10" y="22"/>
              </a:cxn>
              <a:cxn ang="0">
                <a:pos x="8" y="23"/>
              </a:cxn>
              <a:cxn ang="0">
                <a:pos x="6" y="23"/>
              </a:cxn>
              <a:cxn ang="0">
                <a:pos x="3" y="24"/>
              </a:cxn>
              <a:cxn ang="0">
                <a:pos x="2" y="22"/>
              </a:cxn>
              <a:cxn ang="0">
                <a:pos x="1" y="20"/>
              </a:cxn>
              <a:cxn ang="0">
                <a:pos x="1" y="18"/>
              </a:cxn>
              <a:cxn ang="0">
                <a:pos x="0" y="15"/>
              </a:cxn>
              <a:cxn ang="0">
                <a:pos x="0" y="13"/>
              </a:cxn>
              <a:cxn ang="0">
                <a:pos x="0" y="10"/>
              </a:cxn>
              <a:cxn ang="0">
                <a:pos x="3" y="9"/>
              </a:cxn>
              <a:cxn ang="0">
                <a:pos x="3" y="7"/>
              </a:cxn>
              <a:cxn ang="0">
                <a:pos x="4" y="5"/>
              </a:cxn>
              <a:cxn ang="0">
                <a:pos x="5" y="2"/>
              </a:cxn>
              <a:cxn ang="0">
                <a:pos x="7" y="0"/>
              </a:cxn>
              <a:cxn ang="0">
                <a:pos x="9" y="0"/>
              </a:cxn>
              <a:cxn ang="0">
                <a:pos x="11" y="0"/>
              </a:cxn>
              <a:cxn ang="0">
                <a:pos x="14" y="0"/>
              </a:cxn>
              <a:cxn ang="0">
                <a:pos x="14" y="2"/>
              </a:cxn>
              <a:cxn ang="0">
                <a:pos x="14" y="4"/>
              </a:cxn>
              <a:cxn ang="0">
                <a:pos x="16" y="6"/>
              </a:cxn>
              <a:cxn ang="0">
                <a:pos x="17" y="9"/>
              </a:cxn>
              <a:cxn ang="0">
                <a:pos x="16" y="13"/>
              </a:cxn>
              <a:cxn ang="0">
                <a:pos x="18" y="15"/>
              </a:cxn>
            </a:cxnLst>
            <a:rect l="0" t="0" r="r" b="b"/>
            <a:pathLst>
              <a:path w="19" h="24">
                <a:moveTo>
                  <a:pt x="18" y="15"/>
                </a:moveTo>
                <a:lnTo>
                  <a:pt x="19" y="18"/>
                </a:lnTo>
                <a:lnTo>
                  <a:pt x="16" y="20"/>
                </a:lnTo>
                <a:lnTo>
                  <a:pt x="14" y="21"/>
                </a:lnTo>
                <a:lnTo>
                  <a:pt x="12" y="21"/>
                </a:lnTo>
                <a:lnTo>
                  <a:pt x="10" y="22"/>
                </a:lnTo>
                <a:lnTo>
                  <a:pt x="8" y="23"/>
                </a:lnTo>
                <a:lnTo>
                  <a:pt x="6" y="23"/>
                </a:lnTo>
                <a:lnTo>
                  <a:pt x="3" y="24"/>
                </a:lnTo>
                <a:lnTo>
                  <a:pt x="2" y="22"/>
                </a:lnTo>
                <a:lnTo>
                  <a:pt x="1" y="20"/>
                </a:lnTo>
                <a:lnTo>
                  <a:pt x="1" y="18"/>
                </a:lnTo>
                <a:lnTo>
                  <a:pt x="0" y="15"/>
                </a:lnTo>
                <a:lnTo>
                  <a:pt x="0" y="13"/>
                </a:lnTo>
                <a:lnTo>
                  <a:pt x="0" y="10"/>
                </a:lnTo>
                <a:lnTo>
                  <a:pt x="3" y="9"/>
                </a:lnTo>
                <a:lnTo>
                  <a:pt x="3" y="7"/>
                </a:lnTo>
                <a:lnTo>
                  <a:pt x="4" y="5"/>
                </a:lnTo>
                <a:lnTo>
                  <a:pt x="5" y="2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4" y="0"/>
                </a:lnTo>
                <a:lnTo>
                  <a:pt x="14" y="2"/>
                </a:lnTo>
                <a:lnTo>
                  <a:pt x="14" y="4"/>
                </a:lnTo>
                <a:lnTo>
                  <a:pt x="16" y="6"/>
                </a:lnTo>
                <a:lnTo>
                  <a:pt x="17" y="9"/>
                </a:lnTo>
                <a:lnTo>
                  <a:pt x="16" y="13"/>
                </a:lnTo>
                <a:lnTo>
                  <a:pt x="18" y="15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524" name="25121">
            <a:extLst xmlns:a="http://schemas.openxmlformats.org/drawingml/2006/main">
              <a:ext uri="{FF2B5EF4-FFF2-40B4-BE49-F238E27FC236}">
                <a16:creationId xmlns:a16="http://schemas.microsoft.com/office/drawing/2014/main" id="{3AE2ED6B-A05C-4B39-B2A3-87BA6B6561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31652" y="852243"/>
            <a:ext cx="228491" cy="140479"/>
          </a:xfrm>
          <a:custGeom xmlns:a="http://schemas.openxmlformats.org/drawingml/2006/main">
            <a:avLst/>
            <a:gdLst/>
            <a:ahLst/>
            <a:cxnLst>
              <a:cxn ang="0">
                <a:pos x="24" y="4"/>
              </a:cxn>
              <a:cxn ang="0">
                <a:pos x="26" y="8"/>
              </a:cxn>
              <a:cxn ang="0">
                <a:pos x="28" y="10"/>
              </a:cxn>
              <a:cxn ang="0">
                <a:pos x="25" y="10"/>
              </a:cxn>
              <a:cxn ang="0">
                <a:pos x="22" y="12"/>
              </a:cxn>
              <a:cxn ang="0">
                <a:pos x="19" y="12"/>
              </a:cxn>
              <a:cxn ang="0">
                <a:pos x="17" y="13"/>
              </a:cxn>
              <a:cxn ang="0">
                <a:pos x="16" y="12"/>
              </a:cxn>
              <a:cxn ang="0">
                <a:pos x="13" y="12"/>
              </a:cxn>
              <a:cxn ang="0">
                <a:pos x="9" y="15"/>
              </a:cxn>
              <a:cxn ang="0">
                <a:pos x="8" y="13"/>
              </a:cxn>
              <a:cxn ang="0">
                <a:pos x="6" y="12"/>
              </a:cxn>
              <a:cxn ang="0">
                <a:pos x="3" y="12"/>
              </a:cxn>
              <a:cxn ang="0">
                <a:pos x="0" y="12"/>
              </a:cxn>
              <a:cxn ang="0">
                <a:pos x="2" y="9"/>
              </a:cxn>
              <a:cxn ang="0">
                <a:pos x="4" y="6"/>
              </a:cxn>
              <a:cxn ang="0">
                <a:pos x="6" y="3"/>
              </a:cxn>
              <a:cxn ang="0">
                <a:pos x="8" y="0"/>
              </a:cxn>
              <a:cxn ang="0">
                <a:pos x="11" y="2"/>
              </a:cxn>
              <a:cxn ang="0">
                <a:pos x="12" y="2"/>
              </a:cxn>
              <a:cxn ang="0">
                <a:pos x="16" y="3"/>
              </a:cxn>
              <a:cxn ang="0">
                <a:pos x="20" y="3"/>
              </a:cxn>
              <a:cxn ang="0">
                <a:pos x="22" y="3"/>
              </a:cxn>
              <a:cxn ang="0">
                <a:pos x="24" y="4"/>
              </a:cxn>
            </a:cxnLst>
            <a:rect l="0" t="0" r="r" b="b"/>
            <a:pathLst>
              <a:path w="28" h="15">
                <a:moveTo>
                  <a:pt x="24" y="4"/>
                </a:moveTo>
                <a:lnTo>
                  <a:pt x="26" y="8"/>
                </a:lnTo>
                <a:lnTo>
                  <a:pt x="28" y="10"/>
                </a:lnTo>
                <a:lnTo>
                  <a:pt x="25" y="10"/>
                </a:lnTo>
                <a:lnTo>
                  <a:pt x="22" y="12"/>
                </a:lnTo>
                <a:lnTo>
                  <a:pt x="19" y="12"/>
                </a:lnTo>
                <a:lnTo>
                  <a:pt x="17" y="13"/>
                </a:lnTo>
                <a:lnTo>
                  <a:pt x="16" y="12"/>
                </a:lnTo>
                <a:lnTo>
                  <a:pt x="13" y="12"/>
                </a:lnTo>
                <a:lnTo>
                  <a:pt x="9" y="15"/>
                </a:lnTo>
                <a:lnTo>
                  <a:pt x="8" y="13"/>
                </a:lnTo>
                <a:lnTo>
                  <a:pt x="6" y="12"/>
                </a:lnTo>
                <a:lnTo>
                  <a:pt x="3" y="12"/>
                </a:lnTo>
                <a:lnTo>
                  <a:pt x="0" y="12"/>
                </a:lnTo>
                <a:lnTo>
                  <a:pt x="2" y="9"/>
                </a:lnTo>
                <a:lnTo>
                  <a:pt x="4" y="6"/>
                </a:lnTo>
                <a:lnTo>
                  <a:pt x="6" y="3"/>
                </a:lnTo>
                <a:lnTo>
                  <a:pt x="8" y="0"/>
                </a:lnTo>
                <a:lnTo>
                  <a:pt x="11" y="2"/>
                </a:lnTo>
                <a:lnTo>
                  <a:pt x="12" y="2"/>
                </a:lnTo>
                <a:lnTo>
                  <a:pt x="16" y="3"/>
                </a:lnTo>
                <a:lnTo>
                  <a:pt x="20" y="3"/>
                </a:lnTo>
                <a:lnTo>
                  <a:pt x="22" y="3"/>
                </a:lnTo>
                <a:lnTo>
                  <a:pt x="24" y="4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25" name="25120">
            <a:extLst xmlns:a="http://schemas.openxmlformats.org/drawingml/2006/main">
              <a:ext uri="{FF2B5EF4-FFF2-40B4-BE49-F238E27FC236}">
                <a16:creationId xmlns:a16="http://schemas.microsoft.com/office/drawing/2014/main" id="{B7CF8B03-8545-4EAE-8ADD-FDC567B7D39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51841" y="739859"/>
            <a:ext cx="146887" cy="262228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5" y="6"/>
              </a:cxn>
              <a:cxn ang="0">
                <a:pos x="16" y="7"/>
              </a:cxn>
              <a:cxn ang="0">
                <a:pos x="17" y="9"/>
              </a:cxn>
              <a:cxn ang="0">
                <a:pos x="18" y="11"/>
              </a:cxn>
              <a:cxn ang="0">
                <a:pos x="16" y="12"/>
              </a:cxn>
              <a:cxn ang="0">
                <a:pos x="15" y="14"/>
              </a:cxn>
              <a:cxn ang="0">
                <a:pos x="15" y="16"/>
              </a:cxn>
              <a:cxn ang="0">
                <a:pos x="15" y="19"/>
              </a:cxn>
              <a:cxn ang="0">
                <a:pos x="15" y="21"/>
              </a:cxn>
              <a:cxn ang="0">
                <a:pos x="14" y="23"/>
              </a:cxn>
              <a:cxn ang="0">
                <a:pos x="14" y="25"/>
              </a:cxn>
              <a:cxn ang="0">
                <a:pos x="13" y="28"/>
              </a:cxn>
              <a:cxn ang="0">
                <a:pos x="10" y="26"/>
              </a:cxn>
              <a:cxn ang="0">
                <a:pos x="7" y="26"/>
              </a:cxn>
              <a:cxn ang="0">
                <a:pos x="4" y="26"/>
              </a:cxn>
              <a:cxn ang="0">
                <a:pos x="2" y="24"/>
              </a:cxn>
              <a:cxn ang="0">
                <a:pos x="3" y="20"/>
              </a:cxn>
              <a:cxn ang="0">
                <a:pos x="2" y="17"/>
              </a:cxn>
              <a:cxn ang="0">
                <a:pos x="0" y="15"/>
              </a:cxn>
              <a:cxn ang="0">
                <a:pos x="0" y="13"/>
              </a:cxn>
              <a:cxn ang="0">
                <a:pos x="0" y="11"/>
              </a:cxn>
              <a:cxn ang="0">
                <a:pos x="2" y="8"/>
              </a:cxn>
              <a:cxn ang="0">
                <a:pos x="4" y="7"/>
              </a:cxn>
              <a:cxn ang="0">
                <a:pos x="6" y="4"/>
              </a:cxn>
              <a:cxn ang="0">
                <a:pos x="5" y="1"/>
              </a:cxn>
              <a:cxn ang="0">
                <a:pos x="8" y="0"/>
              </a:cxn>
              <a:cxn ang="0">
                <a:pos x="10" y="1"/>
              </a:cxn>
              <a:cxn ang="0">
                <a:pos x="12" y="1"/>
              </a:cxn>
              <a:cxn ang="0">
                <a:pos x="14" y="3"/>
              </a:cxn>
            </a:cxnLst>
            <a:rect l="0" t="0" r="r" b="b"/>
            <a:pathLst>
              <a:path w="18" h="28">
                <a:moveTo>
                  <a:pt x="14" y="3"/>
                </a:moveTo>
                <a:lnTo>
                  <a:pt x="15" y="6"/>
                </a:lnTo>
                <a:lnTo>
                  <a:pt x="16" y="7"/>
                </a:lnTo>
                <a:lnTo>
                  <a:pt x="17" y="9"/>
                </a:lnTo>
                <a:lnTo>
                  <a:pt x="18" y="11"/>
                </a:lnTo>
                <a:lnTo>
                  <a:pt x="16" y="12"/>
                </a:lnTo>
                <a:lnTo>
                  <a:pt x="15" y="14"/>
                </a:lnTo>
                <a:lnTo>
                  <a:pt x="15" y="16"/>
                </a:lnTo>
                <a:lnTo>
                  <a:pt x="15" y="19"/>
                </a:lnTo>
                <a:lnTo>
                  <a:pt x="15" y="21"/>
                </a:lnTo>
                <a:lnTo>
                  <a:pt x="14" y="23"/>
                </a:lnTo>
                <a:lnTo>
                  <a:pt x="14" y="25"/>
                </a:lnTo>
                <a:lnTo>
                  <a:pt x="13" y="28"/>
                </a:lnTo>
                <a:lnTo>
                  <a:pt x="10" y="26"/>
                </a:lnTo>
                <a:lnTo>
                  <a:pt x="7" y="26"/>
                </a:lnTo>
                <a:lnTo>
                  <a:pt x="4" y="26"/>
                </a:lnTo>
                <a:lnTo>
                  <a:pt x="2" y="24"/>
                </a:lnTo>
                <a:lnTo>
                  <a:pt x="3" y="20"/>
                </a:lnTo>
                <a:lnTo>
                  <a:pt x="2" y="17"/>
                </a:lnTo>
                <a:lnTo>
                  <a:pt x="0" y="15"/>
                </a:lnTo>
                <a:lnTo>
                  <a:pt x="0" y="13"/>
                </a:lnTo>
                <a:lnTo>
                  <a:pt x="0" y="11"/>
                </a:lnTo>
                <a:lnTo>
                  <a:pt x="2" y="8"/>
                </a:lnTo>
                <a:lnTo>
                  <a:pt x="4" y="7"/>
                </a:lnTo>
                <a:lnTo>
                  <a:pt x="6" y="4"/>
                </a:lnTo>
                <a:lnTo>
                  <a:pt x="5" y="1"/>
                </a:lnTo>
                <a:lnTo>
                  <a:pt x="8" y="0"/>
                </a:lnTo>
                <a:lnTo>
                  <a:pt x="10" y="1"/>
                </a:lnTo>
                <a:lnTo>
                  <a:pt x="12" y="1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26" name="25117">
            <a:extLst xmlns:a="http://schemas.openxmlformats.org/drawingml/2006/main">
              <a:ext uri="{FF2B5EF4-FFF2-40B4-BE49-F238E27FC236}">
                <a16:creationId xmlns:a16="http://schemas.microsoft.com/office/drawing/2014/main" id="{50423281-9E4C-4261-9413-2D5C99EC06A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62218" y="1039549"/>
            <a:ext cx="138727" cy="168575"/>
          </a:xfrm>
          <a:custGeom xmlns:a="http://schemas.openxmlformats.org/drawingml/2006/main">
            <a:avLst/>
            <a:gdLst/>
            <a:ahLst/>
            <a:cxnLst>
              <a:cxn ang="0">
                <a:pos x="14" y="6"/>
              </a:cxn>
              <a:cxn ang="0">
                <a:pos x="14" y="9"/>
              </a:cxn>
              <a:cxn ang="0">
                <a:pos x="15" y="11"/>
              </a:cxn>
              <a:cxn ang="0">
                <a:pos x="16" y="14"/>
              </a:cxn>
              <a:cxn ang="0">
                <a:pos x="17" y="16"/>
              </a:cxn>
              <a:cxn ang="0">
                <a:pos x="14" y="18"/>
              </a:cxn>
              <a:cxn ang="0">
                <a:pos x="12" y="18"/>
              </a:cxn>
              <a:cxn ang="0">
                <a:pos x="9" y="18"/>
              </a:cxn>
              <a:cxn ang="0">
                <a:pos x="8" y="17"/>
              </a:cxn>
              <a:cxn ang="0">
                <a:pos x="5" y="16"/>
              </a:cxn>
              <a:cxn ang="0">
                <a:pos x="3" y="17"/>
              </a:cxn>
              <a:cxn ang="0">
                <a:pos x="0" y="18"/>
              </a:cxn>
              <a:cxn ang="0">
                <a:pos x="1" y="15"/>
              </a:cxn>
              <a:cxn ang="0">
                <a:pos x="1" y="12"/>
              </a:cxn>
              <a:cxn ang="0">
                <a:pos x="1" y="10"/>
              </a:cxn>
              <a:cxn ang="0">
                <a:pos x="1" y="7"/>
              </a:cxn>
              <a:cxn ang="0">
                <a:pos x="2" y="4"/>
              </a:cxn>
              <a:cxn ang="0">
                <a:pos x="6" y="5"/>
              </a:cxn>
              <a:cxn ang="0">
                <a:pos x="8" y="5"/>
              </a:cxn>
              <a:cxn ang="0">
                <a:pos x="10" y="3"/>
              </a:cxn>
              <a:cxn ang="0">
                <a:pos x="10" y="0"/>
              </a:cxn>
              <a:cxn ang="0">
                <a:pos x="14" y="0"/>
              </a:cxn>
              <a:cxn ang="0">
                <a:pos x="15" y="2"/>
              </a:cxn>
              <a:cxn ang="0">
                <a:pos x="14" y="4"/>
              </a:cxn>
              <a:cxn ang="0">
                <a:pos x="14" y="6"/>
              </a:cxn>
            </a:cxnLst>
            <a:rect l="0" t="0" r="r" b="b"/>
            <a:pathLst>
              <a:path w="17" h="18">
                <a:moveTo>
                  <a:pt x="14" y="6"/>
                </a:moveTo>
                <a:lnTo>
                  <a:pt x="14" y="9"/>
                </a:lnTo>
                <a:lnTo>
                  <a:pt x="15" y="11"/>
                </a:lnTo>
                <a:lnTo>
                  <a:pt x="16" y="14"/>
                </a:lnTo>
                <a:lnTo>
                  <a:pt x="17" y="16"/>
                </a:lnTo>
                <a:lnTo>
                  <a:pt x="14" y="18"/>
                </a:lnTo>
                <a:lnTo>
                  <a:pt x="12" y="18"/>
                </a:lnTo>
                <a:lnTo>
                  <a:pt x="9" y="18"/>
                </a:lnTo>
                <a:lnTo>
                  <a:pt x="8" y="17"/>
                </a:lnTo>
                <a:lnTo>
                  <a:pt x="5" y="16"/>
                </a:lnTo>
                <a:lnTo>
                  <a:pt x="3" y="17"/>
                </a:lnTo>
                <a:lnTo>
                  <a:pt x="0" y="18"/>
                </a:lnTo>
                <a:lnTo>
                  <a:pt x="1" y="15"/>
                </a:lnTo>
                <a:lnTo>
                  <a:pt x="1" y="12"/>
                </a:lnTo>
                <a:lnTo>
                  <a:pt x="1" y="10"/>
                </a:lnTo>
                <a:lnTo>
                  <a:pt x="1" y="7"/>
                </a:lnTo>
                <a:lnTo>
                  <a:pt x="2" y="4"/>
                </a:lnTo>
                <a:lnTo>
                  <a:pt x="6" y="5"/>
                </a:lnTo>
                <a:lnTo>
                  <a:pt x="8" y="5"/>
                </a:lnTo>
                <a:lnTo>
                  <a:pt x="10" y="3"/>
                </a:lnTo>
                <a:lnTo>
                  <a:pt x="10" y="0"/>
                </a:lnTo>
                <a:lnTo>
                  <a:pt x="14" y="0"/>
                </a:lnTo>
                <a:lnTo>
                  <a:pt x="15" y="2"/>
                </a:lnTo>
                <a:lnTo>
                  <a:pt x="14" y="4"/>
                </a:lnTo>
                <a:lnTo>
                  <a:pt x="14" y="6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27" name="25112">
            <a:extLst xmlns:a="http://schemas.openxmlformats.org/drawingml/2006/main">
              <a:ext uri="{FF2B5EF4-FFF2-40B4-BE49-F238E27FC236}">
                <a16:creationId xmlns:a16="http://schemas.microsoft.com/office/drawing/2014/main" id="{A95FF94E-69FA-470C-8AF0-D6D509DDF5D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96934" y="683667"/>
            <a:ext cx="163208" cy="206037"/>
          </a:xfrm>
          <a:custGeom xmlns:a="http://schemas.openxmlformats.org/drawingml/2006/main">
            <a:avLst/>
            <a:gdLst/>
            <a:ahLst/>
            <a:cxnLst>
              <a:cxn ang="0">
                <a:pos x="17" y="6"/>
              </a:cxn>
              <a:cxn ang="0">
                <a:pos x="18" y="9"/>
              </a:cxn>
              <a:cxn ang="0">
                <a:pos x="20" y="9"/>
              </a:cxn>
              <a:cxn ang="0">
                <a:pos x="20" y="11"/>
              </a:cxn>
              <a:cxn ang="0">
                <a:pos x="19" y="14"/>
              </a:cxn>
              <a:cxn ang="0">
                <a:pos x="20" y="17"/>
              </a:cxn>
              <a:cxn ang="0">
                <a:pos x="19" y="18"/>
              </a:cxn>
              <a:cxn ang="0">
                <a:pos x="18" y="20"/>
              </a:cxn>
              <a:cxn ang="0">
                <a:pos x="16" y="22"/>
              </a:cxn>
              <a:cxn ang="0">
                <a:pos x="14" y="21"/>
              </a:cxn>
              <a:cxn ang="0">
                <a:pos x="12" y="21"/>
              </a:cxn>
              <a:cxn ang="0">
                <a:pos x="8" y="21"/>
              </a:cxn>
              <a:cxn ang="0">
                <a:pos x="4" y="20"/>
              </a:cxn>
              <a:cxn ang="0">
                <a:pos x="3" y="20"/>
              </a:cxn>
              <a:cxn ang="0">
                <a:pos x="0" y="18"/>
              </a:cxn>
              <a:cxn ang="0">
                <a:pos x="3" y="16"/>
              </a:cxn>
              <a:cxn ang="0">
                <a:pos x="3" y="13"/>
              </a:cxn>
              <a:cxn ang="0">
                <a:pos x="4" y="10"/>
              </a:cxn>
              <a:cxn ang="0">
                <a:pos x="5" y="7"/>
              </a:cxn>
              <a:cxn ang="0">
                <a:pos x="6" y="4"/>
              </a:cxn>
              <a:cxn ang="0">
                <a:pos x="7" y="4"/>
              </a:cxn>
              <a:cxn ang="0">
                <a:pos x="11" y="0"/>
              </a:cxn>
              <a:cxn ang="0">
                <a:pos x="12" y="3"/>
              </a:cxn>
              <a:cxn ang="0">
                <a:pos x="13" y="5"/>
              </a:cxn>
              <a:cxn ang="0">
                <a:pos x="17" y="6"/>
              </a:cxn>
            </a:cxnLst>
            <a:rect l="0" t="0" r="r" b="b"/>
            <a:pathLst>
              <a:path w="20" h="22">
                <a:moveTo>
                  <a:pt x="17" y="6"/>
                </a:moveTo>
                <a:lnTo>
                  <a:pt x="18" y="9"/>
                </a:lnTo>
                <a:lnTo>
                  <a:pt x="20" y="9"/>
                </a:lnTo>
                <a:lnTo>
                  <a:pt x="20" y="11"/>
                </a:lnTo>
                <a:lnTo>
                  <a:pt x="19" y="14"/>
                </a:lnTo>
                <a:lnTo>
                  <a:pt x="20" y="17"/>
                </a:lnTo>
                <a:lnTo>
                  <a:pt x="19" y="18"/>
                </a:lnTo>
                <a:lnTo>
                  <a:pt x="18" y="20"/>
                </a:lnTo>
                <a:lnTo>
                  <a:pt x="16" y="22"/>
                </a:lnTo>
                <a:lnTo>
                  <a:pt x="14" y="21"/>
                </a:lnTo>
                <a:lnTo>
                  <a:pt x="12" y="21"/>
                </a:lnTo>
                <a:lnTo>
                  <a:pt x="8" y="21"/>
                </a:lnTo>
                <a:lnTo>
                  <a:pt x="4" y="20"/>
                </a:lnTo>
                <a:lnTo>
                  <a:pt x="3" y="20"/>
                </a:lnTo>
                <a:lnTo>
                  <a:pt x="0" y="18"/>
                </a:lnTo>
                <a:lnTo>
                  <a:pt x="3" y="16"/>
                </a:lnTo>
                <a:lnTo>
                  <a:pt x="3" y="13"/>
                </a:lnTo>
                <a:lnTo>
                  <a:pt x="4" y="10"/>
                </a:lnTo>
                <a:lnTo>
                  <a:pt x="5" y="7"/>
                </a:lnTo>
                <a:lnTo>
                  <a:pt x="6" y="4"/>
                </a:lnTo>
                <a:lnTo>
                  <a:pt x="7" y="4"/>
                </a:lnTo>
                <a:lnTo>
                  <a:pt x="11" y="0"/>
                </a:lnTo>
                <a:lnTo>
                  <a:pt x="12" y="3"/>
                </a:lnTo>
                <a:lnTo>
                  <a:pt x="13" y="5"/>
                </a:lnTo>
                <a:lnTo>
                  <a:pt x="17" y="6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28" name="25107">
            <a:extLst xmlns:a="http://schemas.openxmlformats.org/drawingml/2006/main">
              <a:ext uri="{FF2B5EF4-FFF2-40B4-BE49-F238E27FC236}">
                <a16:creationId xmlns:a16="http://schemas.microsoft.com/office/drawing/2014/main" id="{691EF1E8-05B4-4A48-8C87-17857FF1137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82690" y="1105106"/>
            <a:ext cx="187689" cy="196672"/>
          </a:xfrm>
          <a:custGeom xmlns:a="http://schemas.openxmlformats.org/drawingml/2006/main">
            <a:avLst/>
            <a:gdLst/>
            <a:ahLst/>
            <a:cxnLst>
              <a:cxn ang="0">
                <a:pos x="23" y="0"/>
              </a:cxn>
              <a:cxn ang="0">
                <a:pos x="23" y="3"/>
              </a:cxn>
              <a:cxn ang="0">
                <a:pos x="23" y="5"/>
              </a:cxn>
              <a:cxn ang="0">
                <a:pos x="23" y="8"/>
              </a:cxn>
              <a:cxn ang="0">
                <a:pos x="22" y="11"/>
              </a:cxn>
              <a:cxn ang="0">
                <a:pos x="22" y="14"/>
              </a:cxn>
              <a:cxn ang="0">
                <a:pos x="22" y="16"/>
              </a:cxn>
              <a:cxn ang="0">
                <a:pos x="19" y="18"/>
              </a:cxn>
              <a:cxn ang="0">
                <a:pos x="17" y="19"/>
              </a:cxn>
              <a:cxn ang="0">
                <a:pos x="14" y="20"/>
              </a:cxn>
              <a:cxn ang="0">
                <a:pos x="12" y="21"/>
              </a:cxn>
              <a:cxn ang="0">
                <a:pos x="9" y="21"/>
              </a:cxn>
              <a:cxn ang="0">
                <a:pos x="9" y="19"/>
              </a:cxn>
              <a:cxn ang="0">
                <a:pos x="7" y="18"/>
              </a:cxn>
              <a:cxn ang="0">
                <a:pos x="3" y="19"/>
              </a:cxn>
              <a:cxn ang="0">
                <a:pos x="3" y="17"/>
              </a:cxn>
              <a:cxn ang="0">
                <a:pos x="4" y="14"/>
              </a:cxn>
              <a:cxn ang="0">
                <a:pos x="3" y="11"/>
              </a:cxn>
              <a:cxn ang="0">
                <a:pos x="0" y="9"/>
              </a:cxn>
              <a:cxn ang="0">
                <a:pos x="2" y="7"/>
              </a:cxn>
              <a:cxn ang="0">
                <a:pos x="6" y="7"/>
              </a:cxn>
              <a:cxn ang="0">
                <a:pos x="8" y="8"/>
              </a:cxn>
              <a:cxn ang="0">
                <a:pos x="10" y="6"/>
              </a:cxn>
              <a:cxn ang="0">
                <a:pos x="12" y="4"/>
              </a:cxn>
              <a:cxn ang="0">
                <a:pos x="14" y="2"/>
              </a:cxn>
              <a:cxn ang="0">
                <a:pos x="15" y="0"/>
              </a:cxn>
              <a:cxn ang="0">
                <a:pos x="17" y="1"/>
              </a:cxn>
              <a:cxn ang="0">
                <a:pos x="20" y="1"/>
              </a:cxn>
              <a:cxn ang="0">
                <a:pos x="23" y="0"/>
              </a:cxn>
            </a:cxnLst>
            <a:rect l="0" t="0" r="r" b="b"/>
            <a:pathLst>
              <a:path w="23" h="21">
                <a:moveTo>
                  <a:pt x="23" y="0"/>
                </a:moveTo>
                <a:lnTo>
                  <a:pt x="23" y="3"/>
                </a:lnTo>
                <a:lnTo>
                  <a:pt x="23" y="5"/>
                </a:lnTo>
                <a:lnTo>
                  <a:pt x="23" y="8"/>
                </a:lnTo>
                <a:lnTo>
                  <a:pt x="22" y="11"/>
                </a:lnTo>
                <a:lnTo>
                  <a:pt x="22" y="14"/>
                </a:lnTo>
                <a:lnTo>
                  <a:pt x="22" y="16"/>
                </a:lnTo>
                <a:lnTo>
                  <a:pt x="19" y="18"/>
                </a:lnTo>
                <a:lnTo>
                  <a:pt x="17" y="19"/>
                </a:lnTo>
                <a:lnTo>
                  <a:pt x="14" y="20"/>
                </a:lnTo>
                <a:lnTo>
                  <a:pt x="12" y="21"/>
                </a:lnTo>
                <a:lnTo>
                  <a:pt x="9" y="21"/>
                </a:lnTo>
                <a:lnTo>
                  <a:pt x="9" y="19"/>
                </a:lnTo>
                <a:lnTo>
                  <a:pt x="7" y="18"/>
                </a:lnTo>
                <a:lnTo>
                  <a:pt x="3" y="19"/>
                </a:lnTo>
                <a:lnTo>
                  <a:pt x="3" y="17"/>
                </a:lnTo>
                <a:lnTo>
                  <a:pt x="4" y="14"/>
                </a:lnTo>
                <a:lnTo>
                  <a:pt x="3" y="11"/>
                </a:lnTo>
                <a:lnTo>
                  <a:pt x="0" y="9"/>
                </a:lnTo>
                <a:lnTo>
                  <a:pt x="2" y="7"/>
                </a:lnTo>
                <a:lnTo>
                  <a:pt x="6" y="7"/>
                </a:lnTo>
                <a:lnTo>
                  <a:pt x="8" y="8"/>
                </a:lnTo>
                <a:lnTo>
                  <a:pt x="10" y="6"/>
                </a:lnTo>
                <a:lnTo>
                  <a:pt x="12" y="4"/>
                </a:lnTo>
                <a:lnTo>
                  <a:pt x="14" y="2"/>
                </a:lnTo>
                <a:lnTo>
                  <a:pt x="15" y="0"/>
                </a:lnTo>
                <a:lnTo>
                  <a:pt x="17" y="1"/>
                </a:lnTo>
                <a:lnTo>
                  <a:pt x="20" y="1"/>
                </a:lnTo>
                <a:lnTo>
                  <a:pt x="23" y="0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29" name="25105">
            <a:extLst xmlns:a="http://schemas.openxmlformats.org/drawingml/2006/main">
              <a:ext uri="{FF2B5EF4-FFF2-40B4-BE49-F238E27FC236}">
                <a16:creationId xmlns:a16="http://schemas.microsoft.com/office/drawing/2014/main" id="{B2E36EBF-A450-4E0D-9620-97F3ED3EB7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17548" y="777320"/>
            <a:ext cx="163208" cy="187307"/>
          </a:xfrm>
          <a:custGeom xmlns:a="http://schemas.openxmlformats.org/drawingml/2006/main">
            <a:avLst/>
            <a:gdLst/>
            <a:ahLst/>
            <a:cxnLst>
              <a:cxn ang="0">
                <a:pos x="20" y="10"/>
              </a:cxn>
              <a:cxn ang="0">
                <a:pos x="19" y="12"/>
              </a:cxn>
              <a:cxn ang="0">
                <a:pos x="17" y="14"/>
              </a:cxn>
              <a:cxn ang="0">
                <a:pos x="18" y="16"/>
              </a:cxn>
              <a:cxn ang="0">
                <a:pos x="18" y="18"/>
              </a:cxn>
              <a:cxn ang="0">
                <a:pos x="16" y="19"/>
              </a:cxn>
              <a:cxn ang="0">
                <a:pos x="14" y="19"/>
              </a:cxn>
              <a:cxn ang="0">
                <a:pos x="12" y="20"/>
              </a:cxn>
              <a:cxn ang="0">
                <a:pos x="8" y="18"/>
              </a:cxn>
              <a:cxn ang="0">
                <a:pos x="8" y="16"/>
              </a:cxn>
              <a:cxn ang="0">
                <a:pos x="7" y="14"/>
              </a:cxn>
              <a:cxn ang="0">
                <a:pos x="7" y="11"/>
              </a:cxn>
              <a:cxn ang="0">
                <a:pos x="5" y="10"/>
              </a:cxn>
              <a:cxn ang="0">
                <a:pos x="2" y="8"/>
              </a:cxn>
              <a:cxn ang="0">
                <a:pos x="1" y="6"/>
              </a:cxn>
              <a:cxn ang="0">
                <a:pos x="0" y="3"/>
              </a:cxn>
              <a:cxn ang="0">
                <a:pos x="2" y="0"/>
              </a:cxn>
              <a:cxn ang="0">
                <a:pos x="4" y="0"/>
              </a:cxn>
              <a:cxn ang="0">
                <a:pos x="6" y="1"/>
              </a:cxn>
              <a:cxn ang="0">
                <a:pos x="8" y="3"/>
              </a:cxn>
              <a:cxn ang="0">
                <a:pos x="10" y="5"/>
              </a:cxn>
              <a:cxn ang="0">
                <a:pos x="13" y="5"/>
              </a:cxn>
              <a:cxn ang="0">
                <a:pos x="16" y="7"/>
              </a:cxn>
              <a:cxn ang="0">
                <a:pos x="18" y="8"/>
              </a:cxn>
              <a:cxn ang="0">
                <a:pos x="20" y="10"/>
              </a:cxn>
            </a:cxnLst>
            <a:rect l="0" t="0" r="r" b="b"/>
            <a:pathLst>
              <a:path w="20" h="20">
                <a:moveTo>
                  <a:pt x="20" y="10"/>
                </a:moveTo>
                <a:lnTo>
                  <a:pt x="19" y="12"/>
                </a:lnTo>
                <a:lnTo>
                  <a:pt x="17" y="14"/>
                </a:lnTo>
                <a:lnTo>
                  <a:pt x="18" y="16"/>
                </a:lnTo>
                <a:lnTo>
                  <a:pt x="18" y="18"/>
                </a:lnTo>
                <a:lnTo>
                  <a:pt x="16" y="19"/>
                </a:lnTo>
                <a:lnTo>
                  <a:pt x="14" y="19"/>
                </a:lnTo>
                <a:lnTo>
                  <a:pt x="12" y="20"/>
                </a:lnTo>
                <a:lnTo>
                  <a:pt x="8" y="18"/>
                </a:lnTo>
                <a:lnTo>
                  <a:pt x="8" y="16"/>
                </a:lnTo>
                <a:lnTo>
                  <a:pt x="7" y="14"/>
                </a:lnTo>
                <a:lnTo>
                  <a:pt x="7" y="11"/>
                </a:lnTo>
                <a:lnTo>
                  <a:pt x="5" y="10"/>
                </a:lnTo>
                <a:lnTo>
                  <a:pt x="2" y="8"/>
                </a:lnTo>
                <a:lnTo>
                  <a:pt x="1" y="6"/>
                </a:lnTo>
                <a:lnTo>
                  <a:pt x="0" y="3"/>
                </a:lnTo>
                <a:lnTo>
                  <a:pt x="2" y="0"/>
                </a:lnTo>
                <a:lnTo>
                  <a:pt x="4" y="0"/>
                </a:lnTo>
                <a:lnTo>
                  <a:pt x="6" y="1"/>
                </a:lnTo>
                <a:lnTo>
                  <a:pt x="8" y="3"/>
                </a:lnTo>
                <a:lnTo>
                  <a:pt x="10" y="5"/>
                </a:lnTo>
                <a:lnTo>
                  <a:pt x="13" y="5"/>
                </a:lnTo>
                <a:lnTo>
                  <a:pt x="16" y="7"/>
                </a:lnTo>
                <a:lnTo>
                  <a:pt x="18" y="8"/>
                </a:lnTo>
                <a:lnTo>
                  <a:pt x="20" y="1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0" name="25091">
            <a:extLst xmlns:a="http://schemas.openxmlformats.org/drawingml/2006/main">
              <a:ext uri="{FF2B5EF4-FFF2-40B4-BE49-F238E27FC236}">
                <a16:creationId xmlns:a16="http://schemas.microsoft.com/office/drawing/2014/main" id="{5E11E316-89E1-4B92-BD69-BECAAD73AD8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3491" y="721129"/>
            <a:ext cx="122405" cy="131114"/>
          </a:xfrm>
          <a:custGeom xmlns:a="http://schemas.openxmlformats.org/drawingml/2006/main">
            <a:avLst/>
            <a:gdLst/>
            <a:ahLst/>
            <a:cxnLst>
              <a:cxn ang="0">
                <a:pos x="9" y="14"/>
              </a:cxn>
              <a:cxn ang="0">
                <a:pos x="6" y="13"/>
              </a:cxn>
              <a:cxn ang="0">
                <a:pos x="3" y="11"/>
              </a:cxn>
              <a:cxn ang="0">
                <a:pos x="2" y="9"/>
              </a:cxn>
              <a:cxn ang="0">
                <a:pos x="0" y="7"/>
              </a:cxn>
              <a:cxn ang="0">
                <a:pos x="1" y="6"/>
              </a:cxn>
              <a:cxn ang="0">
                <a:pos x="4" y="4"/>
              </a:cxn>
              <a:cxn ang="0">
                <a:pos x="7" y="6"/>
              </a:cxn>
              <a:cxn ang="0">
                <a:pos x="9" y="3"/>
              </a:cxn>
              <a:cxn ang="0">
                <a:pos x="11" y="1"/>
              </a:cxn>
              <a:cxn ang="0">
                <a:pos x="15" y="0"/>
              </a:cxn>
              <a:cxn ang="0">
                <a:pos x="14" y="3"/>
              </a:cxn>
              <a:cxn ang="0">
                <a:pos x="13" y="6"/>
              </a:cxn>
              <a:cxn ang="0">
                <a:pos x="12" y="9"/>
              </a:cxn>
              <a:cxn ang="0">
                <a:pos x="12" y="12"/>
              </a:cxn>
              <a:cxn ang="0">
                <a:pos x="9" y="14"/>
              </a:cxn>
            </a:cxnLst>
            <a:rect l="0" t="0" r="r" b="b"/>
            <a:pathLst>
              <a:path w="15" h="14">
                <a:moveTo>
                  <a:pt x="9" y="14"/>
                </a:moveTo>
                <a:lnTo>
                  <a:pt x="6" y="13"/>
                </a:lnTo>
                <a:lnTo>
                  <a:pt x="3" y="11"/>
                </a:lnTo>
                <a:lnTo>
                  <a:pt x="2" y="9"/>
                </a:lnTo>
                <a:lnTo>
                  <a:pt x="0" y="7"/>
                </a:lnTo>
                <a:lnTo>
                  <a:pt x="1" y="6"/>
                </a:lnTo>
                <a:lnTo>
                  <a:pt x="4" y="4"/>
                </a:lnTo>
                <a:lnTo>
                  <a:pt x="7" y="6"/>
                </a:lnTo>
                <a:lnTo>
                  <a:pt x="9" y="3"/>
                </a:lnTo>
                <a:lnTo>
                  <a:pt x="11" y="1"/>
                </a:lnTo>
                <a:lnTo>
                  <a:pt x="15" y="0"/>
                </a:lnTo>
                <a:lnTo>
                  <a:pt x="14" y="3"/>
                </a:lnTo>
                <a:lnTo>
                  <a:pt x="13" y="6"/>
                </a:lnTo>
                <a:lnTo>
                  <a:pt x="12" y="9"/>
                </a:lnTo>
                <a:lnTo>
                  <a:pt x="12" y="12"/>
                </a:lnTo>
                <a:lnTo>
                  <a:pt x="9" y="14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1" name="25084">
            <a:extLst xmlns:a="http://schemas.openxmlformats.org/drawingml/2006/main">
              <a:ext uri="{FF2B5EF4-FFF2-40B4-BE49-F238E27FC236}">
                <a16:creationId xmlns:a16="http://schemas.microsoft.com/office/drawing/2014/main" id="{94FCC648-3841-4DE2-B755-526D5A08F68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82548" y="908435"/>
            <a:ext cx="179528" cy="224766"/>
          </a:xfrm>
          <a:custGeom xmlns:a="http://schemas.openxmlformats.org/drawingml/2006/main">
            <a:avLst/>
            <a:gdLst/>
            <a:ahLst/>
            <a:cxnLst>
              <a:cxn ang="0">
                <a:pos x="19" y="3"/>
              </a:cxn>
              <a:cxn ang="0">
                <a:pos x="19" y="6"/>
              </a:cxn>
              <a:cxn ang="0">
                <a:pos x="19" y="8"/>
              </a:cxn>
              <a:cxn ang="0">
                <a:pos x="20" y="11"/>
              </a:cxn>
              <a:cxn ang="0">
                <a:pos x="20" y="13"/>
              </a:cxn>
              <a:cxn ang="0">
                <a:pos x="21" y="15"/>
              </a:cxn>
              <a:cxn ang="0">
                <a:pos x="22" y="17"/>
              </a:cxn>
              <a:cxn ang="0">
                <a:pos x="21" y="18"/>
              </a:cxn>
              <a:cxn ang="0">
                <a:pos x="18" y="19"/>
              </a:cxn>
              <a:cxn ang="0">
                <a:pos x="16" y="18"/>
              </a:cxn>
              <a:cxn ang="0">
                <a:pos x="15" y="19"/>
              </a:cxn>
              <a:cxn ang="0">
                <a:pos x="13" y="20"/>
              </a:cxn>
              <a:cxn ang="0">
                <a:pos x="11" y="21"/>
              </a:cxn>
              <a:cxn ang="0">
                <a:pos x="9" y="21"/>
              </a:cxn>
              <a:cxn ang="0">
                <a:pos x="7" y="22"/>
              </a:cxn>
              <a:cxn ang="0">
                <a:pos x="4" y="24"/>
              </a:cxn>
              <a:cxn ang="0">
                <a:pos x="3" y="20"/>
              </a:cxn>
              <a:cxn ang="0">
                <a:pos x="0" y="18"/>
              </a:cxn>
              <a:cxn ang="0">
                <a:pos x="3" y="16"/>
              </a:cxn>
              <a:cxn ang="0">
                <a:pos x="3" y="14"/>
              </a:cxn>
              <a:cxn ang="0">
                <a:pos x="2" y="11"/>
              </a:cxn>
              <a:cxn ang="0">
                <a:pos x="3" y="9"/>
              </a:cxn>
              <a:cxn ang="0">
                <a:pos x="4" y="5"/>
              </a:cxn>
              <a:cxn ang="0">
                <a:pos x="6" y="4"/>
              </a:cxn>
              <a:cxn ang="0">
                <a:pos x="8" y="2"/>
              </a:cxn>
              <a:cxn ang="0">
                <a:pos x="10" y="1"/>
              </a:cxn>
              <a:cxn ang="0">
                <a:pos x="12" y="1"/>
              </a:cxn>
              <a:cxn ang="0">
                <a:pos x="14" y="0"/>
              </a:cxn>
              <a:cxn ang="0">
                <a:pos x="16" y="2"/>
              </a:cxn>
              <a:cxn ang="0">
                <a:pos x="19" y="3"/>
              </a:cxn>
            </a:cxnLst>
            <a:rect l="0" t="0" r="r" b="b"/>
            <a:pathLst>
              <a:path w="22" h="24">
                <a:moveTo>
                  <a:pt x="19" y="3"/>
                </a:moveTo>
                <a:lnTo>
                  <a:pt x="19" y="6"/>
                </a:lnTo>
                <a:lnTo>
                  <a:pt x="19" y="8"/>
                </a:lnTo>
                <a:lnTo>
                  <a:pt x="20" y="11"/>
                </a:lnTo>
                <a:lnTo>
                  <a:pt x="20" y="13"/>
                </a:lnTo>
                <a:lnTo>
                  <a:pt x="21" y="15"/>
                </a:lnTo>
                <a:lnTo>
                  <a:pt x="22" y="17"/>
                </a:lnTo>
                <a:lnTo>
                  <a:pt x="21" y="18"/>
                </a:lnTo>
                <a:lnTo>
                  <a:pt x="18" y="19"/>
                </a:lnTo>
                <a:lnTo>
                  <a:pt x="16" y="18"/>
                </a:lnTo>
                <a:lnTo>
                  <a:pt x="15" y="19"/>
                </a:lnTo>
                <a:lnTo>
                  <a:pt x="13" y="20"/>
                </a:lnTo>
                <a:lnTo>
                  <a:pt x="11" y="21"/>
                </a:lnTo>
                <a:lnTo>
                  <a:pt x="9" y="21"/>
                </a:lnTo>
                <a:lnTo>
                  <a:pt x="7" y="22"/>
                </a:lnTo>
                <a:lnTo>
                  <a:pt x="4" y="24"/>
                </a:lnTo>
                <a:lnTo>
                  <a:pt x="3" y="20"/>
                </a:lnTo>
                <a:lnTo>
                  <a:pt x="0" y="18"/>
                </a:lnTo>
                <a:lnTo>
                  <a:pt x="3" y="16"/>
                </a:lnTo>
                <a:lnTo>
                  <a:pt x="3" y="14"/>
                </a:lnTo>
                <a:lnTo>
                  <a:pt x="2" y="11"/>
                </a:lnTo>
                <a:lnTo>
                  <a:pt x="3" y="9"/>
                </a:lnTo>
                <a:lnTo>
                  <a:pt x="4" y="5"/>
                </a:lnTo>
                <a:lnTo>
                  <a:pt x="6" y="4"/>
                </a:lnTo>
                <a:lnTo>
                  <a:pt x="8" y="2"/>
                </a:lnTo>
                <a:lnTo>
                  <a:pt x="10" y="1"/>
                </a:lnTo>
                <a:lnTo>
                  <a:pt x="12" y="1"/>
                </a:lnTo>
                <a:lnTo>
                  <a:pt x="14" y="0"/>
                </a:lnTo>
                <a:lnTo>
                  <a:pt x="16" y="2"/>
                </a:lnTo>
                <a:lnTo>
                  <a:pt x="19" y="3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2" name="25068">
            <a:extLst xmlns:a="http://schemas.openxmlformats.org/drawingml/2006/main">
              <a:ext uri="{FF2B5EF4-FFF2-40B4-BE49-F238E27FC236}">
                <a16:creationId xmlns:a16="http://schemas.microsoft.com/office/drawing/2014/main" id="{56C9B8D2-020E-4CC3-8DAD-0010731E29A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8539" y="945896"/>
            <a:ext cx="114245" cy="140479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3" y="6"/>
              </a:cxn>
              <a:cxn ang="0">
                <a:pos x="10" y="6"/>
              </a:cxn>
              <a:cxn ang="0">
                <a:pos x="7" y="7"/>
              </a:cxn>
              <a:cxn ang="0">
                <a:pos x="8" y="10"/>
              </a:cxn>
              <a:cxn ang="0">
                <a:pos x="8" y="13"/>
              </a:cxn>
              <a:cxn ang="0">
                <a:pos x="6" y="15"/>
              </a:cxn>
              <a:cxn ang="0">
                <a:pos x="4" y="15"/>
              </a:cxn>
              <a:cxn ang="0">
                <a:pos x="0" y="14"/>
              </a:cxn>
              <a:cxn ang="0">
                <a:pos x="1" y="13"/>
              </a:cxn>
              <a:cxn ang="0">
                <a:pos x="1" y="11"/>
              </a:cxn>
              <a:cxn ang="0">
                <a:pos x="1" y="9"/>
              </a:cxn>
              <a:cxn ang="0">
                <a:pos x="3" y="6"/>
              </a:cxn>
              <a:cxn ang="0">
                <a:pos x="4" y="2"/>
              </a:cxn>
              <a:cxn ang="0">
                <a:pos x="7" y="0"/>
              </a:cxn>
              <a:cxn ang="0">
                <a:pos x="10" y="0"/>
              </a:cxn>
              <a:cxn ang="0">
                <a:pos x="12" y="1"/>
              </a:cxn>
              <a:cxn ang="0">
                <a:pos x="14" y="3"/>
              </a:cxn>
            </a:cxnLst>
            <a:rect l="0" t="0" r="r" b="b"/>
            <a:pathLst>
              <a:path w="14" h="15">
                <a:moveTo>
                  <a:pt x="14" y="3"/>
                </a:moveTo>
                <a:lnTo>
                  <a:pt x="13" y="6"/>
                </a:lnTo>
                <a:lnTo>
                  <a:pt x="10" y="6"/>
                </a:lnTo>
                <a:lnTo>
                  <a:pt x="7" y="7"/>
                </a:lnTo>
                <a:lnTo>
                  <a:pt x="8" y="10"/>
                </a:lnTo>
                <a:lnTo>
                  <a:pt x="8" y="13"/>
                </a:lnTo>
                <a:lnTo>
                  <a:pt x="6" y="15"/>
                </a:lnTo>
                <a:lnTo>
                  <a:pt x="4" y="15"/>
                </a:lnTo>
                <a:lnTo>
                  <a:pt x="0" y="14"/>
                </a:lnTo>
                <a:lnTo>
                  <a:pt x="1" y="13"/>
                </a:lnTo>
                <a:lnTo>
                  <a:pt x="1" y="11"/>
                </a:lnTo>
                <a:lnTo>
                  <a:pt x="1" y="9"/>
                </a:lnTo>
                <a:lnTo>
                  <a:pt x="3" y="6"/>
                </a:lnTo>
                <a:lnTo>
                  <a:pt x="4" y="2"/>
                </a:lnTo>
                <a:lnTo>
                  <a:pt x="7" y="0"/>
                </a:lnTo>
                <a:lnTo>
                  <a:pt x="10" y="0"/>
                </a:lnTo>
                <a:lnTo>
                  <a:pt x="12" y="1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3" name="25050">
            <a:extLst xmlns:a="http://schemas.openxmlformats.org/drawingml/2006/main">
              <a:ext uri="{FF2B5EF4-FFF2-40B4-BE49-F238E27FC236}">
                <a16:creationId xmlns:a16="http://schemas.microsoft.com/office/drawing/2014/main" id="{6EEC23B9-AE8B-428C-96B6-24E39A7AE90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33727" y="702398"/>
            <a:ext cx="122405" cy="103019"/>
          </a:xfrm>
          <a:custGeom xmlns:a="http://schemas.openxmlformats.org/drawingml/2006/main">
            <a:avLst/>
            <a:gdLst/>
            <a:ahLst/>
            <a:cxnLst>
              <a:cxn ang="0">
                <a:pos x="15" y="6"/>
              </a:cxn>
              <a:cxn ang="0">
                <a:pos x="12" y="8"/>
              </a:cxn>
              <a:cxn ang="0">
                <a:pos x="11" y="9"/>
              </a:cxn>
              <a:cxn ang="0">
                <a:pos x="9" y="9"/>
              </a:cxn>
              <a:cxn ang="0">
                <a:pos x="6" y="9"/>
              </a:cxn>
              <a:cxn ang="0">
                <a:pos x="4" y="11"/>
              </a:cxn>
              <a:cxn ang="0">
                <a:pos x="1" y="8"/>
              </a:cxn>
              <a:cxn ang="0">
                <a:pos x="0" y="6"/>
              </a:cxn>
              <a:cxn ang="0">
                <a:pos x="4" y="3"/>
              </a:cxn>
              <a:cxn ang="0">
                <a:pos x="9" y="0"/>
              </a:cxn>
              <a:cxn ang="0">
                <a:pos x="11" y="0"/>
              </a:cxn>
              <a:cxn ang="0">
                <a:pos x="14" y="0"/>
              </a:cxn>
              <a:cxn ang="0">
                <a:pos x="14" y="4"/>
              </a:cxn>
              <a:cxn ang="0">
                <a:pos x="15" y="6"/>
              </a:cxn>
            </a:cxnLst>
            <a:rect l="0" t="0" r="r" b="b"/>
            <a:pathLst>
              <a:path w="15" h="11">
                <a:moveTo>
                  <a:pt x="15" y="6"/>
                </a:moveTo>
                <a:lnTo>
                  <a:pt x="12" y="8"/>
                </a:lnTo>
                <a:lnTo>
                  <a:pt x="11" y="9"/>
                </a:lnTo>
                <a:lnTo>
                  <a:pt x="9" y="9"/>
                </a:lnTo>
                <a:lnTo>
                  <a:pt x="6" y="9"/>
                </a:lnTo>
                <a:lnTo>
                  <a:pt x="4" y="11"/>
                </a:lnTo>
                <a:lnTo>
                  <a:pt x="1" y="8"/>
                </a:lnTo>
                <a:lnTo>
                  <a:pt x="0" y="6"/>
                </a:lnTo>
                <a:lnTo>
                  <a:pt x="4" y="3"/>
                </a:lnTo>
                <a:lnTo>
                  <a:pt x="9" y="0"/>
                </a:lnTo>
                <a:lnTo>
                  <a:pt x="11" y="0"/>
                </a:lnTo>
                <a:lnTo>
                  <a:pt x="14" y="0"/>
                </a:lnTo>
                <a:lnTo>
                  <a:pt x="14" y="4"/>
                </a:lnTo>
                <a:lnTo>
                  <a:pt x="15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4" name="25044">
            <a:extLst xmlns:a="http://schemas.openxmlformats.org/drawingml/2006/main">
              <a:ext uri="{FF2B5EF4-FFF2-40B4-BE49-F238E27FC236}">
                <a16:creationId xmlns:a16="http://schemas.microsoft.com/office/drawing/2014/main" id="{847556C4-CAB9-407D-8226-E1F87CD0EB2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15472" y="927165"/>
            <a:ext cx="179528" cy="140479"/>
          </a:xfrm>
          <a:custGeom xmlns:a="http://schemas.openxmlformats.org/drawingml/2006/main">
            <a:avLst/>
            <a:gdLst/>
            <a:ahLst/>
            <a:cxnLst>
              <a:cxn ang="0">
                <a:pos x="20" y="2"/>
              </a:cxn>
              <a:cxn ang="0">
                <a:pos x="20" y="4"/>
              </a:cxn>
              <a:cxn ang="0">
                <a:pos x="18" y="5"/>
              </a:cxn>
              <a:cxn ang="0">
                <a:pos x="20" y="7"/>
              </a:cxn>
              <a:cxn ang="0">
                <a:pos x="21" y="8"/>
              </a:cxn>
              <a:cxn ang="0">
                <a:pos x="22" y="10"/>
              </a:cxn>
              <a:cxn ang="0">
                <a:pos x="19" y="11"/>
              </a:cxn>
              <a:cxn ang="0">
                <a:pos x="17" y="12"/>
              </a:cxn>
              <a:cxn ang="0">
                <a:pos x="15" y="13"/>
              </a:cxn>
              <a:cxn ang="0">
                <a:pos x="13" y="14"/>
              </a:cxn>
              <a:cxn ang="0">
                <a:pos x="11" y="15"/>
              </a:cxn>
              <a:cxn ang="0">
                <a:pos x="8" y="14"/>
              </a:cxn>
              <a:cxn ang="0">
                <a:pos x="5" y="13"/>
              </a:cxn>
              <a:cxn ang="0">
                <a:pos x="3" y="13"/>
              </a:cxn>
              <a:cxn ang="0">
                <a:pos x="1" y="12"/>
              </a:cxn>
              <a:cxn ang="0">
                <a:pos x="0" y="11"/>
              </a:cxn>
              <a:cxn ang="0">
                <a:pos x="0" y="8"/>
              </a:cxn>
              <a:cxn ang="0">
                <a:pos x="1" y="6"/>
              </a:cxn>
              <a:cxn ang="0">
                <a:pos x="0" y="4"/>
              </a:cxn>
              <a:cxn ang="0">
                <a:pos x="2" y="3"/>
              </a:cxn>
              <a:cxn ang="0">
                <a:pos x="4" y="3"/>
              </a:cxn>
              <a:cxn ang="0">
                <a:pos x="6" y="2"/>
              </a:cxn>
              <a:cxn ang="0">
                <a:pos x="6" y="0"/>
              </a:cxn>
              <a:cxn ang="0">
                <a:pos x="8" y="1"/>
              </a:cxn>
              <a:cxn ang="0">
                <a:pos x="11" y="2"/>
              </a:cxn>
              <a:cxn ang="0">
                <a:pos x="13" y="2"/>
              </a:cxn>
              <a:cxn ang="0">
                <a:pos x="16" y="1"/>
              </a:cxn>
              <a:cxn ang="0">
                <a:pos x="19" y="1"/>
              </a:cxn>
              <a:cxn ang="0">
                <a:pos x="20" y="2"/>
              </a:cxn>
            </a:cxnLst>
            <a:rect l="0" t="0" r="r" b="b"/>
            <a:pathLst>
              <a:path w="22" h="15">
                <a:moveTo>
                  <a:pt x="20" y="2"/>
                </a:moveTo>
                <a:lnTo>
                  <a:pt x="20" y="4"/>
                </a:lnTo>
                <a:lnTo>
                  <a:pt x="18" y="5"/>
                </a:lnTo>
                <a:lnTo>
                  <a:pt x="20" y="7"/>
                </a:lnTo>
                <a:lnTo>
                  <a:pt x="21" y="8"/>
                </a:lnTo>
                <a:lnTo>
                  <a:pt x="22" y="10"/>
                </a:lnTo>
                <a:lnTo>
                  <a:pt x="19" y="11"/>
                </a:lnTo>
                <a:lnTo>
                  <a:pt x="17" y="12"/>
                </a:lnTo>
                <a:lnTo>
                  <a:pt x="15" y="13"/>
                </a:lnTo>
                <a:lnTo>
                  <a:pt x="13" y="14"/>
                </a:lnTo>
                <a:lnTo>
                  <a:pt x="11" y="15"/>
                </a:lnTo>
                <a:lnTo>
                  <a:pt x="8" y="14"/>
                </a:lnTo>
                <a:lnTo>
                  <a:pt x="5" y="13"/>
                </a:lnTo>
                <a:lnTo>
                  <a:pt x="3" y="13"/>
                </a:lnTo>
                <a:lnTo>
                  <a:pt x="1" y="12"/>
                </a:lnTo>
                <a:lnTo>
                  <a:pt x="0" y="11"/>
                </a:lnTo>
                <a:lnTo>
                  <a:pt x="0" y="8"/>
                </a:lnTo>
                <a:lnTo>
                  <a:pt x="1" y="6"/>
                </a:lnTo>
                <a:lnTo>
                  <a:pt x="0" y="4"/>
                </a:lnTo>
                <a:lnTo>
                  <a:pt x="2" y="3"/>
                </a:lnTo>
                <a:lnTo>
                  <a:pt x="4" y="3"/>
                </a:lnTo>
                <a:lnTo>
                  <a:pt x="6" y="2"/>
                </a:lnTo>
                <a:lnTo>
                  <a:pt x="6" y="0"/>
                </a:lnTo>
                <a:lnTo>
                  <a:pt x="8" y="1"/>
                </a:lnTo>
                <a:lnTo>
                  <a:pt x="11" y="2"/>
                </a:lnTo>
                <a:lnTo>
                  <a:pt x="13" y="2"/>
                </a:lnTo>
                <a:lnTo>
                  <a:pt x="16" y="1"/>
                </a:lnTo>
                <a:lnTo>
                  <a:pt x="19" y="1"/>
                </a:lnTo>
                <a:lnTo>
                  <a:pt x="20" y="2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5" name="25023">
            <a:extLst xmlns:a="http://schemas.openxmlformats.org/drawingml/2006/main">
              <a:ext uri="{FF2B5EF4-FFF2-40B4-BE49-F238E27FC236}">
                <a16:creationId xmlns:a16="http://schemas.microsoft.com/office/drawing/2014/main" id="{74EC3013-8064-40F7-B248-39055215E8C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80614" y="964627"/>
            <a:ext cx="130566" cy="159210"/>
          </a:xfrm>
          <a:custGeom xmlns:a="http://schemas.openxmlformats.org/drawingml/2006/main">
            <a:avLst/>
            <a:gdLst/>
            <a:ahLst/>
            <a:cxnLst>
              <a:cxn ang="0">
                <a:pos x="12" y="12"/>
              </a:cxn>
              <a:cxn ang="0">
                <a:pos x="11" y="15"/>
              </a:cxn>
              <a:cxn ang="0">
                <a:pos x="8" y="16"/>
              </a:cxn>
              <a:cxn ang="0">
                <a:pos x="5" y="16"/>
              </a:cxn>
              <a:cxn ang="0">
                <a:pos x="3" y="15"/>
              </a:cxn>
              <a:cxn ang="0">
                <a:pos x="2" y="17"/>
              </a:cxn>
              <a:cxn ang="0">
                <a:pos x="0" y="14"/>
              </a:cxn>
              <a:cxn ang="0">
                <a:pos x="1" y="12"/>
              </a:cxn>
              <a:cxn ang="0">
                <a:pos x="2" y="11"/>
              </a:cxn>
              <a:cxn ang="0">
                <a:pos x="2" y="8"/>
              </a:cxn>
              <a:cxn ang="0">
                <a:pos x="3" y="6"/>
              </a:cxn>
              <a:cxn ang="0">
                <a:pos x="3" y="3"/>
              </a:cxn>
              <a:cxn ang="0">
                <a:pos x="7" y="0"/>
              </a:cxn>
              <a:cxn ang="0">
                <a:pos x="10" y="0"/>
              </a:cxn>
              <a:cxn ang="0">
                <a:pos x="11" y="1"/>
              </a:cxn>
              <a:cxn ang="0">
                <a:pos x="13" y="0"/>
              </a:cxn>
              <a:cxn ang="0">
                <a:pos x="16" y="0"/>
              </a:cxn>
              <a:cxn ang="0">
                <a:pos x="15" y="4"/>
              </a:cxn>
              <a:cxn ang="0">
                <a:pos x="13" y="7"/>
              </a:cxn>
              <a:cxn ang="0">
                <a:pos x="13" y="9"/>
              </a:cxn>
              <a:cxn ang="0">
                <a:pos x="13" y="11"/>
              </a:cxn>
              <a:cxn ang="0">
                <a:pos x="12" y="12"/>
              </a:cxn>
            </a:cxnLst>
            <a:rect l="0" t="0" r="r" b="b"/>
            <a:pathLst>
              <a:path w="16" h="17">
                <a:moveTo>
                  <a:pt x="12" y="12"/>
                </a:moveTo>
                <a:lnTo>
                  <a:pt x="11" y="15"/>
                </a:lnTo>
                <a:lnTo>
                  <a:pt x="8" y="16"/>
                </a:lnTo>
                <a:lnTo>
                  <a:pt x="5" y="16"/>
                </a:lnTo>
                <a:lnTo>
                  <a:pt x="3" y="15"/>
                </a:lnTo>
                <a:lnTo>
                  <a:pt x="2" y="17"/>
                </a:lnTo>
                <a:lnTo>
                  <a:pt x="0" y="14"/>
                </a:lnTo>
                <a:lnTo>
                  <a:pt x="1" y="12"/>
                </a:lnTo>
                <a:lnTo>
                  <a:pt x="2" y="11"/>
                </a:lnTo>
                <a:lnTo>
                  <a:pt x="2" y="8"/>
                </a:lnTo>
                <a:lnTo>
                  <a:pt x="3" y="6"/>
                </a:lnTo>
                <a:lnTo>
                  <a:pt x="3" y="3"/>
                </a:lnTo>
                <a:lnTo>
                  <a:pt x="7" y="0"/>
                </a:lnTo>
                <a:lnTo>
                  <a:pt x="10" y="0"/>
                </a:lnTo>
                <a:lnTo>
                  <a:pt x="11" y="1"/>
                </a:lnTo>
                <a:lnTo>
                  <a:pt x="13" y="0"/>
                </a:lnTo>
                <a:lnTo>
                  <a:pt x="16" y="0"/>
                </a:lnTo>
                <a:lnTo>
                  <a:pt x="15" y="4"/>
                </a:lnTo>
                <a:lnTo>
                  <a:pt x="13" y="7"/>
                </a:lnTo>
                <a:lnTo>
                  <a:pt x="13" y="9"/>
                </a:lnTo>
                <a:lnTo>
                  <a:pt x="13" y="11"/>
                </a:lnTo>
                <a:lnTo>
                  <a:pt x="12" y="12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6" name="25119">
            <a:extLst xmlns:a="http://schemas.openxmlformats.org/drawingml/2006/main">
              <a:ext uri="{FF2B5EF4-FFF2-40B4-BE49-F238E27FC236}">
                <a16:creationId xmlns:a16="http://schemas.microsoft.com/office/drawing/2014/main" id="{76905E13-7E91-4DD6-8397-8A091F617A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01086" y="786685"/>
            <a:ext cx="195849" cy="196672"/>
          </a:xfrm>
          <a:custGeom xmlns:a="http://schemas.openxmlformats.org/drawingml/2006/main">
            <a:avLst/>
            <a:gdLst/>
            <a:ahLst/>
            <a:cxnLst>
              <a:cxn ang="0">
                <a:pos x="24" y="7"/>
              </a:cxn>
              <a:cxn ang="0">
                <a:pos x="22" y="10"/>
              </a:cxn>
              <a:cxn ang="0">
                <a:pos x="20" y="13"/>
              </a:cxn>
              <a:cxn ang="0">
                <a:pos x="18" y="16"/>
              </a:cxn>
              <a:cxn ang="0">
                <a:pos x="16" y="19"/>
              </a:cxn>
              <a:cxn ang="0">
                <a:pos x="13" y="21"/>
              </a:cxn>
              <a:cxn ang="0">
                <a:pos x="10" y="21"/>
              </a:cxn>
              <a:cxn ang="0">
                <a:pos x="7" y="19"/>
              </a:cxn>
              <a:cxn ang="0">
                <a:pos x="5" y="20"/>
              </a:cxn>
              <a:cxn ang="0">
                <a:pos x="1" y="21"/>
              </a:cxn>
              <a:cxn ang="0">
                <a:pos x="0" y="17"/>
              </a:cxn>
              <a:cxn ang="0">
                <a:pos x="0" y="15"/>
              </a:cxn>
              <a:cxn ang="0">
                <a:pos x="2" y="14"/>
              </a:cxn>
              <a:cxn ang="0">
                <a:pos x="4" y="12"/>
              </a:cxn>
              <a:cxn ang="0">
                <a:pos x="5" y="14"/>
              </a:cxn>
              <a:cxn ang="0">
                <a:pos x="7" y="12"/>
              </a:cxn>
              <a:cxn ang="0">
                <a:pos x="5" y="10"/>
              </a:cxn>
              <a:cxn ang="0">
                <a:pos x="4" y="8"/>
              </a:cxn>
              <a:cxn ang="0">
                <a:pos x="6" y="6"/>
              </a:cxn>
              <a:cxn ang="0">
                <a:pos x="6" y="4"/>
              </a:cxn>
              <a:cxn ang="0">
                <a:pos x="8" y="2"/>
              </a:cxn>
              <a:cxn ang="0">
                <a:pos x="10" y="0"/>
              </a:cxn>
              <a:cxn ang="0">
                <a:pos x="13" y="0"/>
              </a:cxn>
              <a:cxn ang="0">
                <a:pos x="15" y="0"/>
              </a:cxn>
              <a:cxn ang="0">
                <a:pos x="17" y="2"/>
              </a:cxn>
              <a:cxn ang="0">
                <a:pos x="18" y="4"/>
              </a:cxn>
              <a:cxn ang="0">
                <a:pos x="21" y="6"/>
              </a:cxn>
              <a:cxn ang="0">
                <a:pos x="24" y="7"/>
              </a:cxn>
            </a:cxnLst>
            <a:rect l="0" t="0" r="r" b="b"/>
            <a:pathLst>
              <a:path w="24" h="21">
                <a:moveTo>
                  <a:pt x="24" y="7"/>
                </a:moveTo>
                <a:lnTo>
                  <a:pt x="22" y="10"/>
                </a:lnTo>
                <a:lnTo>
                  <a:pt x="20" y="13"/>
                </a:lnTo>
                <a:lnTo>
                  <a:pt x="18" y="16"/>
                </a:lnTo>
                <a:lnTo>
                  <a:pt x="16" y="19"/>
                </a:lnTo>
                <a:lnTo>
                  <a:pt x="13" y="21"/>
                </a:lnTo>
                <a:lnTo>
                  <a:pt x="10" y="21"/>
                </a:lnTo>
                <a:lnTo>
                  <a:pt x="7" y="19"/>
                </a:lnTo>
                <a:lnTo>
                  <a:pt x="5" y="20"/>
                </a:lnTo>
                <a:lnTo>
                  <a:pt x="1" y="21"/>
                </a:lnTo>
                <a:lnTo>
                  <a:pt x="0" y="17"/>
                </a:lnTo>
                <a:lnTo>
                  <a:pt x="0" y="15"/>
                </a:lnTo>
                <a:lnTo>
                  <a:pt x="2" y="14"/>
                </a:lnTo>
                <a:lnTo>
                  <a:pt x="4" y="12"/>
                </a:lnTo>
                <a:lnTo>
                  <a:pt x="5" y="14"/>
                </a:lnTo>
                <a:lnTo>
                  <a:pt x="7" y="12"/>
                </a:lnTo>
                <a:lnTo>
                  <a:pt x="5" y="10"/>
                </a:lnTo>
                <a:lnTo>
                  <a:pt x="4" y="8"/>
                </a:lnTo>
                <a:lnTo>
                  <a:pt x="6" y="6"/>
                </a:lnTo>
                <a:lnTo>
                  <a:pt x="6" y="4"/>
                </a:lnTo>
                <a:lnTo>
                  <a:pt x="8" y="2"/>
                </a:lnTo>
                <a:lnTo>
                  <a:pt x="10" y="0"/>
                </a:lnTo>
                <a:lnTo>
                  <a:pt x="13" y="0"/>
                </a:lnTo>
                <a:lnTo>
                  <a:pt x="15" y="0"/>
                </a:lnTo>
                <a:lnTo>
                  <a:pt x="17" y="2"/>
                </a:lnTo>
                <a:lnTo>
                  <a:pt x="18" y="4"/>
                </a:lnTo>
                <a:lnTo>
                  <a:pt x="21" y="6"/>
                </a:lnTo>
                <a:lnTo>
                  <a:pt x="24" y="7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7" name="25118">
            <a:extLst xmlns:a="http://schemas.openxmlformats.org/drawingml/2006/main">
              <a:ext uri="{FF2B5EF4-FFF2-40B4-BE49-F238E27FC236}">
                <a16:creationId xmlns:a16="http://schemas.microsoft.com/office/drawing/2014/main" id="{71C29A44-9A45-4C00-BA10-C0869391613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76322" y="664936"/>
            <a:ext cx="130566" cy="103019"/>
          </a:xfrm>
          <a:custGeom xmlns:a="http://schemas.openxmlformats.org/drawingml/2006/main">
            <a:avLst/>
            <a:gdLst/>
            <a:ahLst/>
            <a:cxnLst>
              <a:cxn ang="0">
                <a:pos x="16" y="5"/>
              </a:cxn>
              <a:cxn ang="0">
                <a:pos x="15" y="9"/>
              </a:cxn>
              <a:cxn ang="0">
                <a:pos x="13" y="11"/>
              </a:cxn>
              <a:cxn ang="0">
                <a:pos x="11" y="11"/>
              </a:cxn>
              <a:cxn ang="0">
                <a:pos x="9" y="9"/>
              </a:cxn>
              <a:cxn ang="0">
                <a:pos x="7" y="9"/>
              </a:cxn>
              <a:cxn ang="0">
                <a:pos x="5" y="8"/>
              </a:cxn>
              <a:cxn ang="0">
                <a:pos x="2" y="9"/>
              </a:cxn>
              <a:cxn ang="0">
                <a:pos x="0" y="7"/>
              </a:cxn>
              <a:cxn ang="0">
                <a:pos x="3" y="5"/>
              </a:cxn>
              <a:cxn ang="0">
                <a:pos x="4" y="4"/>
              </a:cxn>
              <a:cxn ang="0">
                <a:pos x="6" y="2"/>
              </a:cxn>
              <a:cxn ang="0">
                <a:pos x="8" y="0"/>
              </a:cxn>
              <a:cxn ang="0">
                <a:pos x="10" y="0"/>
              </a:cxn>
              <a:cxn ang="0">
                <a:pos x="13" y="1"/>
              </a:cxn>
              <a:cxn ang="0">
                <a:pos x="15" y="3"/>
              </a:cxn>
              <a:cxn ang="0">
                <a:pos x="16" y="5"/>
              </a:cxn>
            </a:cxnLst>
            <a:rect l="0" t="0" r="r" b="b"/>
            <a:pathLst>
              <a:path w="16" h="11">
                <a:moveTo>
                  <a:pt x="16" y="5"/>
                </a:moveTo>
                <a:lnTo>
                  <a:pt x="15" y="9"/>
                </a:lnTo>
                <a:lnTo>
                  <a:pt x="13" y="11"/>
                </a:lnTo>
                <a:lnTo>
                  <a:pt x="11" y="11"/>
                </a:lnTo>
                <a:lnTo>
                  <a:pt x="9" y="9"/>
                </a:lnTo>
                <a:lnTo>
                  <a:pt x="7" y="9"/>
                </a:lnTo>
                <a:lnTo>
                  <a:pt x="5" y="8"/>
                </a:lnTo>
                <a:lnTo>
                  <a:pt x="2" y="9"/>
                </a:lnTo>
                <a:lnTo>
                  <a:pt x="0" y="7"/>
                </a:lnTo>
                <a:lnTo>
                  <a:pt x="3" y="5"/>
                </a:lnTo>
                <a:lnTo>
                  <a:pt x="4" y="4"/>
                </a:lnTo>
                <a:lnTo>
                  <a:pt x="6" y="2"/>
                </a:lnTo>
                <a:lnTo>
                  <a:pt x="8" y="0"/>
                </a:lnTo>
                <a:lnTo>
                  <a:pt x="10" y="0"/>
                </a:lnTo>
                <a:lnTo>
                  <a:pt x="13" y="1"/>
                </a:lnTo>
                <a:lnTo>
                  <a:pt x="15" y="3"/>
                </a:lnTo>
                <a:lnTo>
                  <a:pt x="16" y="5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8" name="25110">
            <a:extLst xmlns:a="http://schemas.openxmlformats.org/drawingml/2006/main">
              <a:ext uri="{FF2B5EF4-FFF2-40B4-BE49-F238E27FC236}">
                <a16:creationId xmlns:a16="http://schemas.microsoft.com/office/drawing/2014/main" id="{9602DB08-D323-4C4C-BDF2-F1DDADBEED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43963" y="758590"/>
            <a:ext cx="122405" cy="159210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3" y="7"/>
              </a:cxn>
              <a:cxn ang="0">
                <a:pos x="13" y="9"/>
              </a:cxn>
              <a:cxn ang="0">
                <a:pos x="11" y="11"/>
              </a:cxn>
              <a:cxn ang="0">
                <a:pos x="12" y="13"/>
              </a:cxn>
              <a:cxn ang="0">
                <a:pos x="14" y="15"/>
              </a:cxn>
              <a:cxn ang="0">
                <a:pos x="12" y="17"/>
              </a:cxn>
              <a:cxn ang="0">
                <a:pos x="11" y="15"/>
              </a:cxn>
              <a:cxn ang="0">
                <a:pos x="8" y="13"/>
              </a:cxn>
              <a:cxn ang="0">
                <a:pos x="7" y="11"/>
              </a:cxn>
              <a:cxn ang="0">
                <a:pos x="6" y="8"/>
              </a:cxn>
              <a:cxn ang="0">
                <a:pos x="3" y="8"/>
              </a:cxn>
              <a:cxn ang="0">
                <a:pos x="1" y="9"/>
              </a:cxn>
              <a:cxn ang="0">
                <a:pos x="0" y="6"/>
              </a:cxn>
              <a:cxn ang="0">
                <a:pos x="2" y="4"/>
              </a:cxn>
              <a:cxn ang="0">
                <a:pos x="4" y="1"/>
              </a:cxn>
              <a:cxn ang="0">
                <a:pos x="7" y="0"/>
              </a:cxn>
              <a:cxn ang="0">
                <a:pos x="11" y="0"/>
              </a:cxn>
              <a:cxn ang="0">
                <a:pos x="12" y="2"/>
              </a:cxn>
              <a:cxn ang="0">
                <a:pos x="15" y="5"/>
              </a:cxn>
            </a:cxnLst>
            <a:rect l="0" t="0" r="r" b="b"/>
            <a:pathLst>
              <a:path w="15" h="17">
                <a:moveTo>
                  <a:pt x="15" y="5"/>
                </a:moveTo>
                <a:lnTo>
                  <a:pt x="13" y="7"/>
                </a:lnTo>
                <a:lnTo>
                  <a:pt x="13" y="9"/>
                </a:lnTo>
                <a:lnTo>
                  <a:pt x="11" y="11"/>
                </a:lnTo>
                <a:lnTo>
                  <a:pt x="12" y="13"/>
                </a:lnTo>
                <a:lnTo>
                  <a:pt x="14" y="15"/>
                </a:lnTo>
                <a:lnTo>
                  <a:pt x="12" y="17"/>
                </a:lnTo>
                <a:lnTo>
                  <a:pt x="11" y="15"/>
                </a:lnTo>
                <a:lnTo>
                  <a:pt x="8" y="13"/>
                </a:lnTo>
                <a:lnTo>
                  <a:pt x="7" y="11"/>
                </a:lnTo>
                <a:lnTo>
                  <a:pt x="6" y="8"/>
                </a:lnTo>
                <a:lnTo>
                  <a:pt x="3" y="8"/>
                </a:lnTo>
                <a:lnTo>
                  <a:pt x="1" y="9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7" y="0"/>
                </a:lnTo>
                <a:lnTo>
                  <a:pt x="11" y="0"/>
                </a:lnTo>
                <a:lnTo>
                  <a:pt x="12" y="2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8DD232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39" name="25072">
            <a:extLst xmlns:a="http://schemas.openxmlformats.org/drawingml/2006/main">
              <a:ext uri="{FF2B5EF4-FFF2-40B4-BE49-F238E27FC236}">
                <a16:creationId xmlns:a16="http://schemas.microsoft.com/office/drawing/2014/main" id="{F037804E-94DC-42FE-8F0F-C3AF9EEA3F6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80755" y="1020818"/>
            <a:ext cx="228491" cy="234133"/>
          </a:xfrm>
          <a:custGeom xmlns:a="http://schemas.openxmlformats.org/drawingml/2006/main">
            <a:avLst/>
            <a:gdLst/>
            <a:ahLst/>
            <a:cxnLst>
              <a:cxn ang="0">
                <a:pos x="16" y="0"/>
              </a:cxn>
              <a:cxn ang="0">
                <a:pos x="19" y="1"/>
              </a:cxn>
              <a:cxn ang="0">
                <a:pos x="22" y="2"/>
              </a:cxn>
              <a:cxn ang="0">
                <a:pos x="24" y="1"/>
              </a:cxn>
              <a:cxn ang="0">
                <a:pos x="26" y="3"/>
              </a:cxn>
              <a:cxn ang="0">
                <a:pos x="25" y="6"/>
              </a:cxn>
              <a:cxn ang="0">
                <a:pos x="25" y="8"/>
              </a:cxn>
              <a:cxn ang="0">
                <a:pos x="27" y="9"/>
              </a:cxn>
              <a:cxn ang="0">
                <a:pos x="28" y="11"/>
              </a:cxn>
              <a:cxn ang="0">
                <a:pos x="27" y="13"/>
              </a:cxn>
              <a:cxn ang="0">
                <a:pos x="26" y="14"/>
              </a:cxn>
              <a:cxn ang="0">
                <a:pos x="25" y="16"/>
              </a:cxn>
              <a:cxn ang="0">
                <a:pos x="24" y="18"/>
              </a:cxn>
              <a:cxn ang="0">
                <a:pos x="25" y="20"/>
              </a:cxn>
              <a:cxn ang="0">
                <a:pos x="23" y="21"/>
              </a:cxn>
              <a:cxn ang="0">
                <a:pos x="20" y="21"/>
              </a:cxn>
              <a:cxn ang="0">
                <a:pos x="18" y="23"/>
              </a:cxn>
              <a:cxn ang="0">
                <a:pos x="17" y="25"/>
              </a:cxn>
              <a:cxn ang="0">
                <a:pos x="15" y="24"/>
              </a:cxn>
              <a:cxn ang="0">
                <a:pos x="16" y="21"/>
              </a:cxn>
              <a:cxn ang="0">
                <a:pos x="16" y="19"/>
              </a:cxn>
              <a:cxn ang="0">
                <a:pos x="13" y="18"/>
              </a:cxn>
              <a:cxn ang="0">
                <a:pos x="11" y="18"/>
              </a:cxn>
              <a:cxn ang="0">
                <a:pos x="9" y="15"/>
              </a:cxn>
              <a:cxn ang="0">
                <a:pos x="7" y="13"/>
              </a:cxn>
              <a:cxn ang="0">
                <a:pos x="6" y="12"/>
              </a:cxn>
              <a:cxn ang="0">
                <a:pos x="3" y="11"/>
              </a:cxn>
              <a:cxn ang="0">
                <a:pos x="0" y="10"/>
              </a:cxn>
              <a:cxn ang="0">
                <a:pos x="1" y="7"/>
              </a:cxn>
              <a:cxn ang="0">
                <a:pos x="3" y="5"/>
              </a:cxn>
              <a:cxn ang="0">
                <a:pos x="5" y="4"/>
              </a:cxn>
              <a:cxn ang="0">
                <a:pos x="7" y="3"/>
              </a:cxn>
              <a:cxn ang="0">
                <a:pos x="9" y="2"/>
              </a:cxn>
              <a:cxn ang="0">
                <a:pos x="11" y="1"/>
              </a:cxn>
              <a:cxn ang="0">
                <a:pos x="14" y="0"/>
              </a:cxn>
              <a:cxn ang="0">
                <a:pos x="16" y="0"/>
              </a:cxn>
            </a:cxnLst>
            <a:rect l="0" t="0" r="r" b="b"/>
            <a:pathLst>
              <a:path w="28" h="25">
                <a:moveTo>
                  <a:pt x="16" y="0"/>
                </a:moveTo>
                <a:lnTo>
                  <a:pt x="19" y="1"/>
                </a:lnTo>
                <a:lnTo>
                  <a:pt x="22" y="2"/>
                </a:lnTo>
                <a:lnTo>
                  <a:pt x="24" y="1"/>
                </a:lnTo>
                <a:lnTo>
                  <a:pt x="26" y="3"/>
                </a:lnTo>
                <a:lnTo>
                  <a:pt x="25" y="6"/>
                </a:lnTo>
                <a:lnTo>
                  <a:pt x="25" y="8"/>
                </a:lnTo>
                <a:lnTo>
                  <a:pt x="27" y="9"/>
                </a:lnTo>
                <a:lnTo>
                  <a:pt x="28" y="11"/>
                </a:lnTo>
                <a:lnTo>
                  <a:pt x="27" y="13"/>
                </a:lnTo>
                <a:lnTo>
                  <a:pt x="26" y="14"/>
                </a:lnTo>
                <a:lnTo>
                  <a:pt x="25" y="16"/>
                </a:lnTo>
                <a:lnTo>
                  <a:pt x="24" y="18"/>
                </a:lnTo>
                <a:lnTo>
                  <a:pt x="25" y="20"/>
                </a:lnTo>
                <a:lnTo>
                  <a:pt x="23" y="21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4"/>
                </a:lnTo>
                <a:lnTo>
                  <a:pt x="16" y="21"/>
                </a:lnTo>
                <a:lnTo>
                  <a:pt x="16" y="19"/>
                </a:lnTo>
                <a:lnTo>
                  <a:pt x="13" y="18"/>
                </a:lnTo>
                <a:lnTo>
                  <a:pt x="11" y="18"/>
                </a:lnTo>
                <a:lnTo>
                  <a:pt x="9" y="15"/>
                </a:lnTo>
                <a:lnTo>
                  <a:pt x="7" y="13"/>
                </a:lnTo>
                <a:lnTo>
                  <a:pt x="6" y="12"/>
                </a:lnTo>
                <a:lnTo>
                  <a:pt x="3" y="11"/>
                </a:lnTo>
                <a:lnTo>
                  <a:pt x="0" y="10"/>
                </a:lnTo>
                <a:lnTo>
                  <a:pt x="1" y="7"/>
                </a:lnTo>
                <a:lnTo>
                  <a:pt x="3" y="5"/>
                </a:lnTo>
                <a:lnTo>
                  <a:pt x="5" y="4"/>
                </a:lnTo>
                <a:lnTo>
                  <a:pt x="7" y="3"/>
                </a:lnTo>
                <a:lnTo>
                  <a:pt x="9" y="2"/>
                </a:lnTo>
                <a:lnTo>
                  <a:pt x="11" y="1"/>
                </a:lnTo>
                <a:lnTo>
                  <a:pt x="14" y="0"/>
                </a:lnTo>
                <a:lnTo>
                  <a:pt x="16" y="0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0" name="25048">
            <a:extLst xmlns:a="http://schemas.openxmlformats.org/drawingml/2006/main">
              <a:ext uri="{FF2B5EF4-FFF2-40B4-BE49-F238E27FC236}">
                <a16:creationId xmlns:a16="http://schemas.microsoft.com/office/drawing/2014/main" id="{EB4830FB-A6C6-4612-BED6-FFB5EC42CFC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55992" y="655571"/>
            <a:ext cx="244811" cy="252863"/>
          </a:xfrm>
          <a:custGeom xmlns:a="http://schemas.openxmlformats.org/drawingml/2006/main">
            <a:avLst/>
            <a:gdLst/>
            <a:ahLst/>
            <a:cxnLst>
              <a:cxn ang="0">
                <a:pos x="22" y="1"/>
              </a:cxn>
              <a:cxn ang="0">
                <a:pos x="22" y="3"/>
              </a:cxn>
              <a:cxn ang="0">
                <a:pos x="23" y="5"/>
              </a:cxn>
              <a:cxn ang="0">
                <a:pos x="27" y="8"/>
              </a:cxn>
              <a:cxn ang="0">
                <a:pos x="29" y="10"/>
              </a:cxn>
              <a:cxn ang="0">
                <a:pos x="30" y="13"/>
              </a:cxn>
              <a:cxn ang="0">
                <a:pos x="28" y="16"/>
              </a:cxn>
              <a:cxn ang="0">
                <a:pos x="26" y="17"/>
              </a:cxn>
              <a:cxn ang="0">
                <a:pos x="24" y="20"/>
              </a:cxn>
              <a:cxn ang="0">
                <a:pos x="21" y="20"/>
              </a:cxn>
              <a:cxn ang="0">
                <a:pos x="19" y="20"/>
              </a:cxn>
              <a:cxn ang="0">
                <a:pos x="17" y="20"/>
              </a:cxn>
              <a:cxn ang="0">
                <a:pos x="15" y="22"/>
              </a:cxn>
              <a:cxn ang="0">
                <a:pos x="14" y="25"/>
              </a:cxn>
              <a:cxn ang="0">
                <a:pos x="13" y="27"/>
              </a:cxn>
              <a:cxn ang="0">
                <a:pos x="11" y="25"/>
              </a:cxn>
              <a:cxn ang="0">
                <a:pos x="9" y="23"/>
              </a:cxn>
              <a:cxn ang="0">
                <a:pos x="6" y="22"/>
              </a:cxn>
              <a:cxn ang="0">
                <a:pos x="5" y="21"/>
              </a:cxn>
              <a:cxn ang="0">
                <a:pos x="3" y="18"/>
              </a:cxn>
              <a:cxn ang="0">
                <a:pos x="3" y="15"/>
              </a:cxn>
              <a:cxn ang="0">
                <a:pos x="4" y="13"/>
              </a:cxn>
              <a:cxn ang="0">
                <a:pos x="5" y="11"/>
              </a:cxn>
              <a:cxn ang="0">
                <a:pos x="0" y="10"/>
              </a:cxn>
              <a:cxn ang="0">
                <a:pos x="0" y="8"/>
              </a:cxn>
              <a:cxn ang="0">
                <a:pos x="1" y="5"/>
              </a:cxn>
              <a:cxn ang="0">
                <a:pos x="4" y="5"/>
              </a:cxn>
              <a:cxn ang="0">
                <a:pos x="6" y="4"/>
              </a:cxn>
              <a:cxn ang="0">
                <a:pos x="7" y="2"/>
              </a:cxn>
              <a:cxn ang="0">
                <a:pos x="9" y="0"/>
              </a:cxn>
              <a:cxn ang="0">
                <a:pos x="10" y="2"/>
              </a:cxn>
              <a:cxn ang="0">
                <a:pos x="13" y="1"/>
              </a:cxn>
              <a:cxn ang="0">
                <a:pos x="15" y="2"/>
              </a:cxn>
              <a:cxn ang="0">
                <a:pos x="17" y="2"/>
              </a:cxn>
              <a:cxn ang="0">
                <a:pos x="20" y="2"/>
              </a:cxn>
              <a:cxn ang="0">
                <a:pos x="22" y="1"/>
              </a:cxn>
            </a:cxnLst>
            <a:rect l="0" t="0" r="r" b="b"/>
            <a:pathLst>
              <a:path w="30" h="27">
                <a:moveTo>
                  <a:pt x="22" y="1"/>
                </a:moveTo>
                <a:lnTo>
                  <a:pt x="22" y="3"/>
                </a:lnTo>
                <a:lnTo>
                  <a:pt x="23" y="5"/>
                </a:lnTo>
                <a:lnTo>
                  <a:pt x="27" y="8"/>
                </a:lnTo>
                <a:lnTo>
                  <a:pt x="29" y="10"/>
                </a:lnTo>
                <a:lnTo>
                  <a:pt x="30" y="13"/>
                </a:lnTo>
                <a:lnTo>
                  <a:pt x="28" y="16"/>
                </a:lnTo>
                <a:lnTo>
                  <a:pt x="26" y="17"/>
                </a:lnTo>
                <a:lnTo>
                  <a:pt x="24" y="20"/>
                </a:lnTo>
                <a:lnTo>
                  <a:pt x="21" y="20"/>
                </a:lnTo>
                <a:lnTo>
                  <a:pt x="19" y="20"/>
                </a:lnTo>
                <a:lnTo>
                  <a:pt x="17" y="20"/>
                </a:lnTo>
                <a:lnTo>
                  <a:pt x="15" y="22"/>
                </a:lnTo>
                <a:lnTo>
                  <a:pt x="14" y="25"/>
                </a:lnTo>
                <a:lnTo>
                  <a:pt x="13" y="27"/>
                </a:lnTo>
                <a:lnTo>
                  <a:pt x="11" y="25"/>
                </a:lnTo>
                <a:lnTo>
                  <a:pt x="9" y="23"/>
                </a:lnTo>
                <a:lnTo>
                  <a:pt x="6" y="22"/>
                </a:lnTo>
                <a:lnTo>
                  <a:pt x="5" y="21"/>
                </a:lnTo>
                <a:lnTo>
                  <a:pt x="3" y="18"/>
                </a:lnTo>
                <a:lnTo>
                  <a:pt x="3" y="15"/>
                </a:lnTo>
                <a:lnTo>
                  <a:pt x="4" y="13"/>
                </a:lnTo>
                <a:lnTo>
                  <a:pt x="5" y="11"/>
                </a:lnTo>
                <a:lnTo>
                  <a:pt x="0" y="10"/>
                </a:lnTo>
                <a:lnTo>
                  <a:pt x="0" y="8"/>
                </a:lnTo>
                <a:lnTo>
                  <a:pt x="1" y="5"/>
                </a:lnTo>
                <a:lnTo>
                  <a:pt x="4" y="5"/>
                </a:lnTo>
                <a:lnTo>
                  <a:pt x="6" y="4"/>
                </a:lnTo>
                <a:lnTo>
                  <a:pt x="7" y="2"/>
                </a:lnTo>
                <a:lnTo>
                  <a:pt x="9" y="0"/>
                </a:lnTo>
                <a:lnTo>
                  <a:pt x="10" y="2"/>
                </a:lnTo>
                <a:lnTo>
                  <a:pt x="13" y="1"/>
                </a:lnTo>
                <a:lnTo>
                  <a:pt x="15" y="2"/>
                </a:lnTo>
                <a:lnTo>
                  <a:pt x="17" y="2"/>
                </a:lnTo>
                <a:lnTo>
                  <a:pt x="20" y="2"/>
                </a:lnTo>
                <a:lnTo>
                  <a:pt x="22" y="1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1" name="25043">
            <a:extLst xmlns:a="http://schemas.openxmlformats.org/drawingml/2006/main">
              <a:ext uri="{FF2B5EF4-FFF2-40B4-BE49-F238E27FC236}">
                <a16:creationId xmlns:a16="http://schemas.microsoft.com/office/drawing/2014/main" id="{ACC4707F-1F0A-49B6-AA5F-663ACA91CB5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0709" y="721129"/>
            <a:ext cx="171367" cy="234133"/>
          </a:xfrm>
          <a:custGeom xmlns:a="http://schemas.openxmlformats.org/drawingml/2006/main">
            <a:avLst/>
            <a:gdLst/>
            <a:ahLst/>
            <a:cxnLst>
              <a:cxn ang="0">
                <a:pos x="5" y="0"/>
              </a:cxn>
              <a:cxn ang="0">
                <a:pos x="8" y="1"/>
              </a:cxn>
              <a:cxn ang="0">
                <a:pos x="8" y="3"/>
              </a:cxn>
              <a:cxn ang="0">
                <a:pos x="13" y="4"/>
              </a:cxn>
              <a:cxn ang="0">
                <a:pos x="12" y="6"/>
              </a:cxn>
              <a:cxn ang="0">
                <a:pos x="11" y="8"/>
              </a:cxn>
              <a:cxn ang="0">
                <a:pos x="11" y="11"/>
              </a:cxn>
              <a:cxn ang="0">
                <a:pos x="13" y="14"/>
              </a:cxn>
              <a:cxn ang="0">
                <a:pos x="14" y="15"/>
              </a:cxn>
              <a:cxn ang="0">
                <a:pos x="17" y="16"/>
              </a:cxn>
              <a:cxn ang="0">
                <a:pos x="19" y="18"/>
              </a:cxn>
              <a:cxn ang="0">
                <a:pos x="21" y="20"/>
              </a:cxn>
              <a:cxn ang="0">
                <a:pos x="21" y="22"/>
              </a:cxn>
              <a:cxn ang="0">
                <a:pos x="18" y="23"/>
              </a:cxn>
              <a:cxn ang="0">
                <a:pos x="15" y="22"/>
              </a:cxn>
              <a:cxn ang="0">
                <a:pos x="13" y="20"/>
              </a:cxn>
              <a:cxn ang="0">
                <a:pos x="11" y="21"/>
              </a:cxn>
              <a:cxn ang="0">
                <a:pos x="9" y="21"/>
              </a:cxn>
              <a:cxn ang="0">
                <a:pos x="7" y="22"/>
              </a:cxn>
              <a:cxn ang="0">
                <a:pos x="5" y="24"/>
              </a:cxn>
              <a:cxn ang="0">
                <a:pos x="3" y="25"/>
              </a:cxn>
              <a:cxn ang="0">
                <a:pos x="1" y="24"/>
              </a:cxn>
              <a:cxn ang="0">
                <a:pos x="3" y="22"/>
              </a:cxn>
              <a:cxn ang="0">
                <a:pos x="2" y="20"/>
              </a:cxn>
              <a:cxn ang="0">
                <a:pos x="0" y="19"/>
              </a:cxn>
              <a:cxn ang="0">
                <a:pos x="0" y="16"/>
              </a:cxn>
              <a:cxn ang="0">
                <a:pos x="2" y="15"/>
              </a:cxn>
              <a:cxn ang="0">
                <a:pos x="4" y="15"/>
              </a:cxn>
              <a:cxn ang="0">
                <a:pos x="6" y="14"/>
              </a:cxn>
              <a:cxn ang="0">
                <a:pos x="6" y="13"/>
              </a:cxn>
              <a:cxn ang="0">
                <a:pos x="4" y="11"/>
              </a:cxn>
              <a:cxn ang="0">
                <a:pos x="2" y="9"/>
              </a:cxn>
              <a:cxn ang="0">
                <a:pos x="2" y="7"/>
              </a:cxn>
              <a:cxn ang="0">
                <a:pos x="2" y="5"/>
              </a:cxn>
              <a:cxn ang="0">
                <a:pos x="2" y="3"/>
              </a:cxn>
              <a:cxn ang="0">
                <a:pos x="3" y="0"/>
              </a:cxn>
              <a:cxn ang="0">
                <a:pos x="5" y="0"/>
              </a:cxn>
            </a:cxnLst>
            <a:rect l="0" t="0" r="r" b="b"/>
            <a:pathLst>
              <a:path w="21" h="25">
                <a:moveTo>
                  <a:pt x="5" y="0"/>
                </a:moveTo>
                <a:lnTo>
                  <a:pt x="8" y="1"/>
                </a:lnTo>
                <a:lnTo>
                  <a:pt x="8" y="3"/>
                </a:lnTo>
                <a:lnTo>
                  <a:pt x="13" y="4"/>
                </a:lnTo>
                <a:lnTo>
                  <a:pt x="12" y="6"/>
                </a:lnTo>
                <a:lnTo>
                  <a:pt x="11" y="8"/>
                </a:lnTo>
                <a:lnTo>
                  <a:pt x="11" y="11"/>
                </a:lnTo>
                <a:lnTo>
                  <a:pt x="13" y="14"/>
                </a:lnTo>
                <a:lnTo>
                  <a:pt x="14" y="15"/>
                </a:lnTo>
                <a:lnTo>
                  <a:pt x="17" y="16"/>
                </a:lnTo>
                <a:lnTo>
                  <a:pt x="19" y="18"/>
                </a:lnTo>
                <a:lnTo>
                  <a:pt x="21" y="20"/>
                </a:lnTo>
                <a:lnTo>
                  <a:pt x="21" y="22"/>
                </a:lnTo>
                <a:lnTo>
                  <a:pt x="18" y="23"/>
                </a:lnTo>
                <a:lnTo>
                  <a:pt x="15" y="22"/>
                </a:lnTo>
                <a:lnTo>
                  <a:pt x="13" y="20"/>
                </a:lnTo>
                <a:lnTo>
                  <a:pt x="11" y="21"/>
                </a:lnTo>
                <a:lnTo>
                  <a:pt x="9" y="21"/>
                </a:lnTo>
                <a:lnTo>
                  <a:pt x="7" y="22"/>
                </a:lnTo>
                <a:lnTo>
                  <a:pt x="5" y="24"/>
                </a:lnTo>
                <a:lnTo>
                  <a:pt x="3" y="25"/>
                </a:lnTo>
                <a:lnTo>
                  <a:pt x="1" y="24"/>
                </a:lnTo>
                <a:lnTo>
                  <a:pt x="3" y="22"/>
                </a:lnTo>
                <a:lnTo>
                  <a:pt x="2" y="20"/>
                </a:lnTo>
                <a:lnTo>
                  <a:pt x="0" y="19"/>
                </a:lnTo>
                <a:lnTo>
                  <a:pt x="0" y="16"/>
                </a:lnTo>
                <a:lnTo>
                  <a:pt x="2" y="15"/>
                </a:lnTo>
                <a:lnTo>
                  <a:pt x="4" y="15"/>
                </a:lnTo>
                <a:lnTo>
                  <a:pt x="6" y="14"/>
                </a:lnTo>
                <a:lnTo>
                  <a:pt x="6" y="13"/>
                </a:lnTo>
                <a:lnTo>
                  <a:pt x="4" y="11"/>
                </a:lnTo>
                <a:lnTo>
                  <a:pt x="2" y="9"/>
                </a:lnTo>
                <a:lnTo>
                  <a:pt x="2" y="7"/>
                </a:lnTo>
                <a:lnTo>
                  <a:pt x="2" y="5"/>
                </a:lnTo>
                <a:lnTo>
                  <a:pt x="2" y="3"/>
                </a:lnTo>
                <a:lnTo>
                  <a:pt x="3" y="0"/>
                </a:lnTo>
                <a:lnTo>
                  <a:pt x="5" y="0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2" name="25037">
            <a:extLst xmlns:a="http://schemas.openxmlformats.org/drawingml/2006/main">
              <a:ext uri="{FF2B5EF4-FFF2-40B4-BE49-F238E27FC236}">
                <a16:creationId xmlns:a16="http://schemas.microsoft.com/office/drawing/2014/main" id="{20DBD818-ADB6-446C-8EB8-18B9C05308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5661" y="599380"/>
            <a:ext cx="179528" cy="234133"/>
          </a:xfrm>
          <a:custGeom xmlns:a="http://schemas.openxmlformats.org/drawingml/2006/main">
            <a:avLst/>
            <a:gdLst/>
            <a:ahLst/>
            <a:cxnLst>
              <a:cxn ang="0">
                <a:pos x="12" y="1"/>
              </a:cxn>
              <a:cxn ang="0">
                <a:pos x="13" y="3"/>
              </a:cxn>
              <a:cxn ang="0">
                <a:pos x="15" y="5"/>
              </a:cxn>
              <a:cxn ang="0">
                <a:pos x="16" y="6"/>
              </a:cxn>
              <a:cxn ang="0">
                <a:pos x="18" y="9"/>
              </a:cxn>
              <a:cxn ang="0">
                <a:pos x="20" y="11"/>
              </a:cxn>
              <a:cxn ang="0">
                <a:pos x="22" y="13"/>
              </a:cxn>
              <a:cxn ang="0">
                <a:pos x="21" y="16"/>
              </a:cxn>
              <a:cxn ang="0">
                <a:pos x="21" y="18"/>
              </a:cxn>
              <a:cxn ang="0">
                <a:pos x="21" y="20"/>
              </a:cxn>
              <a:cxn ang="0">
                <a:pos x="21" y="22"/>
              </a:cxn>
              <a:cxn ang="0">
                <a:pos x="19" y="25"/>
              </a:cxn>
              <a:cxn ang="0">
                <a:pos x="17" y="24"/>
              </a:cxn>
              <a:cxn ang="0">
                <a:pos x="15" y="22"/>
              </a:cxn>
              <a:cxn ang="0">
                <a:pos x="12" y="22"/>
              </a:cxn>
              <a:cxn ang="0">
                <a:pos x="10" y="23"/>
              </a:cxn>
              <a:cxn ang="0">
                <a:pos x="8" y="24"/>
              </a:cxn>
              <a:cxn ang="0">
                <a:pos x="7" y="21"/>
              </a:cxn>
              <a:cxn ang="0">
                <a:pos x="5" y="20"/>
              </a:cxn>
              <a:cxn ang="0">
                <a:pos x="3" y="20"/>
              </a:cxn>
              <a:cxn ang="0">
                <a:pos x="3" y="18"/>
              </a:cxn>
              <a:cxn ang="0">
                <a:pos x="1" y="18"/>
              </a:cxn>
              <a:cxn ang="0">
                <a:pos x="0" y="15"/>
              </a:cxn>
              <a:cxn ang="0">
                <a:pos x="2" y="13"/>
              </a:cxn>
              <a:cxn ang="0">
                <a:pos x="5" y="11"/>
              </a:cxn>
              <a:cxn ang="0">
                <a:pos x="3" y="9"/>
              </a:cxn>
              <a:cxn ang="0">
                <a:pos x="2" y="7"/>
              </a:cxn>
              <a:cxn ang="0">
                <a:pos x="2" y="5"/>
              </a:cxn>
              <a:cxn ang="0">
                <a:pos x="3" y="3"/>
              </a:cxn>
              <a:cxn ang="0">
                <a:pos x="4" y="0"/>
              </a:cxn>
              <a:cxn ang="0">
                <a:pos x="8" y="0"/>
              </a:cxn>
              <a:cxn ang="0">
                <a:pos x="10" y="0"/>
              </a:cxn>
              <a:cxn ang="0">
                <a:pos x="12" y="1"/>
              </a:cxn>
            </a:cxnLst>
            <a:rect l="0" t="0" r="r" b="b"/>
            <a:pathLst>
              <a:path w="22" h="25">
                <a:moveTo>
                  <a:pt x="12" y="1"/>
                </a:moveTo>
                <a:lnTo>
                  <a:pt x="13" y="3"/>
                </a:lnTo>
                <a:lnTo>
                  <a:pt x="15" y="5"/>
                </a:lnTo>
                <a:lnTo>
                  <a:pt x="16" y="6"/>
                </a:lnTo>
                <a:lnTo>
                  <a:pt x="18" y="9"/>
                </a:lnTo>
                <a:lnTo>
                  <a:pt x="20" y="11"/>
                </a:lnTo>
                <a:lnTo>
                  <a:pt x="22" y="13"/>
                </a:lnTo>
                <a:lnTo>
                  <a:pt x="21" y="16"/>
                </a:lnTo>
                <a:lnTo>
                  <a:pt x="21" y="18"/>
                </a:lnTo>
                <a:lnTo>
                  <a:pt x="21" y="20"/>
                </a:lnTo>
                <a:lnTo>
                  <a:pt x="21" y="22"/>
                </a:lnTo>
                <a:lnTo>
                  <a:pt x="19" y="25"/>
                </a:lnTo>
                <a:lnTo>
                  <a:pt x="17" y="24"/>
                </a:lnTo>
                <a:lnTo>
                  <a:pt x="15" y="22"/>
                </a:lnTo>
                <a:lnTo>
                  <a:pt x="12" y="22"/>
                </a:lnTo>
                <a:lnTo>
                  <a:pt x="10" y="23"/>
                </a:lnTo>
                <a:lnTo>
                  <a:pt x="8" y="24"/>
                </a:lnTo>
                <a:lnTo>
                  <a:pt x="7" y="21"/>
                </a:lnTo>
                <a:lnTo>
                  <a:pt x="5" y="20"/>
                </a:lnTo>
                <a:lnTo>
                  <a:pt x="3" y="20"/>
                </a:lnTo>
                <a:lnTo>
                  <a:pt x="3" y="18"/>
                </a:lnTo>
                <a:lnTo>
                  <a:pt x="1" y="18"/>
                </a:lnTo>
                <a:lnTo>
                  <a:pt x="0" y="15"/>
                </a:lnTo>
                <a:lnTo>
                  <a:pt x="2" y="13"/>
                </a:lnTo>
                <a:lnTo>
                  <a:pt x="5" y="11"/>
                </a:lnTo>
                <a:lnTo>
                  <a:pt x="3" y="9"/>
                </a:lnTo>
                <a:lnTo>
                  <a:pt x="2" y="7"/>
                </a:lnTo>
                <a:lnTo>
                  <a:pt x="2" y="5"/>
                </a:lnTo>
                <a:lnTo>
                  <a:pt x="3" y="3"/>
                </a:lnTo>
                <a:lnTo>
                  <a:pt x="4" y="0"/>
                </a:lnTo>
                <a:lnTo>
                  <a:pt x="8" y="0"/>
                </a:lnTo>
                <a:lnTo>
                  <a:pt x="10" y="0"/>
                </a:lnTo>
                <a:lnTo>
                  <a:pt x="12" y="1"/>
                </a:lnTo>
              </a:path>
            </a:pathLst>
          </a:custGeom>
          <a:solidFill xmlns:a="http://schemas.openxmlformats.org/drawingml/2006/main">
            <a:srgbClr val="D0ECA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3" name="25031">
            <a:extLst xmlns:a="http://schemas.openxmlformats.org/drawingml/2006/main">
              <a:ext uri="{FF2B5EF4-FFF2-40B4-BE49-F238E27FC236}">
                <a16:creationId xmlns:a16="http://schemas.microsoft.com/office/drawing/2014/main" id="{2EA0C085-BD1A-41EE-8159-7EC4F47C01C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76605" y="964627"/>
            <a:ext cx="228491" cy="262228"/>
          </a:xfrm>
          <a:custGeom xmlns:a="http://schemas.openxmlformats.org/drawingml/2006/main">
            <a:avLst/>
            <a:gdLst/>
            <a:ahLst/>
            <a:cxnLst>
              <a:cxn ang="0">
                <a:pos x="19" y="0"/>
              </a:cxn>
              <a:cxn ang="0">
                <a:pos x="22" y="0"/>
              </a:cxn>
              <a:cxn ang="0">
                <a:pos x="25" y="0"/>
              </a:cxn>
              <a:cxn ang="0">
                <a:pos x="27" y="1"/>
              </a:cxn>
              <a:cxn ang="0">
                <a:pos x="28" y="3"/>
              </a:cxn>
              <a:cxn ang="0">
                <a:pos x="28" y="6"/>
              </a:cxn>
              <a:cxn ang="0">
                <a:pos x="27" y="8"/>
              </a:cxn>
              <a:cxn ang="0">
                <a:pos x="27" y="11"/>
              </a:cxn>
              <a:cxn ang="0">
                <a:pos x="26" y="12"/>
              </a:cxn>
              <a:cxn ang="0">
                <a:pos x="25" y="14"/>
              </a:cxn>
              <a:cxn ang="0">
                <a:pos x="27" y="17"/>
              </a:cxn>
              <a:cxn ang="0">
                <a:pos x="25" y="19"/>
              </a:cxn>
              <a:cxn ang="0">
                <a:pos x="23" y="21"/>
              </a:cxn>
              <a:cxn ang="0">
                <a:pos x="21" y="23"/>
              </a:cxn>
              <a:cxn ang="0">
                <a:pos x="19" y="22"/>
              </a:cxn>
              <a:cxn ang="0">
                <a:pos x="15" y="22"/>
              </a:cxn>
              <a:cxn ang="0">
                <a:pos x="13" y="24"/>
              </a:cxn>
              <a:cxn ang="0">
                <a:pos x="16" y="26"/>
              </a:cxn>
              <a:cxn ang="0">
                <a:pos x="13" y="28"/>
              </a:cxn>
              <a:cxn ang="0">
                <a:pos x="11" y="27"/>
              </a:cxn>
              <a:cxn ang="0">
                <a:pos x="8" y="27"/>
              </a:cxn>
              <a:cxn ang="0">
                <a:pos x="7" y="26"/>
              </a:cxn>
              <a:cxn ang="0">
                <a:pos x="5" y="26"/>
              </a:cxn>
              <a:cxn ang="0">
                <a:pos x="1" y="26"/>
              </a:cxn>
              <a:cxn ang="0">
                <a:pos x="0" y="24"/>
              </a:cxn>
              <a:cxn ang="0">
                <a:pos x="1" y="22"/>
              </a:cxn>
              <a:cxn ang="0">
                <a:pos x="2" y="20"/>
              </a:cxn>
              <a:cxn ang="0">
                <a:pos x="3" y="19"/>
              </a:cxn>
              <a:cxn ang="0">
                <a:pos x="4" y="17"/>
              </a:cxn>
              <a:cxn ang="0">
                <a:pos x="3" y="15"/>
              </a:cxn>
              <a:cxn ang="0">
                <a:pos x="1" y="14"/>
              </a:cxn>
              <a:cxn ang="0">
                <a:pos x="1" y="12"/>
              </a:cxn>
              <a:cxn ang="0">
                <a:pos x="2" y="9"/>
              </a:cxn>
              <a:cxn ang="0">
                <a:pos x="0" y="7"/>
              </a:cxn>
              <a:cxn ang="0">
                <a:pos x="1" y="4"/>
              </a:cxn>
              <a:cxn ang="0">
                <a:pos x="4" y="2"/>
              </a:cxn>
              <a:cxn ang="0">
                <a:pos x="8" y="1"/>
              </a:cxn>
              <a:cxn ang="0">
                <a:pos x="10" y="0"/>
              </a:cxn>
              <a:cxn ang="0">
                <a:pos x="13" y="2"/>
              </a:cxn>
              <a:cxn ang="0">
                <a:pos x="16" y="2"/>
              </a:cxn>
              <a:cxn ang="0">
                <a:pos x="19" y="0"/>
              </a:cxn>
            </a:cxnLst>
            <a:rect l="0" t="0" r="r" b="b"/>
            <a:pathLst>
              <a:path w="28" h="28">
                <a:moveTo>
                  <a:pt x="19" y="0"/>
                </a:moveTo>
                <a:lnTo>
                  <a:pt x="22" y="0"/>
                </a:lnTo>
                <a:lnTo>
                  <a:pt x="25" y="0"/>
                </a:lnTo>
                <a:lnTo>
                  <a:pt x="27" y="1"/>
                </a:lnTo>
                <a:lnTo>
                  <a:pt x="28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26" y="12"/>
                </a:lnTo>
                <a:lnTo>
                  <a:pt x="25" y="14"/>
                </a:lnTo>
                <a:lnTo>
                  <a:pt x="27" y="17"/>
                </a:lnTo>
                <a:lnTo>
                  <a:pt x="25" y="19"/>
                </a:lnTo>
                <a:lnTo>
                  <a:pt x="23" y="21"/>
                </a:lnTo>
                <a:lnTo>
                  <a:pt x="21" y="23"/>
                </a:lnTo>
                <a:lnTo>
                  <a:pt x="19" y="22"/>
                </a:lnTo>
                <a:lnTo>
                  <a:pt x="15" y="22"/>
                </a:lnTo>
                <a:lnTo>
                  <a:pt x="13" y="24"/>
                </a:lnTo>
                <a:lnTo>
                  <a:pt x="16" y="26"/>
                </a:lnTo>
                <a:lnTo>
                  <a:pt x="13" y="28"/>
                </a:lnTo>
                <a:lnTo>
                  <a:pt x="11" y="27"/>
                </a:lnTo>
                <a:lnTo>
                  <a:pt x="8" y="27"/>
                </a:lnTo>
                <a:lnTo>
                  <a:pt x="7" y="26"/>
                </a:lnTo>
                <a:lnTo>
                  <a:pt x="5" y="26"/>
                </a:lnTo>
                <a:lnTo>
                  <a:pt x="1" y="26"/>
                </a:lnTo>
                <a:lnTo>
                  <a:pt x="0" y="24"/>
                </a:lnTo>
                <a:lnTo>
                  <a:pt x="1" y="22"/>
                </a:lnTo>
                <a:lnTo>
                  <a:pt x="2" y="20"/>
                </a:lnTo>
                <a:lnTo>
                  <a:pt x="3" y="19"/>
                </a:lnTo>
                <a:lnTo>
                  <a:pt x="4" y="17"/>
                </a:lnTo>
                <a:lnTo>
                  <a:pt x="3" y="15"/>
                </a:lnTo>
                <a:lnTo>
                  <a:pt x="1" y="14"/>
                </a:lnTo>
                <a:lnTo>
                  <a:pt x="1" y="12"/>
                </a:lnTo>
                <a:lnTo>
                  <a:pt x="2" y="9"/>
                </a:lnTo>
                <a:lnTo>
                  <a:pt x="0" y="7"/>
                </a:lnTo>
                <a:lnTo>
                  <a:pt x="1" y="4"/>
                </a:lnTo>
                <a:lnTo>
                  <a:pt x="4" y="2"/>
                </a:lnTo>
                <a:lnTo>
                  <a:pt x="8" y="1"/>
                </a:lnTo>
                <a:lnTo>
                  <a:pt x="10" y="0"/>
                </a:lnTo>
                <a:lnTo>
                  <a:pt x="13" y="2"/>
                </a:lnTo>
                <a:lnTo>
                  <a:pt x="16" y="2"/>
                </a:lnTo>
                <a:lnTo>
                  <a:pt x="19" y="0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4" name="25018">
            <a:extLst xmlns:a="http://schemas.openxmlformats.org/drawingml/2006/main">
              <a:ext uri="{FF2B5EF4-FFF2-40B4-BE49-F238E27FC236}">
                <a16:creationId xmlns:a16="http://schemas.microsoft.com/office/drawing/2014/main" id="{EC9A5C0C-B267-40E1-8B65-113F2116344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27501" y="786685"/>
            <a:ext cx="212170" cy="187307"/>
          </a:xfrm>
          <a:custGeom xmlns:a="http://schemas.openxmlformats.org/drawingml/2006/main">
            <a:avLst/>
            <a:gdLst/>
            <a:ahLst/>
            <a:cxnLst>
              <a:cxn ang="0">
                <a:pos x="22" y="2"/>
              </a:cxn>
              <a:cxn ang="0">
                <a:pos x="24" y="4"/>
              </a:cxn>
              <a:cxn ang="0">
                <a:pos x="26" y="6"/>
              </a:cxn>
              <a:cxn ang="0">
                <a:pos x="26" y="7"/>
              </a:cxn>
              <a:cxn ang="0">
                <a:pos x="24" y="8"/>
              </a:cxn>
              <a:cxn ang="0">
                <a:pos x="22" y="8"/>
              </a:cxn>
              <a:cxn ang="0">
                <a:pos x="20" y="9"/>
              </a:cxn>
              <a:cxn ang="0">
                <a:pos x="20" y="12"/>
              </a:cxn>
              <a:cxn ang="0">
                <a:pos x="22" y="13"/>
              </a:cxn>
              <a:cxn ang="0">
                <a:pos x="23" y="15"/>
              </a:cxn>
              <a:cxn ang="0">
                <a:pos x="21" y="17"/>
              </a:cxn>
              <a:cxn ang="0">
                <a:pos x="19" y="17"/>
              </a:cxn>
              <a:cxn ang="0">
                <a:pos x="16" y="16"/>
              </a:cxn>
              <a:cxn ang="0">
                <a:pos x="14" y="17"/>
              </a:cxn>
              <a:cxn ang="0">
                <a:pos x="12" y="19"/>
              </a:cxn>
              <a:cxn ang="0">
                <a:pos x="10" y="19"/>
              </a:cxn>
              <a:cxn ang="0">
                <a:pos x="8" y="20"/>
              </a:cxn>
              <a:cxn ang="0">
                <a:pos x="6" y="18"/>
              </a:cxn>
              <a:cxn ang="0">
                <a:pos x="4" y="17"/>
              </a:cxn>
              <a:cxn ang="0">
                <a:pos x="2" y="15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4" y="6"/>
              </a:cxn>
              <a:cxn ang="0">
                <a:pos x="3" y="3"/>
              </a:cxn>
              <a:cxn ang="0">
                <a:pos x="4" y="0"/>
              </a:cxn>
              <a:cxn ang="0">
                <a:pos x="6" y="0"/>
              </a:cxn>
              <a:cxn ang="0">
                <a:pos x="8" y="1"/>
              </a:cxn>
              <a:cxn ang="0">
                <a:pos x="9" y="4"/>
              </a:cxn>
              <a:cxn ang="0">
                <a:pos x="11" y="3"/>
              </a:cxn>
              <a:cxn ang="0">
                <a:pos x="13" y="2"/>
              </a:cxn>
              <a:cxn ang="0">
                <a:pos x="16" y="2"/>
              </a:cxn>
              <a:cxn ang="0">
                <a:pos x="18" y="4"/>
              </a:cxn>
              <a:cxn ang="0">
                <a:pos x="20" y="5"/>
              </a:cxn>
              <a:cxn ang="0">
                <a:pos x="22" y="2"/>
              </a:cxn>
            </a:cxnLst>
            <a:rect l="0" t="0" r="r" b="b"/>
            <a:pathLst>
              <a:path w="26" h="20">
                <a:moveTo>
                  <a:pt x="22" y="2"/>
                </a:moveTo>
                <a:lnTo>
                  <a:pt x="24" y="4"/>
                </a:lnTo>
                <a:lnTo>
                  <a:pt x="26" y="6"/>
                </a:lnTo>
                <a:lnTo>
                  <a:pt x="26" y="7"/>
                </a:lnTo>
                <a:lnTo>
                  <a:pt x="24" y="8"/>
                </a:lnTo>
                <a:lnTo>
                  <a:pt x="22" y="8"/>
                </a:lnTo>
                <a:lnTo>
                  <a:pt x="20" y="9"/>
                </a:lnTo>
                <a:lnTo>
                  <a:pt x="20" y="12"/>
                </a:lnTo>
                <a:lnTo>
                  <a:pt x="22" y="13"/>
                </a:lnTo>
                <a:lnTo>
                  <a:pt x="23" y="15"/>
                </a:lnTo>
                <a:lnTo>
                  <a:pt x="21" y="17"/>
                </a:lnTo>
                <a:lnTo>
                  <a:pt x="19" y="17"/>
                </a:lnTo>
                <a:lnTo>
                  <a:pt x="16" y="16"/>
                </a:lnTo>
                <a:lnTo>
                  <a:pt x="14" y="17"/>
                </a:lnTo>
                <a:lnTo>
                  <a:pt x="12" y="19"/>
                </a:lnTo>
                <a:lnTo>
                  <a:pt x="10" y="19"/>
                </a:lnTo>
                <a:lnTo>
                  <a:pt x="8" y="20"/>
                </a:lnTo>
                <a:lnTo>
                  <a:pt x="6" y="18"/>
                </a:lnTo>
                <a:lnTo>
                  <a:pt x="4" y="17"/>
                </a:lnTo>
                <a:lnTo>
                  <a:pt x="2" y="15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4" y="6"/>
                </a:lnTo>
                <a:lnTo>
                  <a:pt x="3" y="3"/>
                </a:lnTo>
                <a:lnTo>
                  <a:pt x="4" y="0"/>
                </a:lnTo>
                <a:lnTo>
                  <a:pt x="6" y="0"/>
                </a:lnTo>
                <a:lnTo>
                  <a:pt x="8" y="1"/>
                </a:lnTo>
                <a:lnTo>
                  <a:pt x="9" y="4"/>
                </a:lnTo>
                <a:lnTo>
                  <a:pt x="11" y="3"/>
                </a:lnTo>
                <a:lnTo>
                  <a:pt x="13" y="2"/>
                </a:lnTo>
                <a:lnTo>
                  <a:pt x="16" y="2"/>
                </a:lnTo>
                <a:lnTo>
                  <a:pt x="18" y="4"/>
                </a:lnTo>
                <a:lnTo>
                  <a:pt x="20" y="5"/>
                </a:lnTo>
                <a:lnTo>
                  <a:pt x="22" y="2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5" name="25015">
            <a:extLst xmlns:a="http://schemas.openxmlformats.org/drawingml/2006/main">
              <a:ext uri="{FF2B5EF4-FFF2-40B4-BE49-F238E27FC236}">
                <a16:creationId xmlns:a16="http://schemas.microsoft.com/office/drawing/2014/main" id="{26595922-3DCC-4E9F-80A4-04BEB816BCE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56275" y="852243"/>
            <a:ext cx="146887" cy="93653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6" y="2"/>
              </a:cxn>
              <a:cxn ang="0">
                <a:pos x="18" y="3"/>
              </a:cxn>
              <a:cxn ang="0">
                <a:pos x="18" y="6"/>
              </a:cxn>
              <a:cxn ang="0">
                <a:pos x="18" y="8"/>
              </a:cxn>
              <a:cxn ang="0">
                <a:pos x="15" y="10"/>
              </a:cxn>
              <a:cxn ang="0">
                <a:pos x="14" y="9"/>
              </a:cxn>
              <a:cxn ang="0">
                <a:pos x="11" y="9"/>
              </a:cxn>
              <a:cxn ang="0">
                <a:pos x="8" y="10"/>
              </a:cxn>
              <a:cxn ang="0">
                <a:pos x="6" y="10"/>
              </a:cxn>
              <a:cxn ang="0">
                <a:pos x="3" y="9"/>
              </a:cxn>
              <a:cxn ang="0">
                <a:pos x="1" y="8"/>
              </a:cxn>
              <a:cxn ang="0">
                <a:pos x="0" y="6"/>
              </a:cxn>
              <a:cxn ang="0">
                <a:pos x="2" y="4"/>
              </a:cxn>
              <a:cxn ang="0">
                <a:pos x="3" y="2"/>
              </a:cxn>
              <a:cxn ang="0">
                <a:pos x="6" y="0"/>
              </a:cxn>
              <a:cxn ang="0">
                <a:pos x="9" y="0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18" h="10">
                <a:moveTo>
                  <a:pt x="15" y="0"/>
                </a:moveTo>
                <a:lnTo>
                  <a:pt x="16" y="2"/>
                </a:lnTo>
                <a:lnTo>
                  <a:pt x="18" y="3"/>
                </a:lnTo>
                <a:lnTo>
                  <a:pt x="18" y="6"/>
                </a:lnTo>
                <a:lnTo>
                  <a:pt x="18" y="8"/>
                </a:lnTo>
                <a:lnTo>
                  <a:pt x="15" y="10"/>
                </a:lnTo>
                <a:lnTo>
                  <a:pt x="14" y="9"/>
                </a:lnTo>
                <a:lnTo>
                  <a:pt x="11" y="9"/>
                </a:lnTo>
                <a:lnTo>
                  <a:pt x="8" y="10"/>
                </a:lnTo>
                <a:lnTo>
                  <a:pt x="6" y="10"/>
                </a:lnTo>
                <a:lnTo>
                  <a:pt x="3" y="9"/>
                </a:lnTo>
                <a:lnTo>
                  <a:pt x="1" y="8"/>
                </a:lnTo>
                <a:lnTo>
                  <a:pt x="0" y="6"/>
                </a:lnTo>
                <a:lnTo>
                  <a:pt x="2" y="4"/>
                </a:lnTo>
                <a:lnTo>
                  <a:pt x="3" y="2"/>
                </a:lnTo>
                <a:lnTo>
                  <a:pt x="6" y="0"/>
                </a:lnTo>
                <a:lnTo>
                  <a:pt x="9" y="0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75AE2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6" name="25014">
            <a:extLst xmlns:a="http://schemas.openxmlformats.org/drawingml/2006/main">
              <a:ext uri="{FF2B5EF4-FFF2-40B4-BE49-F238E27FC236}">
                <a16:creationId xmlns:a16="http://schemas.microsoft.com/office/drawing/2014/main" id="{81932FCC-400B-437B-AE75-80BF955E2E3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62359" y="758590"/>
            <a:ext cx="171367" cy="280960"/>
          </a:xfrm>
          <a:custGeom xmlns:a="http://schemas.openxmlformats.org/drawingml/2006/main">
            <a:avLst/>
            <a:gdLst/>
            <a:ahLst/>
            <a:cxnLst>
              <a:cxn ang="0">
                <a:pos x="10" y="6"/>
              </a:cxn>
              <a:cxn ang="0">
                <a:pos x="11" y="9"/>
              </a:cxn>
              <a:cxn ang="0">
                <a:pos x="13" y="8"/>
              </a:cxn>
              <a:cxn ang="0">
                <a:pos x="16" y="8"/>
              </a:cxn>
              <a:cxn ang="0">
                <a:pos x="17" y="11"/>
              </a:cxn>
              <a:cxn ang="0">
                <a:pos x="18" y="13"/>
              </a:cxn>
              <a:cxn ang="0">
                <a:pos x="21" y="15"/>
              </a:cxn>
              <a:cxn ang="0">
                <a:pos x="19" y="17"/>
              </a:cxn>
              <a:cxn ang="0">
                <a:pos x="17" y="18"/>
              </a:cxn>
              <a:cxn ang="0">
                <a:pos x="17" y="20"/>
              </a:cxn>
              <a:cxn ang="0">
                <a:pos x="18" y="24"/>
              </a:cxn>
              <a:cxn ang="0">
                <a:pos x="15" y="26"/>
              </a:cxn>
              <a:cxn ang="0">
                <a:pos x="14" y="29"/>
              </a:cxn>
              <a:cxn ang="0">
                <a:pos x="12" y="30"/>
              </a:cxn>
              <a:cxn ang="0">
                <a:pos x="9" y="29"/>
              </a:cxn>
              <a:cxn ang="0">
                <a:pos x="6" y="28"/>
              </a:cxn>
              <a:cxn ang="0">
                <a:pos x="4" y="28"/>
              </a:cxn>
              <a:cxn ang="0">
                <a:pos x="3" y="26"/>
              </a:cxn>
              <a:cxn ang="0">
                <a:pos x="2" y="25"/>
              </a:cxn>
              <a:cxn ang="0">
                <a:pos x="0" y="23"/>
              </a:cxn>
              <a:cxn ang="0">
                <a:pos x="2" y="22"/>
              </a:cxn>
              <a:cxn ang="0">
                <a:pos x="2" y="20"/>
              </a:cxn>
              <a:cxn ang="0">
                <a:pos x="5" y="18"/>
              </a:cxn>
              <a:cxn ang="0">
                <a:pos x="5" y="16"/>
              </a:cxn>
              <a:cxn ang="0">
                <a:pos x="5" y="13"/>
              </a:cxn>
              <a:cxn ang="0">
                <a:pos x="3" y="12"/>
              </a:cxn>
              <a:cxn ang="0">
                <a:pos x="2" y="10"/>
              </a:cxn>
              <a:cxn ang="0">
                <a:pos x="2" y="8"/>
              </a:cxn>
              <a:cxn ang="0">
                <a:pos x="2" y="6"/>
              </a:cxn>
              <a:cxn ang="0">
                <a:pos x="3" y="4"/>
              </a:cxn>
              <a:cxn ang="0">
                <a:pos x="6" y="5"/>
              </a:cxn>
              <a:cxn ang="0">
                <a:pos x="5" y="2"/>
              </a:cxn>
              <a:cxn ang="0">
                <a:pos x="6" y="0"/>
              </a:cxn>
              <a:cxn ang="0">
                <a:pos x="9" y="4"/>
              </a:cxn>
              <a:cxn ang="0">
                <a:pos x="10" y="6"/>
              </a:cxn>
            </a:cxnLst>
            <a:rect l="0" t="0" r="r" b="b"/>
            <a:pathLst>
              <a:path w="21" h="30">
                <a:moveTo>
                  <a:pt x="10" y="6"/>
                </a:moveTo>
                <a:lnTo>
                  <a:pt x="11" y="9"/>
                </a:lnTo>
                <a:lnTo>
                  <a:pt x="13" y="8"/>
                </a:lnTo>
                <a:lnTo>
                  <a:pt x="16" y="8"/>
                </a:lnTo>
                <a:lnTo>
                  <a:pt x="17" y="11"/>
                </a:lnTo>
                <a:lnTo>
                  <a:pt x="18" y="13"/>
                </a:lnTo>
                <a:lnTo>
                  <a:pt x="21" y="15"/>
                </a:lnTo>
                <a:lnTo>
                  <a:pt x="19" y="17"/>
                </a:lnTo>
                <a:lnTo>
                  <a:pt x="17" y="18"/>
                </a:lnTo>
                <a:lnTo>
                  <a:pt x="17" y="20"/>
                </a:lnTo>
                <a:lnTo>
                  <a:pt x="18" y="24"/>
                </a:lnTo>
                <a:lnTo>
                  <a:pt x="15" y="26"/>
                </a:lnTo>
                <a:lnTo>
                  <a:pt x="14" y="29"/>
                </a:lnTo>
                <a:lnTo>
                  <a:pt x="12" y="30"/>
                </a:lnTo>
                <a:lnTo>
                  <a:pt x="9" y="29"/>
                </a:lnTo>
                <a:lnTo>
                  <a:pt x="6" y="28"/>
                </a:lnTo>
                <a:lnTo>
                  <a:pt x="4" y="28"/>
                </a:lnTo>
                <a:lnTo>
                  <a:pt x="3" y="26"/>
                </a:lnTo>
                <a:lnTo>
                  <a:pt x="2" y="25"/>
                </a:lnTo>
                <a:lnTo>
                  <a:pt x="0" y="23"/>
                </a:lnTo>
                <a:lnTo>
                  <a:pt x="2" y="22"/>
                </a:lnTo>
                <a:lnTo>
                  <a:pt x="2" y="20"/>
                </a:lnTo>
                <a:lnTo>
                  <a:pt x="5" y="18"/>
                </a:lnTo>
                <a:lnTo>
                  <a:pt x="5" y="16"/>
                </a:lnTo>
                <a:lnTo>
                  <a:pt x="5" y="13"/>
                </a:lnTo>
                <a:lnTo>
                  <a:pt x="3" y="12"/>
                </a:lnTo>
                <a:lnTo>
                  <a:pt x="2" y="10"/>
                </a:lnTo>
                <a:lnTo>
                  <a:pt x="2" y="8"/>
                </a:lnTo>
                <a:lnTo>
                  <a:pt x="2" y="6"/>
                </a:lnTo>
                <a:lnTo>
                  <a:pt x="3" y="4"/>
                </a:lnTo>
                <a:lnTo>
                  <a:pt x="6" y="5"/>
                </a:lnTo>
                <a:lnTo>
                  <a:pt x="5" y="2"/>
                </a:lnTo>
                <a:lnTo>
                  <a:pt x="6" y="0"/>
                </a:lnTo>
                <a:lnTo>
                  <a:pt x="9" y="4"/>
                </a:lnTo>
                <a:lnTo>
                  <a:pt x="10" y="6"/>
                </a:lnTo>
              </a:path>
            </a:pathLst>
          </a:custGeom>
          <a:solidFill xmlns:a="http://schemas.openxmlformats.org/drawingml/2006/main">
            <a:srgbClr val="B4E179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7" name="25005">
            <a:extLst xmlns:a="http://schemas.openxmlformats.org/drawingml/2006/main">
              <a:ext uri="{FF2B5EF4-FFF2-40B4-BE49-F238E27FC236}">
                <a16:creationId xmlns:a16="http://schemas.microsoft.com/office/drawing/2014/main" id="{0F4EE2BA-5077-442D-88CC-94283A9EE4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3586" y="571283"/>
            <a:ext cx="195849" cy="159210"/>
          </a:xfrm>
          <a:custGeom xmlns:a="http://schemas.openxmlformats.org/drawingml/2006/main">
            <a:avLst/>
            <a:gdLst/>
            <a:ahLst/>
            <a:cxnLst>
              <a:cxn ang="0">
                <a:pos x="24" y="9"/>
              </a:cxn>
              <a:cxn ang="0">
                <a:pos x="22" y="11"/>
              </a:cxn>
              <a:cxn ang="0">
                <a:pos x="21" y="13"/>
              </a:cxn>
              <a:cxn ang="0">
                <a:pos x="19" y="14"/>
              </a:cxn>
              <a:cxn ang="0">
                <a:pos x="16" y="14"/>
              </a:cxn>
              <a:cxn ang="0">
                <a:pos x="15" y="17"/>
              </a:cxn>
              <a:cxn ang="0">
                <a:pos x="12" y="16"/>
              </a:cxn>
              <a:cxn ang="0">
                <a:pos x="10" y="16"/>
              </a:cxn>
              <a:cxn ang="0">
                <a:pos x="8" y="14"/>
              </a:cxn>
              <a:cxn ang="0">
                <a:pos x="6" y="12"/>
              </a:cxn>
              <a:cxn ang="0">
                <a:pos x="4" y="9"/>
              </a:cxn>
              <a:cxn ang="0">
                <a:pos x="3" y="8"/>
              </a:cxn>
              <a:cxn ang="0">
                <a:pos x="1" y="6"/>
              </a:cxn>
              <a:cxn ang="0">
                <a:pos x="0" y="4"/>
              </a:cxn>
              <a:cxn ang="0">
                <a:pos x="3" y="4"/>
              </a:cxn>
              <a:cxn ang="0">
                <a:pos x="5" y="2"/>
              </a:cxn>
              <a:cxn ang="0">
                <a:pos x="7" y="1"/>
              </a:cxn>
              <a:cxn ang="0">
                <a:pos x="9" y="0"/>
              </a:cxn>
              <a:cxn ang="0">
                <a:pos x="12" y="0"/>
              </a:cxn>
              <a:cxn ang="0">
                <a:pos x="14" y="1"/>
              </a:cxn>
              <a:cxn ang="0">
                <a:pos x="16" y="1"/>
              </a:cxn>
              <a:cxn ang="0">
                <a:pos x="19" y="4"/>
              </a:cxn>
              <a:cxn ang="0">
                <a:pos x="21" y="6"/>
              </a:cxn>
              <a:cxn ang="0">
                <a:pos x="24" y="9"/>
              </a:cxn>
            </a:cxnLst>
            <a:rect l="0" t="0" r="r" b="b"/>
            <a:pathLst>
              <a:path w="24" h="17">
                <a:moveTo>
                  <a:pt x="24" y="9"/>
                </a:moveTo>
                <a:lnTo>
                  <a:pt x="22" y="11"/>
                </a:lnTo>
                <a:lnTo>
                  <a:pt x="21" y="13"/>
                </a:lnTo>
                <a:lnTo>
                  <a:pt x="19" y="14"/>
                </a:lnTo>
                <a:lnTo>
                  <a:pt x="16" y="14"/>
                </a:lnTo>
                <a:lnTo>
                  <a:pt x="15" y="17"/>
                </a:lnTo>
                <a:lnTo>
                  <a:pt x="12" y="16"/>
                </a:lnTo>
                <a:lnTo>
                  <a:pt x="10" y="16"/>
                </a:lnTo>
                <a:lnTo>
                  <a:pt x="8" y="14"/>
                </a:lnTo>
                <a:lnTo>
                  <a:pt x="6" y="12"/>
                </a:lnTo>
                <a:lnTo>
                  <a:pt x="4" y="9"/>
                </a:lnTo>
                <a:lnTo>
                  <a:pt x="3" y="8"/>
                </a:lnTo>
                <a:lnTo>
                  <a:pt x="1" y="6"/>
                </a:lnTo>
                <a:lnTo>
                  <a:pt x="0" y="4"/>
                </a:lnTo>
                <a:lnTo>
                  <a:pt x="3" y="4"/>
                </a:lnTo>
                <a:lnTo>
                  <a:pt x="5" y="2"/>
                </a:lnTo>
                <a:lnTo>
                  <a:pt x="7" y="1"/>
                </a:lnTo>
                <a:lnTo>
                  <a:pt x="9" y="0"/>
                </a:lnTo>
                <a:lnTo>
                  <a:pt x="12" y="0"/>
                </a:lnTo>
                <a:lnTo>
                  <a:pt x="14" y="1"/>
                </a:lnTo>
                <a:lnTo>
                  <a:pt x="16" y="1"/>
                </a:lnTo>
                <a:lnTo>
                  <a:pt x="19" y="4"/>
                </a:lnTo>
                <a:lnTo>
                  <a:pt x="21" y="6"/>
                </a:lnTo>
                <a:lnTo>
                  <a:pt x="24" y="9"/>
                </a:lnTo>
              </a:path>
            </a:pathLst>
          </a:custGeom>
          <a:solidFill xmlns:a="http://schemas.openxmlformats.org/drawingml/2006/main">
            <a:srgbClr val="E5F4D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8" name="20002">
            <a:extLst xmlns:a="http://schemas.openxmlformats.org/drawingml/2006/main">
              <a:ext uri="{FF2B5EF4-FFF2-40B4-BE49-F238E27FC236}">
                <a16:creationId xmlns:a16="http://schemas.microsoft.com/office/drawing/2014/main" id="{DB601D91-EF7A-481B-9651-1E4DC1FD4BA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60425" y="571283"/>
            <a:ext cx="1346463" cy="730494"/>
          </a:xfrm>
          <a:custGeom xmlns:a="http://schemas.openxmlformats.org/drawingml/2006/main">
            <a:avLst/>
            <a:gdLst/>
            <a:ahLst/>
            <a:cxnLst>
              <a:cxn ang="0">
                <a:pos x="132" y="11"/>
              </a:cxn>
              <a:cxn ang="0">
                <a:pos x="142" y="11"/>
              </a:cxn>
              <a:cxn ang="0">
                <a:pos x="149" y="17"/>
              </a:cxn>
              <a:cxn ang="0">
                <a:pos x="157" y="10"/>
              </a:cxn>
              <a:cxn ang="0">
                <a:pos x="165" y="15"/>
              </a:cxn>
              <a:cxn ang="0">
                <a:pos x="161" y="24"/>
              </a:cxn>
              <a:cxn ang="0">
                <a:pos x="162" y="30"/>
              </a:cxn>
              <a:cxn ang="0">
                <a:pos x="161" y="39"/>
              </a:cxn>
              <a:cxn ang="0">
                <a:pos x="156" y="44"/>
              </a:cxn>
              <a:cxn ang="0">
                <a:pos x="148" y="49"/>
              </a:cxn>
              <a:cxn ang="0">
                <a:pos x="140" y="52"/>
              </a:cxn>
              <a:cxn ang="0">
                <a:pos x="131" y="55"/>
              </a:cxn>
              <a:cxn ang="0">
                <a:pos x="124" y="57"/>
              </a:cxn>
              <a:cxn ang="0">
                <a:pos x="116" y="56"/>
              </a:cxn>
              <a:cxn ang="0">
                <a:pos x="107" y="57"/>
              </a:cxn>
              <a:cxn ang="0">
                <a:pos x="100" y="59"/>
              </a:cxn>
              <a:cxn ang="0">
                <a:pos x="100" y="68"/>
              </a:cxn>
              <a:cxn ang="0">
                <a:pos x="91" y="66"/>
              </a:cxn>
              <a:cxn ang="0">
                <a:pos x="86" y="73"/>
              </a:cxn>
              <a:cxn ang="0">
                <a:pos x="76" y="78"/>
              </a:cxn>
              <a:cxn ang="0">
                <a:pos x="67" y="76"/>
              </a:cxn>
              <a:cxn ang="0">
                <a:pos x="64" y="70"/>
              </a:cxn>
              <a:cxn ang="0">
                <a:pos x="56" y="68"/>
              </a:cxn>
              <a:cxn ang="0">
                <a:pos x="45" y="71"/>
              </a:cxn>
              <a:cxn ang="0">
                <a:pos x="43" y="67"/>
              </a:cxn>
              <a:cxn ang="0">
                <a:pos x="34" y="61"/>
              </a:cxn>
              <a:cxn ang="0">
                <a:pos x="28" y="55"/>
              </a:cxn>
              <a:cxn ang="0">
                <a:pos x="22" y="51"/>
              </a:cxn>
              <a:cxn ang="0">
                <a:pos x="20" y="44"/>
              </a:cxn>
              <a:cxn ang="0">
                <a:pos x="12" y="44"/>
              </a:cxn>
              <a:cxn ang="0">
                <a:pos x="1" y="46"/>
              </a:cxn>
              <a:cxn ang="0">
                <a:pos x="0" y="36"/>
              </a:cxn>
              <a:cxn ang="0">
                <a:pos x="3" y="27"/>
              </a:cxn>
              <a:cxn ang="0">
                <a:pos x="11" y="22"/>
              </a:cxn>
              <a:cxn ang="0">
                <a:pos x="20" y="27"/>
              </a:cxn>
              <a:cxn ang="0">
                <a:pos x="30" y="30"/>
              </a:cxn>
              <a:cxn ang="0">
                <a:pos x="39" y="28"/>
              </a:cxn>
              <a:cxn ang="0">
                <a:pos x="42" y="22"/>
              </a:cxn>
              <a:cxn ang="0">
                <a:pos x="49" y="24"/>
              </a:cxn>
              <a:cxn ang="0">
                <a:pos x="62" y="17"/>
              </a:cxn>
              <a:cxn ang="0">
                <a:pos x="72" y="18"/>
              </a:cxn>
              <a:cxn ang="0">
                <a:pos x="80" y="17"/>
              </a:cxn>
              <a:cxn ang="0">
                <a:pos x="90" y="15"/>
              </a:cxn>
              <a:cxn ang="0">
                <a:pos x="100" y="14"/>
              </a:cxn>
              <a:cxn ang="0">
                <a:pos x="98" y="6"/>
              </a:cxn>
              <a:cxn ang="0">
                <a:pos x="107" y="4"/>
              </a:cxn>
              <a:cxn ang="0">
                <a:pos x="116" y="0"/>
              </a:cxn>
              <a:cxn ang="0">
                <a:pos x="126" y="4"/>
              </a:cxn>
            </a:cxnLst>
            <a:rect l="0" t="0" r="r" b="b"/>
            <a:pathLst>
              <a:path w="165" h="78">
                <a:moveTo>
                  <a:pt x="126" y="4"/>
                </a:moveTo>
                <a:lnTo>
                  <a:pt x="128" y="6"/>
                </a:lnTo>
                <a:lnTo>
                  <a:pt x="131" y="9"/>
                </a:lnTo>
                <a:lnTo>
                  <a:pt x="132" y="11"/>
                </a:lnTo>
                <a:lnTo>
                  <a:pt x="135" y="10"/>
                </a:lnTo>
                <a:lnTo>
                  <a:pt x="137" y="11"/>
                </a:lnTo>
                <a:lnTo>
                  <a:pt x="139" y="11"/>
                </a:lnTo>
                <a:lnTo>
                  <a:pt x="142" y="11"/>
                </a:lnTo>
                <a:lnTo>
                  <a:pt x="144" y="10"/>
                </a:lnTo>
                <a:lnTo>
                  <a:pt x="144" y="12"/>
                </a:lnTo>
                <a:lnTo>
                  <a:pt x="145" y="14"/>
                </a:lnTo>
                <a:lnTo>
                  <a:pt x="149" y="17"/>
                </a:lnTo>
                <a:lnTo>
                  <a:pt x="152" y="15"/>
                </a:lnTo>
                <a:lnTo>
                  <a:pt x="153" y="14"/>
                </a:lnTo>
                <a:lnTo>
                  <a:pt x="155" y="12"/>
                </a:lnTo>
                <a:lnTo>
                  <a:pt x="157" y="10"/>
                </a:lnTo>
                <a:lnTo>
                  <a:pt x="159" y="10"/>
                </a:lnTo>
                <a:lnTo>
                  <a:pt x="162" y="11"/>
                </a:lnTo>
                <a:lnTo>
                  <a:pt x="164" y="13"/>
                </a:lnTo>
                <a:lnTo>
                  <a:pt x="165" y="15"/>
                </a:lnTo>
                <a:lnTo>
                  <a:pt x="164" y="19"/>
                </a:lnTo>
                <a:lnTo>
                  <a:pt x="162" y="21"/>
                </a:lnTo>
                <a:lnTo>
                  <a:pt x="160" y="21"/>
                </a:lnTo>
                <a:lnTo>
                  <a:pt x="161" y="24"/>
                </a:lnTo>
                <a:lnTo>
                  <a:pt x="162" y="25"/>
                </a:lnTo>
                <a:lnTo>
                  <a:pt x="163" y="27"/>
                </a:lnTo>
                <a:lnTo>
                  <a:pt x="164" y="29"/>
                </a:lnTo>
                <a:lnTo>
                  <a:pt x="162" y="30"/>
                </a:lnTo>
                <a:lnTo>
                  <a:pt x="161" y="32"/>
                </a:lnTo>
                <a:lnTo>
                  <a:pt x="161" y="34"/>
                </a:lnTo>
                <a:lnTo>
                  <a:pt x="161" y="37"/>
                </a:lnTo>
                <a:lnTo>
                  <a:pt x="161" y="39"/>
                </a:lnTo>
                <a:lnTo>
                  <a:pt x="160" y="41"/>
                </a:lnTo>
                <a:lnTo>
                  <a:pt x="160" y="43"/>
                </a:lnTo>
                <a:lnTo>
                  <a:pt x="159" y="46"/>
                </a:lnTo>
                <a:lnTo>
                  <a:pt x="156" y="44"/>
                </a:lnTo>
                <a:lnTo>
                  <a:pt x="153" y="44"/>
                </a:lnTo>
                <a:lnTo>
                  <a:pt x="150" y="44"/>
                </a:lnTo>
                <a:lnTo>
                  <a:pt x="151" y="47"/>
                </a:lnTo>
                <a:lnTo>
                  <a:pt x="148" y="49"/>
                </a:lnTo>
                <a:lnTo>
                  <a:pt x="146" y="50"/>
                </a:lnTo>
                <a:lnTo>
                  <a:pt x="144" y="50"/>
                </a:lnTo>
                <a:lnTo>
                  <a:pt x="142" y="51"/>
                </a:lnTo>
                <a:lnTo>
                  <a:pt x="140" y="52"/>
                </a:lnTo>
                <a:lnTo>
                  <a:pt x="138" y="52"/>
                </a:lnTo>
                <a:lnTo>
                  <a:pt x="135" y="53"/>
                </a:lnTo>
                <a:lnTo>
                  <a:pt x="134" y="54"/>
                </a:lnTo>
                <a:lnTo>
                  <a:pt x="131" y="55"/>
                </a:lnTo>
                <a:lnTo>
                  <a:pt x="129" y="54"/>
                </a:lnTo>
                <a:lnTo>
                  <a:pt x="128" y="55"/>
                </a:lnTo>
                <a:lnTo>
                  <a:pt x="126" y="56"/>
                </a:lnTo>
                <a:lnTo>
                  <a:pt x="124" y="57"/>
                </a:lnTo>
                <a:lnTo>
                  <a:pt x="122" y="57"/>
                </a:lnTo>
                <a:lnTo>
                  <a:pt x="120" y="58"/>
                </a:lnTo>
                <a:lnTo>
                  <a:pt x="117" y="60"/>
                </a:lnTo>
                <a:lnTo>
                  <a:pt x="116" y="56"/>
                </a:lnTo>
                <a:lnTo>
                  <a:pt x="113" y="54"/>
                </a:lnTo>
                <a:lnTo>
                  <a:pt x="111" y="55"/>
                </a:lnTo>
                <a:lnTo>
                  <a:pt x="110" y="58"/>
                </a:lnTo>
                <a:lnTo>
                  <a:pt x="107" y="57"/>
                </a:lnTo>
                <a:lnTo>
                  <a:pt x="104" y="56"/>
                </a:lnTo>
                <a:lnTo>
                  <a:pt x="103" y="55"/>
                </a:lnTo>
                <a:lnTo>
                  <a:pt x="100" y="56"/>
                </a:lnTo>
                <a:lnTo>
                  <a:pt x="100" y="59"/>
                </a:lnTo>
                <a:lnTo>
                  <a:pt x="101" y="61"/>
                </a:lnTo>
                <a:lnTo>
                  <a:pt x="102" y="64"/>
                </a:lnTo>
                <a:lnTo>
                  <a:pt x="103" y="66"/>
                </a:lnTo>
                <a:lnTo>
                  <a:pt x="100" y="68"/>
                </a:lnTo>
                <a:lnTo>
                  <a:pt x="98" y="68"/>
                </a:lnTo>
                <a:lnTo>
                  <a:pt x="95" y="68"/>
                </a:lnTo>
                <a:lnTo>
                  <a:pt x="94" y="67"/>
                </a:lnTo>
                <a:lnTo>
                  <a:pt x="91" y="66"/>
                </a:lnTo>
                <a:lnTo>
                  <a:pt x="89" y="67"/>
                </a:lnTo>
                <a:lnTo>
                  <a:pt x="86" y="68"/>
                </a:lnTo>
                <a:lnTo>
                  <a:pt x="86" y="71"/>
                </a:lnTo>
                <a:lnTo>
                  <a:pt x="86" y="73"/>
                </a:lnTo>
                <a:lnTo>
                  <a:pt x="83" y="75"/>
                </a:lnTo>
                <a:lnTo>
                  <a:pt x="81" y="76"/>
                </a:lnTo>
                <a:lnTo>
                  <a:pt x="78" y="77"/>
                </a:lnTo>
                <a:lnTo>
                  <a:pt x="76" y="78"/>
                </a:lnTo>
                <a:lnTo>
                  <a:pt x="73" y="78"/>
                </a:lnTo>
                <a:lnTo>
                  <a:pt x="73" y="76"/>
                </a:lnTo>
                <a:lnTo>
                  <a:pt x="71" y="75"/>
                </a:lnTo>
                <a:lnTo>
                  <a:pt x="67" y="76"/>
                </a:lnTo>
                <a:lnTo>
                  <a:pt x="67" y="74"/>
                </a:lnTo>
                <a:lnTo>
                  <a:pt x="68" y="71"/>
                </a:lnTo>
                <a:lnTo>
                  <a:pt x="67" y="68"/>
                </a:lnTo>
                <a:lnTo>
                  <a:pt x="64" y="70"/>
                </a:lnTo>
                <a:lnTo>
                  <a:pt x="62" y="69"/>
                </a:lnTo>
                <a:lnTo>
                  <a:pt x="59" y="69"/>
                </a:lnTo>
                <a:lnTo>
                  <a:pt x="58" y="68"/>
                </a:lnTo>
                <a:lnTo>
                  <a:pt x="56" y="68"/>
                </a:lnTo>
                <a:lnTo>
                  <a:pt x="52" y="68"/>
                </a:lnTo>
                <a:lnTo>
                  <a:pt x="50" y="69"/>
                </a:lnTo>
                <a:lnTo>
                  <a:pt x="47" y="69"/>
                </a:lnTo>
                <a:lnTo>
                  <a:pt x="45" y="71"/>
                </a:lnTo>
                <a:lnTo>
                  <a:pt x="44" y="73"/>
                </a:lnTo>
                <a:lnTo>
                  <a:pt x="42" y="72"/>
                </a:lnTo>
                <a:lnTo>
                  <a:pt x="43" y="69"/>
                </a:lnTo>
                <a:lnTo>
                  <a:pt x="43" y="67"/>
                </a:lnTo>
                <a:lnTo>
                  <a:pt x="40" y="66"/>
                </a:lnTo>
                <a:lnTo>
                  <a:pt x="38" y="66"/>
                </a:lnTo>
                <a:lnTo>
                  <a:pt x="36" y="63"/>
                </a:lnTo>
                <a:lnTo>
                  <a:pt x="34" y="61"/>
                </a:lnTo>
                <a:lnTo>
                  <a:pt x="33" y="60"/>
                </a:lnTo>
                <a:lnTo>
                  <a:pt x="30" y="59"/>
                </a:lnTo>
                <a:lnTo>
                  <a:pt x="27" y="58"/>
                </a:lnTo>
                <a:lnTo>
                  <a:pt x="28" y="55"/>
                </a:lnTo>
                <a:lnTo>
                  <a:pt x="30" y="53"/>
                </a:lnTo>
                <a:lnTo>
                  <a:pt x="27" y="52"/>
                </a:lnTo>
                <a:lnTo>
                  <a:pt x="24" y="51"/>
                </a:lnTo>
                <a:lnTo>
                  <a:pt x="22" y="51"/>
                </a:lnTo>
                <a:lnTo>
                  <a:pt x="20" y="50"/>
                </a:lnTo>
                <a:lnTo>
                  <a:pt x="19" y="49"/>
                </a:lnTo>
                <a:lnTo>
                  <a:pt x="19" y="46"/>
                </a:lnTo>
                <a:lnTo>
                  <a:pt x="20" y="44"/>
                </a:lnTo>
                <a:lnTo>
                  <a:pt x="19" y="42"/>
                </a:lnTo>
                <a:lnTo>
                  <a:pt x="15" y="40"/>
                </a:lnTo>
                <a:lnTo>
                  <a:pt x="13" y="42"/>
                </a:lnTo>
                <a:lnTo>
                  <a:pt x="12" y="44"/>
                </a:lnTo>
                <a:lnTo>
                  <a:pt x="9" y="47"/>
                </a:lnTo>
                <a:lnTo>
                  <a:pt x="7" y="49"/>
                </a:lnTo>
                <a:lnTo>
                  <a:pt x="3" y="48"/>
                </a:lnTo>
                <a:lnTo>
                  <a:pt x="1" y="46"/>
                </a:lnTo>
                <a:lnTo>
                  <a:pt x="0" y="43"/>
                </a:lnTo>
                <a:lnTo>
                  <a:pt x="1" y="40"/>
                </a:lnTo>
                <a:lnTo>
                  <a:pt x="0" y="38"/>
                </a:lnTo>
                <a:lnTo>
                  <a:pt x="0" y="36"/>
                </a:lnTo>
                <a:lnTo>
                  <a:pt x="1" y="33"/>
                </a:lnTo>
                <a:lnTo>
                  <a:pt x="1" y="31"/>
                </a:lnTo>
                <a:lnTo>
                  <a:pt x="1" y="29"/>
                </a:lnTo>
                <a:lnTo>
                  <a:pt x="3" y="27"/>
                </a:lnTo>
                <a:lnTo>
                  <a:pt x="4" y="25"/>
                </a:lnTo>
                <a:lnTo>
                  <a:pt x="7" y="25"/>
                </a:lnTo>
                <a:lnTo>
                  <a:pt x="9" y="22"/>
                </a:lnTo>
                <a:lnTo>
                  <a:pt x="11" y="22"/>
                </a:lnTo>
                <a:lnTo>
                  <a:pt x="13" y="23"/>
                </a:lnTo>
                <a:lnTo>
                  <a:pt x="15" y="25"/>
                </a:lnTo>
                <a:lnTo>
                  <a:pt x="17" y="27"/>
                </a:lnTo>
                <a:lnTo>
                  <a:pt x="20" y="27"/>
                </a:lnTo>
                <a:lnTo>
                  <a:pt x="23" y="29"/>
                </a:lnTo>
                <a:lnTo>
                  <a:pt x="25" y="30"/>
                </a:lnTo>
                <a:lnTo>
                  <a:pt x="27" y="32"/>
                </a:lnTo>
                <a:lnTo>
                  <a:pt x="30" y="30"/>
                </a:lnTo>
                <a:lnTo>
                  <a:pt x="33" y="30"/>
                </a:lnTo>
                <a:lnTo>
                  <a:pt x="35" y="30"/>
                </a:lnTo>
                <a:lnTo>
                  <a:pt x="39" y="30"/>
                </a:lnTo>
                <a:lnTo>
                  <a:pt x="39" y="28"/>
                </a:lnTo>
                <a:lnTo>
                  <a:pt x="39" y="26"/>
                </a:lnTo>
                <a:lnTo>
                  <a:pt x="40" y="24"/>
                </a:lnTo>
                <a:lnTo>
                  <a:pt x="43" y="25"/>
                </a:lnTo>
                <a:lnTo>
                  <a:pt x="42" y="22"/>
                </a:lnTo>
                <a:lnTo>
                  <a:pt x="43" y="20"/>
                </a:lnTo>
                <a:lnTo>
                  <a:pt x="46" y="24"/>
                </a:lnTo>
                <a:lnTo>
                  <a:pt x="47" y="26"/>
                </a:lnTo>
                <a:lnTo>
                  <a:pt x="49" y="24"/>
                </a:lnTo>
                <a:lnTo>
                  <a:pt x="51" y="21"/>
                </a:lnTo>
                <a:lnTo>
                  <a:pt x="54" y="20"/>
                </a:lnTo>
                <a:lnTo>
                  <a:pt x="58" y="20"/>
                </a:lnTo>
                <a:lnTo>
                  <a:pt x="62" y="17"/>
                </a:lnTo>
                <a:lnTo>
                  <a:pt x="67" y="14"/>
                </a:lnTo>
                <a:lnTo>
                  <a:pt x="69" y="14"/>
                </a:lnTo>
                <a:lnTo>
                  <a:pt x="72" y="14"/>
                </a:lnTo>
                <a:lnTo>
                  <a:pt x="72" y="18"/>
                </a:lnTo>
                <a:lnTo>
                  <a:pt x="73" y="20"/>
                </a:lnTo>
                <a:lnTo>
                  <a:pt x="76" y="22"/>
                </a:lnTo>
                <a:lnTo>
                  <a:pt x="78" y="19"/>
                </a:lnTo>
                <a:lnTo>
                  <a:pt x="80" y="17"/>
                </a:lnTo>
                <a:lnTo>
                  <a:pt x="84" y="16"/>
                </a:lnTo>
                <a:lnTo>
                  <a:pt x="85" y="16"/>
                </a:lnTo>
                <a:lnTo>
                  <a:pt x="89" y="12"/>
                </a:lnTo>
                <a:lnTo>
                  <a:pt x="90" y="15"/>
                </a:lnTo>
                <a:lnTo>
                  <a:pt x="91" y="17"/>
                </a:lnTo>
                <a:lnTo>
                  <a:pt x="95" y="18"/>
                </a:lnTo>
                <a:lnTo>
                  <a:pt x="97" y="16"/>
                </a:lnTo>
                <a:lnTo>
                  <a:pt x="100" y="14"/>
                </a:lnTo>
                <a:lnTo>
                  <a:pt x="98" y="12"/>
                </a:lnTo>
                <a:lnTo>
                  <a:pt x="97" y="10"/>
                </a:lnTo>
                <a:lnTo>
                  <a:pt x="97" y="8"/>
                </a:lnTo>
                <a:lnTo>
                  <a:pt x="98" y="6"/>
                </a:lnTo>
                <a:lnTo>
                  <a:pt x="99" y="3"/>
                </a:lnTo>
                <a:lnTo>
                  <a:pt x="103" y="3"/>
                </a:lnTo>
                <a:lnTo>
                  <a:pt x="105" y="3"/>
                </a:lnTo>
                <a:lnTo>
                  <a:pt x="107" y="4"/>
                </a:lnTo>
                <a:lnTo>
                  <a:pt x="110" y="4"/>
                </a:lnTo>
                <a:lnTo>
                  <a:pt x="112" y="2"/>
                </a:lnTo>
                <a:lnTo>
                  <a:pt x="114" y="1"/>
                </a:lnTo>
                <a:lnTo>
                  <a:pt x="116" y="0"/>
                </a:lnTo>
                <a:lnTo>
                  <a:pt x="119" y="0"/>
                </a:lnTo>
                <a:lnTo>
                  <a:pt x="121" y="1"/>
                </a:lnTo>
                <a:lnTo>
                  <a:pt x="123" y="1"/>
                </a:lnTo>
                <a:lnTo>
                  <a:pt x="126" y="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chemeClr val="tx1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49" name="ESCAUT">
            <a:extLst xmlns:a="http://schemas.openxmlformats.org/drawingml/2006/main">
              <a:ext uri="{FF2B5EF4-FFF2-40B4-BE49-F238E27FC236}">
                <a16:creationId xmlns:a16="http://schemas.microsoft.com/office/drawing/2014/main" id="{299F2CCB-98F8-4D93-9C18-1F557E0B98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75095" y="711764"/>
            <a:ext cx="138727" cy="627475"/>
          </a:xfrm>
          <a:custGeom xmlns:a="http://schemas.openxmlformats.org/drawingml/2006/main">
            <a:avLst/>
            <a:gdLst/>
            <a:ahLst/>
            <a:cxnLst>
              <a:cxn ang="0">
                <a:pos x="15" y="67"/>
              </a:cxn>
              <a:cxn ang="0">
                <a:pos x="14" y="66"/>
              </a:cxn>
              <a:cxn ang="0">
                <a:pos x="13" y="65"/>
              </a:cxn>
              <a:cxn ang="0">
                <a:pos x="13" y="64"/>
              </a:cxn>
              <a:cxn ang="0">
                <a:pos x="13" y="63"/>
              </a:cxn>
              <a:cxn ang="0">
                <a:pos x="16" y="57"/>
              </a:cxn>
              <a:cxn ang="0">
                <a:pos x="15" y="54"/>
              </a:cxn>
              <a:cxn ang="0">
                <a:pos x="15" y="53"/>
              </a:cxn>
              <a:cxn ang="0">
                <a:pos x="16" y="52"/>
              </a:cxn>
              <a:cxn ang="0">
                <a:pos x="16" y="52"/>
              </a:cxn>
              <a:cxn ang="0">
                <a:pos x="17" y="51"/>
              </a:cxn>
              <a:cxn ang="0">
                <a:pos x="17" y="50"/>
              </a:cxn>
              <a:cxn ang="0">
                <a:pos x="16" y="47"/>
              </a:cxn>
              <a:cxn ang="0">
                <a:pos x="16" y="46"/>
              </a:cxn>
              <a:cxn ang="0">
                <a:pos x="15" y="46"/>
              </a:cxn>
              <a:cxn ang="0">
                <a:pos x="15" y="45"/>
              </a:cxn>
              <a:cxn ang="0">
                <a:pos x="12" y="43"/>
              </a:cxn>
              <a:cxn ang="0">
                <a:pos x="10" y="41"/>
              </a:cxn>
              <a:cxn ang="0">
                <a:pos x="6" y="36"/>
              </a:cxn>
              <a:cxn ang="0">
                <a:pos x="6" y="35"/>
              </a:cxn>
              <a:cxn ang="0">
                <a:pos x="4" y="32"/>
              </a:cxn>
              <a:cxn ang="0">
                <a:pos x="2" y="31"/>
              </a:cxn>
              <a:cxn ang="0">
                <a:pos x="2" y="31"/>
              </a:cxn>
              <a:cxn ang="0">
                <a:pos x="1" y="30"/>
              </a:cxn>
              <a:cxn ang="0">
                <a:pos x="0" y="26"/>
              </a:cxn>
              <a:cxn ang="0">
                <a:pos x="0" y="25"/>
              </a:cxn>
              <a:cxn ang="0">
                <a:pos x="0" y="24"/>
              </a:cxn>
              <a:cxn ang="0">
                <a:pos x="1" y="21"/>
              </a:cxn>
              <a:cxn ang="0">
                <a:pos x="1" y="21"/>
              </a:cxn>
              <a:cxn ang="0">
                <a:pos x="1" y="19"/>
              </a:cxn>
              <a:cxn ang="0">
                <a:pos x="0" y="16"/>
              </a:cxn>
              <a:cxn ang="0">
                <a:pos x="0" y="15"/>
              </a:cxn>
              <a:cxn ang="0">
                <a:pos x="0" y="15"/>
              </a:cxn>
              <a:cxn ang="0">
                <a:pos x="0" y="14"/>
              </a:cxn>
              <a:cxn ang="0">
                <a:pos x="1" y="14"/>
              </a:cxn>
              <a:cxn ang="0">
                <a:pos x="2" y="13"/>
              </a:cxn>
              <a:cxn ang="0">
                <a:pos x="2" y="12"/>
              </a:cxn>
              <a:cxn ang="0">
                <a:pos x="3" y="11"/>
              </a:cxn>
              <a:cxn ang="0">
                <a:pos x="3" y="9"/>
              </a:cxn>
              <a:cxn ang="0">
                <a:pos x="4" y="7"/>
              </a:cxn>
              <a:cxn ang="0">
                <a:pos x="5" y="6"/>
              </a:cxn>
              <a:cxn ang="0">
                <a:pos x="5" y="6"/>
              </a:cxn>
              <a:cxn ang="0">
                <a:pos x="6" y="6"/>
              </a:cxn>
              <a:cxn ang="0">
                <a:pos x="7" y="5"/>
              </a:cxn>
              <a:cxn ang="0">
                <a:pos x="8" y="5"/>
              </a:cxn>
              <a:cxn ang="0">
                <a:pos x="9" y="5"/>
              </a:cxn>
              <a:cxn ang="0">
                <a:pos x="9" y="4"/>
              </a:cxn>
              <a:cxn ang="0">
                <a:pos x="10" y="3"/>
              </a:cxn>
              <a:cxn ang="0">
                <a:pos x="11" y="2"/>
              </a:cxn>
              <a:cxn ang="0">
                <a:pos x="11" y="1"/>
              </a:cxn>
              <a:cxn ang="0">
                <a:pos x="11" y="0"/>
              </a:cxn>
              <a:cxn ang="0">
                <a:pos x="12" y="0"/>
              </a:cxn>
            </a:cxnLst>
            <a:rect l="0" t="0" r="r" b="b"/>
            <a:pathLst>
              <a:path w="17" h="67">
                <a:moveTo>
                  <a:pt x="15" y="67"/>
                </a:moveTo>
                <a:lnTo>
                  <a:pt x="15" y="67"/>
                </a:lnTo>
                <a:lnTo>
                  <a:pt x="15" y="67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3" y="65"/>
                </a:lnTo>
                <a:lnTo>
                  <a:pt x="13" y="65"/>
                </a:lnTo>
                <a:lnTo>
                  <a:pt x="13" y="64"/>
                </a:lnTo>
                <a:lnTo>
                  <a:pt x="13" y="64"/>
                </a:lnTo>
                <a:lnTo>
                  <a:pt x="13" y="64"/>
                </a:lnTo>
                <a:lnTo>
                  <a:pt x="13" y="64"/>
                </a:lnTo>
                <a:lnTo>
                  <a:pt x="13" y="63"/>
                </a:lnTo>
                <a:lnTo>
                  <a:pt x="14" y="60"/>
                </a:lnTo>
                <a:lnTo>
                  <a:pt x="15" y="58"/>
                </a:lnTo>
                <a:lnTo>
                  <a:pt x="16" y="57"/>
                </a:lnTo>
                <a:lnTo>
                  <a:pt x="15" y="55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5" y="53"/>
                </a:lnTo>
                <a:lnTo>
                  <a:pt x="15" y="53"/>
                </a:lnTo>
                <a:lnTo>
                  <a:pt x="16" y="53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1"/>
                </a:lnTo>
                <a:lnTo>
                  <a:pt x="17" y="51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47"/>
                </a:lnTo>
                <a:lnTo>
                  <a:pt x="17" y="47"/>
                </a:lnTo>
                <a:lnTo>
                  <a:pt x="16" y="47"/>
                </a:lnTo>
                <a:lnTo>
                  <a:pt x="16" y="47"/>
                </a:lnTo>
                <a:lnTo>
                  <a:pt x="16" y="47"/>
                </a:lnTo>
                <a:lnTo>
                  <a:pt x="16" y="46"/>
                </a:lnTo>
                <a:lnTo>
                  <a:pt x="16" y="46"/>
                </a:lnTo>
                <a:lnTo>
                  <a:pt x="16" y="46"/>
                </a:lnTo>
                <a:lnTo>
                  <a:pt x="15" y="46"/>
                </a:lnTo>
                <a:lnTo>
                  <a:pt x="15" y="46"/>
                </a:lnTo>
                <a:lnTo>
                  <a:pt x="15" y="45"/>
                </a:lnTo>
                <a:lnTo>
                  <a:pt x="15" y="45"/>
                </a:lnTo>
                <a:lnTo>
                  <a:pt x="13" y="44"/>
                </a:lnTo>
                <a:lnTo>
                  <a:pt x="12" y="43"/>
                </a:lnTo>
                <a:lnTo>
                  <a:pt x="12" y="43"/>
                </a:lnTo>
                <a:lnTo>
                  <a:pt x="12" y="43"/>
                </a:lnTo>
                <a:lnTo>
                  <a:pt x="10" y="41"/>
                </a:lnTo>
                <a:lnTo>
                  <a:pt x="10" y="41"/>
                </a:lnTo>
                <a:lnTo>
                  <a:pt x="10" y="41"/>
                </a:lnTo>
                <a:lnTo>
                  <a:pt x="9" y="41"/>
                </a:lnTo>
                <a:lnTo>
                  <a:pt x="6" y="36"/>
                </a:lnTo>
                <a:lnTo>
                  <a:pt x="6" y="36"/>
                </a:lnTo>
                <a:lnTo>
                  <a:pt x="6" y="35"/>
                </a:lnTo>
                <a:lnTo>
                  <a:pt x="6" y="35"/>
                </a:lnTo>
                <a:lnTo>
                  <a:pt x="6" y="35"/>
                </a:lnTo>
                <a:lnTo>
                  <a:pt x="5" y="35"/>
                </a:lnTo>
                <a:lnTo>
                  <a:pt x="4" y="32"/>
                </a:lnTo>
                <a:lnTo>
                  <a:pt x="3" y="32"/>
                </a:lnTo>
                <a:lnTo>
                  <a:pt x="3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0" y="26"/>
                </a:lnTo>
                <a:lnTo>
                  <a:pt x="0" y="25"/>
                </a:lnTo>
                <a:lnTo>
                  <a:pt x="0" y="25"/>
                </a:lnTo>
                <a:lnTo>
                  <a:pt x="0" y="25"/>
                </a:lnTo>
                <a:lnTo>
                  <a:pt x="0" y="24"/>
                </a:lnTo>
                <a:lnTo>
                  <a:pt x="0" y="24"/>
                </a:lnTo>
                <a:lnTo>
                  <a:pt x="0" y="24"/>
                </a:lnTo>
                <a:lnTo>
                  <a:pt x="1" y="23"/>
                </a:lnTo>
                <a:lnTo>
                  <a:pt x="1" y="23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0" y="16"/>
                </a:lnTo>
                <a:lnTo>
                  <a:pt x="0" y="16"/>
                </a:lnTo>
                <a:lnTo>
                  <a:pt x="0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3" y="11"/>
                </a:lnTo>
                <a:lnTo>
                  <a:pt x="3" y="11"/>
                </a:lnTo>
                <a:lnTo>
                  <a:pt x="3" y="9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5"/>
                </a:lnTo>
                <a:lnTo>
                  <a:pt x="9" y="5"/>
                </a:lnTo>
                <a:lnTo>
                  <a:pt x="9" y="5"/>
                </a:lnTo>
                <a:lnTo>
                  <a:pt x="9" y="4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</a:path>
            </a:pathLst>
          </a:custGeom>
          <a:noFill xmlns:a="http://schemas.openxmlformats.org/drawingml/2006/main"/>
          <a:ln xmlns:a="http://schemas.openxmlformats.org/drawingml/2006/main" w="9525">
            <a:solidFill>
              <a:srgbClr val="0A93FC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50" name="MEUSE">
            <a:extLst xmlns:a="http://schemas.openxmlformats.org/drawingml/2006/main">
              <a:ext uri="{FF2B5EF4-FFF2-40B4-BE49-F238E27FC236}">
                <a16:creationId xmlns:a16="http://schemas.microsoft.com/office/drawing/2014/main" id="{E8030067-A94D-4773-A9F2-A644FAE740A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21275" y="655571"/>
            <a:ext cx="1256698" cy="1601469"/>
          </a:xfrm>
          <a:custGeom xmlns:a="http://schemas.openxmlformats.org/drawingml/2006/main">
            <a:avLst/>
            <a:gdLst/>
            <a:ahLst/>
            <a:cxnLst>
              <a:cxn ang="0">
                <a:pos x="1" y="163"/>
              </a:cxn>
              <a:cxn ang="0">
                <a:pos x="0" y="158"/>
              </a:cxn>
              <a:cxn ang="0">
                <a:pos x="2" y="156"/>
              </a:cxn>
              <a:cxn ang="0">
                <a:pos x="6" y="158"/>
              </a:cxn>
              <a:cxn ang="0">
                <a:pos x="8" y="160"/>
              </a:cxn>
              <a:cxn ang="0">
                <a:pos x="10" y="156"/>
              </a:cxn>
              <a:cxn ang="0">
                <a:pos x="13" y="154"/>
              </a:cxn>
              <a:cxn ang="0">
                <a:pos x="13" y="150"/>
              </a:cxn>
              <a:cxn ang="0">
                <a:pos x="14" y="149"/>
              </a:cxn>
              <a:cxn ang="0">
                <a:pos x="18" y="148"/>
              </a:cxn>
              <a:cxn ang="0">
                <a:pos x="15" y="140"/>
              </a:cxn>
              <a:cxn ang="0">
                <a:pos x="13" y="135"/>
              </a:cxn>
              <a:cxn ang="0">
                <a:pos x="11" y="129"/>
              </a:cxn>
              <a:cxn ang="0">
                <a:pos x="9" y="123"/>
              </a:cxn>
              <a:cxn ang="0">
                <a:pos x="8" y="122"/>
              </a:cxn>
              <a:cxn ang="0">
                <a:pos x="6" y="118"/>
              </a:cxn>
              <a:cxn ang="0">
                <a:pos x="8" y="118"/>
              </a:cxn>
              <a:cxn ang="0">
                <a:pos x="10" y="117"/>
              </a:cxn>
              <a:cxn ang="0">
                <a:pos x="9" y="115"/>
              </a:cxn>
              <a:cxn ang="0">
                <a:pos x="10" y="111"/>
              </a:cxn>
              <a:cxn ang="0">
                <a:pos x="11" y="108"/>
              </a:cxn>
              <a:cxn ang="0">
                <a:pos x="10" y="98"/>
              </a:cxn>
              <a:cxn ang="0">
                <a:pos x="8" y="95"/>
              </a:cxn>
              <a:cxn ang="0">
                <a:pos x="8" y="88"/>
              </a:cxn>
              <a:cxn ang="0">
                <a:pos x="12" y="86"/>
              </a:cxn>
              <a:cxn ang="0">
                <a:pos x="17" y="86"/>
              </a:cxn>
              <a:cxn ang="0">
                <a:pos x="23" y="81"/>
              </a:cxn>
              <a:cxn ang="0">
                <a:pos x="29" y="83"/>
              </a:cxn>
              <a:cxn ang="0">
                <a:pos x="32" y="85"/>
              </a:cxn>
              <a:cxn ang="0">
                <a:pos x="34" y="82"/>
              </a:cxn>
              <a:cxn ang="0">
                <a:pos x="38" y="78"/>
              </a:cxn>
              <a:cxn ang="0">
                <a:pos x="41" y="77"/>
              </a:cxn>
              <a:cxn ang="0">
                <a:pos x="47" y="78"/>
              </a:cxn>
              <a:cxn ang="0">
                <a:pos x="54" y="76"/>
              </a:cxn>
              <a:cxn ang="0">
                <a:pos x="58" y="73"/>
              </a:cxn>
              <a:cxn ang="0">
                <a:pos x="66" y="70"/>
              </a:cxn>
              <a:cxn ang="0">
                <a:pos x="70" y="68"/>
              </a:cxn>
              <a:cxn ang="0">
                <a:pos x="72" y="69"/>
              </a:cxn>
              <a:cxn ang="0">
                <a:pos x="73" y="71"/>
              </a:cxn>
              <a:cxn ang="0">
                <a:pos x="77" y="66"/>
              </a:cxn>
              <a:cxn ang="0">
                <a:pos x="81" y="65"/>
              </a:cxn>
              <a:cxn ang="0">
                <a:pos x="88" y="66"/>
              </a:cxn>
              <a:cxn ang="0">
                <a:pos x="92" y="62"/>
              </a:cxn>
              <a:cxn ang="0">
                <a:pos x="93" y="59"/>
              </a:cxn>
              <a:cxn ang="0">
                <a:pos x="101" y="55"/>
              </a:cxn>
              <a:cxn ang="0">
                <a:pos x="116" y="49"/>
              </a:cxn>
              <a:cxn ang="0">
                <a:pos x="122" y="42"/>
              </a:cxn>
              <a:cxn ang="0">
                <a:pos x="126" y="43"/>
              </a:cxn>
              <a:cxn ang="0">
                <a:pos x="128" y="45"/>
              </a:cxn>
              <a:cxn ang="0">
                <a:pos x="133" y="44"/>
              </a:cxn>
              <a:cxn ang="0">
                <a:pos x="135" y="37"/>
              </a:cxn>
              <a:cxn ang="0">
                <a:pos x="143" y="32"/>
              </a:cxn>
              <a:cxn ang="0">
                <a:pos x="146" y="31"/>
              </a:cxn>
              <a:cxn ang="0">
                <a:pos x="146" y="28"/>
              </a:cxn>
              <a:cxn ang="0">
                <a:pos x="147" y="24"/>
              </a:cxn>
              <a:cxn ang="0">
                <a:pos x="150" y="22"/>
              </a:cxn>
              <a:cxn ang="0">
                <a:pos x="153" y="14"/>
              </a:cxn>
              <a:cxn ang="0">
                <a:pos x="153" y="4"/>
              </a:cxn>
            </a:cxnLst>
            <a:rect l="0" t="0" r="r" b="b"/>
            <a:pathLst>
              <a:path w="154" h="171">
                <a:moveTo>
                  <a:pt x="1" y="171"/>
                </a:moveTo>
                <a:lnTo>
                  <a:pt x="1" y="171"/>
                </a:lnTo>
                <a:lnTo>
                  <a:pt x="1" y="169"/>
                </a:lnTo>
                <a:lnTo>
                  <a:pt x="1" y="169"/>
                </a:lnTo>
                <a:lnTo>
                  <a:pt x="1" y="169"/>
                </a:lnTo>
                <a:lnTo>
                  <a:pt x="1" y="166"/>
                </a:lnTo>
                <a:lnTo>
                  <a:pt x="1" y="163"/>
                </a:lnTo>
                <a:lnTo>
                  <a:pt x="1" y="163"/>
                </a:lnTo>
                <a:lnTo>
                  <a:pt x="1" y="162"/>
                </a:lnTo>
                <a:lnTo>
                  <a:pt x="1" y="161"/>
                </a:lnTo>
                <a:lnTo>
                  <a:pt x="0" y="161"/>
                </a:lnTo>
                <a:lnTo>
                  <a:pt x="0" y="160"/>
                </a:lnTo>
                <a:lnTo>
                  <a:pt x="0" y="159"/>
                </a:lnTo>
                <a:lnTo>
                  <a:pt x="0" y="159"/>
                </a:lnTo>
                <a:lnTo>
                  <a:pt x="0" y="158"/>
                </a:lnTo>
                <a:lnTo>
                  <a:pt x="0" y="158"/>
                </a:lnTo>
                <a:lnTo>
                  <a:pt x="1" y="157"/>
                </a:lnTo>
                <a:lnTo>
                  <a:pt x="1" y="157"/>
                </a:lnTo>
                <a:lnTo>
                  <a:pt x="1" y="156"/>
                </a:lnTo>
                <a:lnTo>
                  <a:pt x="1" y="156"/>
                </a:lnTo>
                <a:lnTo>
                  <a:pt x="1" y="156"/>
                </a:lnTo>
                <a:lnTo>
                  <a:pt x="2" y="156"/>
                </a:lnTo>
                <a:lnTo>
                  <a:pt x="2" y="156"/>
                </a:lnTo>
                <a:lnTo>
                  <a:pt x="2" y="156"/>
                </a:lnTo>
                <a:lnTo>
                  <a:pt x="3" y="156"/>
                </a:lnTo>
                <a:lnTo>
                  <a:pt x="3" y="156"/>
                </a:lnTo>
                <a:lnTo>
                  <a:pt x="4" y="156"/>
                </a:lnTo>
                <a:lnTo>
                  <a:pt x="5" y="157"/>
                </a:lnTo>
                <a:lnTo>
                  <a:pt x="5" y="157"/>
                </a:lnTo>
                <a:lnTo>
                  <a:pt x="5" y="157"/>
                </a:lnTo>
                <a:lnTo>
                  <a:pt x="6" y="158"/>
                </a:lnTo>
                <a:lnTo>
                  <a:pt x="6" y="158"/>
                </a:lnTo>
                <a:lnTo>
                  <a:pt x="6" y="159"/>
                </a:lnTo>
                <a:lnTo>
                  <a:pt x="6" y="159"/>
                </a:lnTo>
                <a:lnTo>
                  <a:pt x="6" y="160"/>
                </a:lnTo>
                <a:lnTo>
                  <a:pt x="7" y="160"/>
                </a:lnTo>
                <a:lnTo>
                  <a:pt x="7" y="160"/>
                </a:lnTo>
                <a:lnTo>
                  <a:pt x="8" y="160"/>
                </a:lnTo>
                <a:lnTo>
                  <a:pt x="8" y="160"/>
                </a:lnTo>
                <a:lnTo>
                  <a:pt x="8" y="160"/>
                </a:lnTo>
                <a:lnTo>
                  <a:pt x="8" y="160"/>
                </a:lnTo>
                <a:lnTo>
                  <a:pt x="9" y="159"/>
                </a:lnTo>
                <a:lnTo>
                  <a:pt x="9" y="159"/>
                </a:lnTo>
                <a:lnTo>
                  <a:pt x="9" y="158"/>
                </a:lnTo>
                <a:lnTo>
                  <a:pt x="9" y="157"/>
                </a:lnTo>
                <a:lnTo>
                  <a:pt x="9" y="156"/>
                </a:lnTo>
                <a:lnTo>
                  <a:pt x="10" y="156"/>
                </a:lnTo>
                <a:lnTo>
                  <a:pt x="10" y="156"/>
                </a:lnTo>
                <a:lnTo>
                  <a:pt x="10" y="155"/>
                </a:lnTo>
                <a:lnTo>
                  <a:pt x="11" y="155"/>
                </a:lnTo>
                <a:lnTo>
                  <a:pt x="12" y="155"/>
                </a:lnTo>
                <a:lnTo>
                  <a:pt x="12" y="155"/>
                </a:lnTo>
                <a:lnTo>
                  <a:pt x="12" y="155"/>
                </a:lnTo>
                <a:lnTo>
                  <a:pt x="13" y="155"/>
                </a:lnTo>
                <a:lnTo>
                  <a:pt x="13" y="154"/>
                </a:lnTo>
                <a:lnTo>
                  <a:pt x="13" y="154"/>
                </a:lnTo>
                <a:lnTo>
                  <a:pt x="13" y="153"/>
                </a:lnTo>
                <a:lnTo>
                  <a:pt x="13" y="153"/>
                </a:lnTo>
                <a:lnTo>
                  <a:pt x="13" y="153"/>
                </a:lnTo>
                <a:lnTo>
                  <a:pt x="13" y="152"/>
                </a:lnTo>
                <a:lnTo>
                  <a:pt x="13" y="151"/>
                </a:lnTo>
                <a:lnTo>
                  <a:pt x="12" y="151"/>
                </a:lnTo>
                <a:lnTo>
                  <a:pt x="12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49"/>
                </a:lnTo>
                <a:lnTo>
                  <a:pt x="13" y="149"/>
                </a:lnTo>
                <a:lnTo>
                  <a:pt x="14" y="149"/>
                </a:lnTo>
                <a:lnTo>
                  <a:pt x="14" y="148"/>
                </a:lnTo>
                <a:lnTo>
                  <a:pt x="14" y="149"/>
                </a:lnTo>
                <a:lnTo>
                  <a:pt x="15" y="149"/>
                </a:lnTo>
                <a:lnTo>
                  <a:pt x="15" y="149"/>
                </a:lnTo>
                <a:lnTo>
                  <a:pt x="16" y="149"/>
                </a:lnTo>
                <a:lnTo>
                  <a:pt x="17" y="149"/>
                </a:lnTo>
                <a:lnTo>
                  <a:pt x="17" y="149"/>
                </a:lnTo>
                <a:lnTo>
                  <a:pt x="17" y="149"/>
                </a:lnTo>
                <a:lnTo>
                  <a:pt x="18" y="149"/>
                </a:lnTo>
                <a:lnTo>
                  <a:pt x="18" y="148"/>
                </a:lnTo>
                <a:lnTo>
                  <a:pt x="18" y="148"/>
                </a:lnTo>
                <a:lnTo>
                  <a:pt x="18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7"/>
                </a:lnTo>
                <a:lnTo>
                  <a:pt x="18" y="146"/>
                </a:lnTo>
                <a:lnTo>
                  <a:pt x="16" y="143"/>
                </a:lnTo>
                <a:lnTo>
                  <a:pt x="15" y="140"/>
                </a:lnTo>
                <a:lnTo>
                  <a:pt x="14" y="138"/>
                </a:lnTo>
                <a:lnTo>
                  <a:pt x="13" y="138"/>
                </a:lnTo>
                <a:lnTo>
                  <a:pt x="13" y="137"/>
                </a:lnTo>
                <a:lnTo>
                  <a:pt x="13" y="137"/>
                </a:lnTo>
                <a:lnTo>
                  <a:pt x="13" y="137"/>
                </a:lnTo>
                <a:lnTo>
                  <a:pt x="13" y="136"/>
                </a:lnTo>
                <a:lnTo>
                  <a:pt x="13" y="135"/>
                </a:lnTo>
                <a:lnTo>
                  <a:pt x="13" y="135"/>
                </a:lnTo>
                <a:lnTo>
                  <a:pt x="13" y="135"/>
                </a:lnTo>
                <a:lnTo>
                  <a:pt x="14" y="134"/>
                </a:lnTo>
                <a:lnTo>
                  <a:pt x="14" y="132"/>
                </a:lnTo>
                <a:lnTo>
                  <a:pt x="14" y="131"/>
                </a:lnTo>
                <a:lnTo>
                  <a:pt x="13" y="131"/>
                </a:lnTo>
                <a:lnTo>
                  <a:pt x="13" y="130"/>
                </a:lnTo>
                <a:lnTo>
                  <a:pt x="13" y="130"/>
                </a:lnTo>
                <a:lnTo>
                  <a:pt x="11" y="129"/>
                </a:lnTo>
                <a:lnTo>
                  <a:pt x="11" y="128"/>
                </a:lnTo>
                <a:lnTo>
                  <a:pt x="10" y="128"/>
                </a:lnTo>
                <a:lnTo>
                  <a:pt x="10" y="128"/>
                </a:lnTo>
                <a:lnTo>
                  <a:pt x="10" y="128"/>
                </a:lnTo>
                <a:lnTo>
                  <a:pt x="9" y="125"/>
                </a:lnTo>
                <a:lnTo>
                  <a:pt x="9" y="124"/>
                </a:lnTo>
                <a:lnTo>
                  <a:pt x="9" y="124"/>
                </a:lnTo>
                <a:lnTo>
                  <a:pt x="9" y="123"/>
                </a:lnTo>
                <a:lnTo>
                  <a:pt x="9" y="123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8" y="122"/>
                </a:lnTo>
                <a:lnTo>
                  <a:pt x="8" y="122"/>
                </a:lnTo>
                <a:lnTo>
                  <a:pt x="8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1"/>
                </a:lnTo>
                <a:lnTo>
                  <a:pt x="6" y="120"/>
                </a:lnTo>
                <a:lnTo>
                  <a:pt x="6" y="119"/>
                </a:lnTo>
                <a:lnTo>
                  <a:pt x="6" y="119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7" y="118"/>
                </a:lnTo>
                <a:lnTo>
                  <a:pt x="7" y="118"/>
                </a:lnTo>
                <a:lnTo>
                  <a:pt x="8" y="118"/>
                </a:lnTo>
                <a:lnTo>
                  <a:pt x="8" y="118"/>
                </a:lnTo>
                <a:lnTo>
                  <a:pt x="10" y="118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6"/>
                </a:lnTo>
                <a:lnTo>
                  <a:pt x="10" y="116"/>
                </a:lnTo>
                <a:lnTo>
                  <a:pt x="10" y="116"/>
                </a:lnTo>
                <a:lnTo>
                  <a:pt x="10" y="116"/>
                </a:lnTo>
                <a:lnTo>
                  <a:pt x="9" y="115"/>
                </a:lnTo>
                <a:lnTo>
                  <a:pt x="9" y="115"/>
                </a:lnTo>
                <a:lnTo>
                  <a:pt x="9" y="115"/>
                </a:lnTo>
                <a:lnTo>
                  <a:pt x="9" y="114"/>
                </a:lnTo>
                <a:lnTo>
                  <a:pt x="9" y="114"/>
                </a:lnTo>
                <a:lnTo>
                  <a:pt x="9" y="114"/>
                </a:lnTo>
                <a:lnTo>
                  <a:pt x="10" y="113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0"/>
                </a:lnTo>
                <a:lnTo>
                  <a:pt x="10" y="110"/>
                </a:lnTo>
                <a:lnTo>
                  <a:pt x="10" y="110"/>
                </a:lnTo>
                <a:lnTo>
                  <a:pt x="9" y="109"/>
                </a:lnTo>
                <a:lnTo>
                  <a:pt x="10" y="109"/>
                </a:lnTo>
                <a:lnTo>
                  <a:pt x="11" y="108"/>
                </a:lnTo>
                <a:lnTo>
                  <a:pt x="11" y="108"/>
                </a:lnTo>
                <a:lnTo>
                  <a:pt x="11" y="108"/>
                </a:lnTo>
                <a:lnTo>
                  <a:pt x="11" y="105"/>
                </a:lnTo>
                <a:lnTo>
                  <a:pt x="11" y="102"/>
                </a:lnTo>
                <a:lnTo>
                  <a:pt x="11" y="102"/>
                </a:lnTo>
                <a:lnTo>
                  <a:pt x="11" y="101"/>
                </a:lnTo>
                <a:lnTo>
                  <a:pt x="11" y="101"/>
                </a:lnTo>
                <a:lnTo>
                  <a:pt x="11" y="101"/>
                </a:lnTo>
                <a:lnTo>
                  <a:pt x="11" y="100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9" y="97"/>
                </a:lnTo>
                <a:lnTo>
                  <a:pt x="9" y="97"/>
                </a:lnTo>
                <a:lnTo>
                  <a:pt x="9" y="96"/>
                </a:lnTo>
                <a:lnTo>
                  <a:pt x="8" y="95"/>
                </a:lnTo>
                <a:lnTo>
                  <a:pt x="8" y="95"/>
                </a:lnTo>
                <a:lnTo>
                  <a:pt x="7" y="93"/>
                </a:lnTo>
                <a:lnTo>
                  <a:pt x="7" y="93"/>
                </a:lnTo>
                <a:lnTo>
                  <a:pt x="7" y="91"/>
                </a:lnTo>
                <a:lnTo>
                  <a:pt x="7" y="89"/>
                </a:lnTo>
                <a:lnTo>
                  <a:pt x="7" y="89"/>
                </a:lnTo>
                <a:lnTo>
                  <a:pt x="8" y="88"/>
                </a:lnTo>
                <a:lnTo>
                  <a:pt x="8" y="88"/>
                </a:lnTo>
                <a:lnTo>
                  <a:pt x="9" y="87"/>
                </a:lnTo>
                <a:lnTo>
                  <a:pt x="9" y="87"/>
                </a:lnTo>
                <a:lnTo>
                  <a:pt x="10" y="86"/>
                </a:lnTo>
                <a:lnTo>
                  <a:pt x="10" y="86"/>
                </a:lnTo>
                <a:lnTo>
                  <a:pt x="11" y="86"/>
                </a:lnTo>
                <a:lnTo>
                  <a:pt x="11" y="86"/>
                </a:lnTo>
                <a:lnTo>
                  <a:pt x="11" y="86"/>
                </a:lnTo>
                <a:lnTo>
                  <a:pt x="12" y="86"/>
                </a:lnTo>
                <a:lnTo>
                  <a:pt x="13" y="86"/>
                </a:lnTo>
                <a:lnTo>
                  <a:pt x="13" y="86"/>
                </a:lnTo>
                <a:lnTo>
                  <a:pt x="13" y="86"/>
                </a:lnTo>
                <a:lnTo>
                  <a:pt x="15" y="86"/>
                </a:lnTo>
                <a:lnTo>
                  <a:pt x="16" y="86"/>
                </a:lnTo>
                <a:lnTo>
                  <a:pt x="16" y="86"/>
                </a:lnTo>
                <a:lnTo>
                  <a:pt x="17" y="86"/>
                </a:lnTo>
                <a:lnTo>
                  <a:pt x="17" y="86"/>
                </a:lnTo>
                <a:lnTo>
                  <a:pt x="18" y="86"/>
                </a:lnTo>
                <a:lnTo>
                  <a:pt x="18" y="85"/>
                </a:lnTo>
                <a:lnTo>
                  <a:pt x="19" y="85"/>
                </a:lnTo>
                <a:lnTo>
                  <a:pt x="19" y="84"/>
                </a:lnTo>
                <a:lnTo>
                  <a:pt x="21" y="82"/>
                </a:lnTo>
                <a:lnTo>
                  <a:pt x="22" y="82"/>
                </a:lnTo>
                <a:lnTo>
                  <a:pt x="22" y="81"/>
                </a:lnTo>
                <a:lnTo>
                  <a:pt x="23" y="81"/>
                </a:lnTo>
                <a:lnTo>
                  <a:pt x="23" y="81"/>
                </a:lnTo>
                <a:lnTo>
                  <a:pt x="24" y="81"/>
                </a:lnTo>
                <a:lnTo>
                  <a:pt x="24" y="81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4"/>
                </a:lnTo>
                <a:lnTo>
                  <a:pt x="29" y="84"/>
                </a:lnTo>
                <a:lnTo>
                  <a:pt x="30" y="84"/>
                </a:lnTo>
                <a:lnTo>
                  <a:pt x="30" y="85"/>
                </a:lnTo>
                <a:lnTo>
                  <a:pt x="30" y="85"/>
                </a:lnTo>
                <a:lnTo>
                  <a:pt x="31" y="85"/>
                </a:lnTo>
                <a:lnTo>
                  <a:pt x="31" y="85"/>
                </a:lnTo>
                <a:lnTo>
                  <a:pt x="32" y="85"/>
                </a:lnTo>
                <a:lnTo>
                  <a:pt x="32" y="85"/>
                </a:lnTo>
                <a:lnTo>
                  <a:pt x="32" y="85"/>
                </a:lnTo>
                <a:lnTo>
                  <a:pt x="32" y="85"/>
                </a:lnTo>
                <a:lnTo>
                  <a:pt x="32" y="84"/>
                </a:lnTo>
                <a:lnTo>
                  <a:pt x="33" y="84"/>
                </a:lnTo>
                <a:lnTo>
                  <a:pt x="33" y="84"/>
                </a:lnTo>
                <a:lnTo>
                  <a:pt x="34" y="83"/>
                </a:lnTo>
                <a:lnTo>
                  <a:pt x="34" y="82"/>
                </a:lnTo>
                <a:lnTo>
                  <a:pt x="34" y="82"/>
                </a:lnTo>
                <a:lnTo>
                  <a:pt x="35" y="81"/>
                </a:lnTo>
                <a:lnTo>
                  <a:pt x="35" y="80"/>
                </a:lnTo>
                <a:lnTo>
                  <a:pt x="35" y="80"/>
                </a:lnTo>
                <a:lnTo>
                  <a:pt x="35" y="79"/>
                </a:lnTo>
                <a:lnTo>
                  <a:pt x="36" y="79"/>
                </a:lnTo>
                <a:lnTo>
                  <a:pt x="36" y="79"/>
                </a:lnTo>
                <a:lnTo>
                  <a:pt x="38" y="78"/>
                </a:lnTo>
                <a:lnTo>
                  <a:pt x="38" y="78"/>
                </a:lnTo>
                <a:lnTo>
                  <a:pt x="38" y="77"/>
                </a:lnTo>
                <a:lnTo>
                  <a:pt x="39" y="77"/>
                </a:lnTo>
                <a:lnTo>
                  <a:pt x="40" y="77"/>
                </a:lnTo>
                <a:lnTo>
                  <a:pt x="40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2" y="77"/>
                </a:lnTo>
                <a:lnTo>
                  <a:pt x="43" y="77"/>
                </a:lnTo>
                <a:lnTo>
                  <a:pt x="45" y="78"/>
                </a:lnTo>
                <a:lnTo>
                  <a:pt x="46" y="78"/>
                </a:lnTo>
                <a:lnTo>
                  <a:pt x="47" y="78"/>
                </a:lnTo>
                <a:lnTo>
                  <a:pt x="47" y="78"/>
                </a:lnTo>
                <a:lnTo>
                  <a:pt x="47" y="78"/>
                </a:lnTo>
                <a:lnTo>
                  <a:pt x="49" y="77"/>
                </a:lnTo>
                <a:lnTo>
                  <a:pt x="49" y="77"/>
                </a:lnTo>
                <a:lnTo>
                  <a:pt x="51" y="77"/>
                </a:lnTo>
                <a:lnTo>
                  <a:pt x="51" y="77"/>
                </a:lnTo>
                <a:lnTo>
                  <a:pt x="52" y="77"/>
                </a:lnTo>
                <a:lnTo>
                  <a:pt x="52" y="77"/>
                </a:lnTo>
                <a:lnTo>
                  <a:pt x="54" y="76"/>
                </a:lnTo>
                <a:lnTo>
                  <a:pt x="54" y="76"/>
                </a:lnTo>
                <a:lnTo>
                  <a:pt x="56" y="74"/>
                </a:lnTo>
                <a:lnTo>
                  <a:pt x="57" y="74"/>
                </a:lnTo>
                <a:lnTo>
                  <a:pt x="57" y="74"/>
                </a:lnTo>
                <a:lnTo>
                  <a:pt x="57" y="74"/>
                </a:lnTo>
                <a:lnTo>
                  <a:pt x="57" y="74"/>
                </a:lnTo>
                <a:lnTo>
                  <a:pt x="58" y="73"/>
                </a:lnTo>
                <a:lnTo>
                  <a:pt x="58" y="73"/>
                </a:lnTo>
                <a:lnTo>
                  <a:pt x="58" y="73"/>
                </a:lnTo>
                <a:lnTo>
                  <a:pt x="59" y="73"/>
                </a:lnTo>
                <a:lnTo>
                  <a:pt x="59" y="73"/>
                </a:lnTo>
                <a:lnTo>
                  <a:pt x="59" y="72"/>
                </a:lnTo>
                <a:lnTo>
                  <a:pt x="61" y="72"/>
                </a:lnTo>
                <a:lnTo>
                  <a:pt x="63" y="71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7" y="69"/>
                </a:lnTo>
                <a:lnTo>
                  <a:pt x="67" y="69"/>
                </a:lnTo>
                <a:lnTo>
                  <a:pt x="67" y="69"/>
                </a:lnTo>
                <a:lnTo>
                  <a:pt x="67" y="69"/>
                </a:lnTo>
                <a:lnTo>
                  <a:pt x="68" y="68"/>
                </a:lnTo>
                <a:lnTo>
                  <a:pt x="68" y="68"/>
                </a:lnTo>
                <a:lnTo>
                  <a:pt x="69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1" y="68"/>
                </a:lnTo>
                <a:lnTo>
                  <a:pt x="71" y="69"/>
                </a:lnTo>
                <a:lnTo>
                  <a:pt x="72" y="69"/>
                </a:lnTo>
                <a:lnTo>
                  <a:pt x="72" y="69"/>
                </a:lnTo>
                <a:lnTo>
                  <a:pt x="72" y="70"/>
                </a:lnTo>
                <a:lnTo>
                  <a:pt x="72" y="70"/>
                </a:lnTo>
                <a:lnTo>
                  <a:pt x="72" y="70"/>
                </a:lnTo>
                <a:lnTo>
                  <a:pt x="72" y="71"/>
                </a:lnTo>
                <a:lnTo>
                  <a:pt x="72" y="71"/>
                </a:lnTo>
                <a:lnTo>
                  <a:pt x="73" y="71"/>
                </a:lnTo>
                <a:lnTo>
                  <a:pt x="73" y="71"/>
                </a:lnTo>
                <a:lnTo>
                  <a:pt x="73" y="71"/>
                </a:lnTo>
                <a:lnTo>
                  <a:pt x="74" y="70"/>
                </a:lnTo>
                <a:lnTo>
                  <a:pt x="74" y="70"/>
                </a:lnTo>
                <a:lnTo>
                  <a:pt x="75" y="69"/>
                </a:lnTo>
                <a:lnTo>
                  <a:pt x="75" y="68"/>
                </a:lnTo>
                <a:lnTo>
                  <a:pt x="75" y="67"/>
                </a:lnTo>
                <a:lnTo>
                  <a:pt x="75" y="67"/>
                </a:lnTo>
                <a:lnTo>
                  <a:pt x="76" y="66"/>
                </a:lnTo>
                <a:lnTo>
                  <a:pt x="77" y="66"/>
                </a:lnTo>
                <a:lnTo>
                  <a:pt x="78" y="65"/>
                </a:lnTo>
                <a:lnTo>
                  <a:pt x="78" y="65"/>
                </a:lnTo>
                <a:lnTo>
                  <a:pt x="78" y="65"/>
                </a:lnTo>
                <a:lnTo>
                  <a:pt x="79" y="65"/>
                </a:lnTo>
                <a:lnTo>
                  <a:pt x="79" y="65"/>
                </a:lnTo>
                <a:lnTo>
                  <a:pt x="80" y="65"/>
                </a:lnTo>
                <a:lnTo>
                  <a:pt x="80" y="65"/>
                </a:lnTo>
                <a:lnTo>
                  <a:pt x="81" y="65"/>
                </a:lnTo>
                <a:lnTo>
                  <a:pt x="81" y="65"/>
                </a:lnTo>
                <a:lnTo>
                  <a:pt x="82" y="65"/>
                </a:lnTo>
                <a:lnTo>
                  <a:pt x="83" y="65"/>
                </a:lnTo>
                <a:lnTo>
                  <a:pt x="84" y="66"/>
                </a:lnTo>
                <a:lnTo>
                  <a:pt x="86" y="66"/>
                </a:lnTo>
                <a:lnTo>
                  <a:pt x="86" y="66"/>
                </a:lnTo>
                <a:lnTo>
                  <a:pt x="87" y="66"/>
                </a:lnTo>
                <a:lnTo>
                  <a:pt x="88" y="66"/>
                </a:lnTo>
                <a:lnTo>
                  <a:pt x="88" y="65"/>
                </a:lnTo>
                <a:lnTo>
                  <a:pt x="89" y="65"/>
                </a:lnTo>
                <a:lnTo>
                  <a:pt x="91" y="63"/>
                </a:lnTo>
                <a:lnTo>
                  <a:pt x="91" y="63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1" y="61"/>
                </a:lnTo>
                <a:lnTo>
                  <a:pt x="91" y="61"/>
                </a:lnTo>
                <a:lnTo>
                  <a:pt x="91" y="60"/>
                </a:lnTo>
                <a:lnTo>
                  <a:pt x="91" y="60"/>
                </a:lnTo>
                <a:lnTo>
                  <a:pt x="92" y="60"/>
                </a:lnTo>
                <a:lnTo>
                  <a:pt x="93" y="59"/>
                </a:lnTo>
                <a:lnTo>
                  <a:pt x="93" y="59"/>
                </a:lnTo>
                <a:lnTo>
                  <a:pt x="94" y="58"/>
                </a:lnTo>
                <a:lnTo>
                  <a:pt x="95" y="57"/>
                </a:lnTo>
                <a:lnTo>
                  <a:pt x="95" y="57"/>
                </a:lnTo>
                <a:lnTo>
                  <a:pt x="96" y="57"/>
                </a:lnTo>
                <a:lnTo>
                  <a:pt x="97" y="57"/>
                </a:lnTo>
                <a:lnTo>
                  <a:pt x="98" y="56"/>
                </a:lnTo>
                <a:lnTo>
                  <a:pt x="100" y="55"/>
                </a:lnTo>
                <a:lnTo>
                  <a:pt x="101" y="55"/>
                </a:lnTo>
                <a:lnTo>
                  <a:pt x="102" y="54"/>
                </a:lnTo>
                <a:lnTo>
                  <a:pt x="105" y="52"/>
                </a:lnTo>
                <a:lnTo>
                  <a:pt x="110" y="50"/>
                </a:lnTo>
                <a:lnTo>
                  <a:pt x="113" y="49"/>
                </a:lnTo>
                <a:lnTo>
                  <a:pt x="114" y="49"/>
                </a:lnTo>
                <a:lnTo>
                  <a:pt x="114" y="49"/>
                </a:lnTo>
                <a:lnTo>
                  <a:pt x="115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48"/>
                </a:lnTo>
                <a:lnTo>
                  <a:pt x="117" y="48"/>
                </a:lnTo>
                <a:lnTo>
                  <a:pt x="117" y="47"/>
                </a:lnTo>
                <a:lnTo>
                  <a:pt x="118" y="47"/>
                </a:lnTo>
                <a:lnTo>
                  <a:pt x="118" y="47"/>
                </a:lnTo>
                <a:lnTo>
                  <a:pt x="122" y="43"/>
                </a:lnTo>
                <a:lnTo>
                  <a:pt x="122" y="42"/>
                </a:lnTo>
                <a:lnTo>
                  <a:pt x="123" y="42"/>
                </a:lnTo>
                <a:lnTo>
                  <a:pt x="123" y="42"/>
                </a:lnTo>
                <a:lnTo>
                  <a:pt x="124" y="42"/>
                </a:lnTo>
                <a:lnTo>
                  <a:pt x="124" y="42"/>
                </a:lnTo>
                <a:lnTo>
                  <a:pt x="125" y="42"/>
                </a:lnTo>
                <a:lnTo>
                  <a:pt x="125" y="42"/>
                </a:lnTo>
                <a:lnTo>
                  <a:pt x="126" y="43"/>
                </a:lnTo>
                <a:lnTo>
                  <a:pt x="126" y="43"/>
                </a:lnTo>
                <a:lnTo>
                  <a:pt x="126" y="43"/>
                </a:lnTo>
                <a:lnTo>
                  <a:pt x="126" y="44"/>
                </a:lnTo>
                <a:lnTo>
                  <a:pt x="126" y="44"/>
                </a:lnTo>
                <a:lnTo>
                  <a:pt x="127" y="44"/>
                </a:lnTo>
                <a:lnTo>
                  <a:pt x="127" y="44"/>
                </a:lnTo>
                <a:lnTo>
                  <a:pt x="127" y="44"/>
                </a:lnTo>
                <a:lnTo>
                  <a:pt x="127" y="45"/>
                </a:lnTo>
                <a:lnTo>
                  <a:pt x="128" y="45"/>
                </a:lnTo>
                <a:lnTo>
                  <a:pt x="128" y="45"/>
                </a:lnTo>
                <a:lnTo>
                  <a:pt x="129" y="45"/>
                </a:lnTo>
                <a:lnTo>
                  <a:pt x="130" y="45"/>
                </a:lnTo>
                <a:lnTo>
                  <a:pt x="130" y="45"/>
                </a:lnTo>
                <a:lnTo>
                  <a:pt x="131" y="45"/>
                </a:lnTo>
                <a:lnTo>
                  <a:pt x="131" y="45"/>
                </a:lnTo>
                <a:lnTo>
                  <a:pt x="131" y="45"/>
                </a:lnTo>
                <a:lnTo>
                  <a:pt x="133" y="44"/>
                </a:lnTo>
                <a:lnTo>
                  <a:pt x="134" y="44"/>
                </a:lnTo>
                <a:lnTo>
                  <a:pt x="134" y="43"/>
                </a:lnTo>
                <a:lnTo>
                  <a:pt x="135" y="42"/>
                </a:lnTo>
                <a:lnTo>
                  <a:pt x="135" y="41"/>
                </a:lnTo>
                <a:lnTo>
                  <a:pt x="135" y="40"/>
                </a:lnTo>
                <a:lnTo>
                  <a:pt x="135" y="38"/>
                </a:lnTo>
                <a:lnTo>
                  <a:pt x="134" y="37"/>
                </a:lnTo>
                <a:lnTo>
                  <a:pt x="135" y="37"/>
                </a:lnTo>
                <a:lnTo>
                  <a:pt x="135" y="37"/>
                </a:lnTo>
                <a:lnTo>
                  <a:pt x="135" y="36"/>
                </a:lnTo>
                <a:lnTo>
                  <a:pt x="135" y="36"/>
                </a:lnTo>
                <a:lnTo>
                  <a:pt x="137" y="35"/>
                </a:lnTo>
                <a:lnTo>
                  <a:pt x="137" y="34"/>
                </a:lnTo>
                <a:lnTo>
                  <a:pt x="139" y="33"/>
                </a:lnTo>
                <a:lnTo>
                  <a:pt x="142" y="32"/>
                </a:lnTo>
                <a:lnTo>
                  <a:pt x="143" y="32"/>
                </a:lnTo>
                <a:lnTo>
                  <a:pt x="143" y="32"/>
                </a:lnTo>
                <a:lnTo>
                  <a:pt x="143" y="32"/>
                </a:lnTo>
                <a:lnTo>
                  <a:pt x="144" y="32"/>
                </a:lnTo>
                <a:lnTo>
                  <a:pt x="145" y="32"/>
                </a:lnTo>
                <a:lnTo>
                  <a:pt x="145" y="32"/>
                </a:lnTo>
                <a:lnTo>
                  <a:pt x="146" y="31"/>
                </a:lnTo>
                <a:lnTo>
                  <a:pt x="146" y="31"/>
                </a:lnTo>
                <a:lnTo>
                  <a:pt x="146" y="31"/>
                </a:lnTo>
                <a:lnTo>
                  <a:pt x="146" y="30"/>
                </a:lnTo>
                <a:lnTo>
                  <a:pt x="146" y="30"/>
                </a:lnTo>
                <a:lnTo>
                  <a:pt x="146" y="30"/>
                </a:lnTo>
                <a:lnTo>
                  <a:pt x="147" y="29"/>
                </a:lnTo>
                <a:lnTo>
                  <a:pt x="146" y="29"/>
                </a:lnTo>
                <a:lnTo>
                  <a:pt x="146" y="29"/>
                </a:lnTo>
                <a:lnTo>
                  <a:pt x="146" y="28"/>
                </a:lnTo>
                <a:lnTo>
                  <a:pt x="146" y="28"/>
                </a:lnTo>
                <a:lnTo>
                  <a:pt x="146" y="27"/>
                </a:lnTo>
                <a:lnTo>
                  <a:pt x="146" y="27"/>
                </a:lnTo>
                <a:lnTo>
                  <a:pt x="146" y="26"/>
                </a:lnTo>
                <a:lnTo>
                  <a:pt x="146" y="25"/>
                </a:lnTo>
                <a:lnTo>
                  <a:pt x="147" y="25"/>
                </a:lnTo>
                <a:lnTo>
                  <a:pt x="147" y="25"/>
                </a:lnTo>
                <a:lnTo>
                  <a:pt x="147" y="24"/>
                </a:lnTo>
                <a:lnTo>
                  <a:pt x="147" y="24"/>
                </a:lnTo>
                <a:lnTo>
                  <a:pt x="147" y="24"/>
                </a:lnTo>
                <a:lnTo>
                  <a:pt x="148" y="23"/>
                </a:lnTo>
                <a:lnTo>
                  <a:pt x="148" y="23"/>
                </a:lnTo>
                <a:lnTo>
                  <a:pt x="149" y="23"/>
                </a:lnTo>
                <a:lnTo>
                  <a:pt x="149" y="23"/>
                </a:lnTo>
                <a:lnTo>
                  <a:pt x="150" y="22"/>
                </a:lnTo>
                <a:lnTo>
                  <a:pt x="150" y="22"/>
                </a:lnTo>
                <a:lnTo>
                  <a:pt x="150" y="22"/>
                </a:lnTo>
                <a:lnTo>
                  <a:pt x="151" y="21"/>
                </a:lnTo>
                <a:lnTo>
                  <a:pt x="151" y="21"/>
                </a:lnTo>
                <a:lnTo>
                  <a:pt x="151" y="21"/>
                </a:lnTo>
                <a:lnTo>
                  <a:pt x="151" y="20"/>
                </a:lnTo>
                <a:lnTo>
                  <a:pt x="151" y="19"/>
                </a:lnTo>
                <a:lnTo>
                  <a:pt x="152" y="18"/>
                </a:lnTo>
                <a:lnTo>
                  <a:pt x="152" y="16"/>
                </a:lnTo>
                <a:lnTo>
                  <a:pt x="153" y="14"/>
                </a:lnTo>
                <a:lnTo>
                  <a:pt x="154" y="13"/>
                </a:lnTo>
                <a:lnTo>
                  <a:pt x="154" y="13"/>
                </a:lnTo>
                <a:lnTo>
                  <a:pt x="154" y="13"/>
                </a:lnTo>
                <a:lnTo>
                  <a:pt x="154" y="11"/>
                </a:lnTo>
                <a:lnTo>
                  <a:pt x="154" y="11"/>
                </a:lnTo>
                <a:lnTo>
                  <a:pt x="154" y="10"/>
                </a:lnTo>
                <a:lnTo>
                  <a:pt x="153" y="5"/>
                </a:lnTo>
                <a:lnTo>
                  <a:pt x="153" y="4"/>
                </a:lnTo>
                <a:lnTo>
                  <a:pt x="152" y="3"/>
                </a:lnTo>
                <a:lnTo>
                  <a:pt x="152" y="2"/>
                </a:lnTo>
                <a:lnTo>
                  <a:pt x="152" y="1"/>
                </a:lnTo>
                <a:lnTo>
                  <a:pt x="152" y="1"/>
                </a:lnTo>
                <a:lnTo>
                  <a:pt x="152" y="1"/>
                </a:lnTo>
                <a:lnTo>
                  <a:pt x="153" y="1"/>
                </a:lnTo>
                <a:lnTo>
                  <a:pt x="154" y="0"/>
                </a:lnTo>
              </a:path>
            </a:pathLst>
          </a:custGeom>
          <a:noFill xmlns:a="http://schemas.openxmlformats.org/drawingml/2006/main"/>
          <a:ln xmlns:a="http://schemas.openxmlformats.org/drawingml/2006/main" w="9525">
            <a:solidFill>
              <a:srgbClr val="0A93FC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grpSp>
        <cdr:nvGrpSpPr>
          <cdr:cNvPr id="1551" name="SAMBRE">
            <a:extLst xmlns:a="http://schemas.openxmlformats.org/drawingml/2006/main">
              <a:ext uri="{FF2B5EF4-FFF2-40B4-BE49-F238E27FC236}">
                <a16:creationId xmlns:a16="http://schemas.microsoft.com/office/drawing/2014/main" id="{EFEF4F59-BD81-4C09-9A92-8FBDC820B19D}"/>
              </a:ext>
            </a:extLst>
          </cdr:cNvPr>
          <cdr:cNvGrpSpPr/>
        </cdr:nvGrpSpPr>
        <cdr:grpSpPr>
          <a:xfrm xmlns:a="http://schemas.openxmlformats.org/drawingml/2006/main">
            <a:off x="2291707" y="1448501"/>
            <a:ext cx="1285875" cy="447675"/>
            <a:chOff x="2291707" y="1448501"/>
            <a:chExt cx="1500906" cy="455308"/>
          </a:xfrm>
        </cdr:grpSpPr>
        <cdr:sp macro="" textlink="">
          <cdr:nvSpPr>
            <cdr:cNvPr id="1566" name="SAMBRE_1">
              <a:extLst xmlns:a="http://schemas.openxmlformats.org/drawingml/2006/main">
                <a:ext uri="{FF2B5EF4-FFF2-40B4-BE49-F238E27FC236}">
                  <a16:creationId xmlns:a16="http://schemas.microsoft.com/office/drawing/2014/main" id="{7A9F2CCB-4D0B-436E-B585-46310A534781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736420" y="1448501"/>
              <a:ext cx="1056193" cy="261560"/>
            </a:xfrm>
            <a:custGeom xmlns:a="http://schemas.openxmlformats.org/drawingml/2006/main">
              <a:avLst/>
              <a:gdLst/>
              <a:ahLst/>
              <a:cxnLst>
                <a:cxn ang="0">
                  <a:pos x="3" y="26"/>
                </a:cxn>
                <a:cxn ang="0">
                  <a:pos x="3" y="25"/>
                </a:cxn>
                <a:cxn ang="0">
                  <a:pos x="3" y="25"/>
                </a:cxn>
                <a:cxn ang="0">
                  <a:pos x="3" y="22"/>
                </a:cxn>
                <a:cxn ang="0">
                  <a:pos x="6" y="22"/>
                </a:cxn>
                <a:cxn ang="0">
                  <a:pos x="7" y="22"/>
                </a:cxn>
                <a:cxn ang="0">
                  <a:pos x="7" y="20"/>
                </a:cxn>
                <a:cxn ang="0">
                  <a:pos x="12" y="16"/>
                </a:cxn>
                <a:cxn ang="0">
                  <a:pos x="16" y="17"/>
                </a:cxn>
                <a:cxn ang="0">
                  <a:pos x="19" y="18"/>
                </a:cxn>
                <a:cxn ang="0">
                  <a:pos x="23" y="20"/>
                </a:cxn>
                <a:cxn ang="0">
                  <a:pos x="28" y="20"/>
                </a:cxn>
                <a:cxn ang="0">
                  <a:pos x="35" y="15"/>
                </a:cxn>
                <a:cxn ang="0">
                  <a:pos x="37" y="14"/>
                </a:cxn>
                <a:cxn ang="0">
                  <a:pos x="39" y="14"/>
                </a:cxn>
                <a:cxn ang="0">
                  <a:pos x="40" y="13"/>
                </a:cxn>
                <a:cxn ang="0">
                  <a:pos x="39" y="10"/>
                </a:cxn>
                <a:cxn ang="0">
                  <a:pos x="39" y="8"/>
                </a:cxn>
                <a:cxn ang="0">
                  <a:pos x="40" y="7"/>
                </a:cxn>
                <a:cxn ang="0">
                  <a:pos x="45" y="10"/>
                </a:cxn>
                <a:cxn ang="0">
                  <a:pos x="45" y="11"/>
                </a:cxn>
                <a:cxn ang="0">
                  <a:pos x="48" y="12"/>
                </a:cxn>
                <a:cxn ang="0">
                  <a:pos x="50" y="9"/>
                </a:cxn>
                <a:cxn ang="0">
                  <a:pos x="50" y="7"/>
                </a:cxn>
                <a:cxn ang="0">
                  <a:pos x="48" y="6"/>
                </a:cxn>
                <a:cxn ang="0">
                  <a:pos x="49" y="4"/>
                </a:cxn>
                <a:cxn ang="0">
                  <a:pos x="52" y="4"/>
                </a:cxn>
                <a:cxn ang="0">
                  <a:pos x="53" y="7"/>
                </a:cxn>
                <a:cxn ang="0">
                  <a:pos x="56" y="8"/>
                </a:cxn>
                <a:cxn ang="0">
                  <a:pos x="58" y="7"/>
                </a:cxn>
                <a:cxn ang="0">
                  <a:pos x="59" y="5"/>
                </a:cxn>
                <a:cxn ang="0">
                  <a:pos x="60" y="6"/>
                </a:cxn>
                <a:cxn ang="0">
                  <a:pos x="62" y="7"/>
                </a:cxn>
                <a:cxn ang="0">
                  <a:pos x="63" y="7"/>
                </a:cxn>
                <a:cxn ang="0">
                  <a:pos x="65" y="5"/>
                </a:cxn>
                <a:cxn ang="0">
                  <a:pos x="66" y="7"/>
                </a:cxn>
                <a:cxn ang="0">
                  <a:pos x="66" y="9"/>
                </a:cxn>
                <a:cxn ang="0">
                  <a:pos x="67" y="9"/>
                </a:cxn>
                <a:cxn ang="0">
                  <a:pos x="70" y="8"/>
                </a:cxn>
                <a:cxn ang="0">
                  <a:pos x="71" y="7"/>
                </a:cxn>
                <a:cxn ang="0">
                  <a:pos x="73" y="9"/>
                </a:cxn>
                <a:cxn ang="0">
                  <a:pos x="74" y="10"/>
                </a:cxn>
                <a:cxn ang="0">
                  <a:pos x="75" y="9"/>
                </a:cxn>
                <a:cxn ang="0">
                  <a:pos x="75" y="7"/>
                </a:cxn>
                <a:cxn ang="0">
                  <a:pos x="76" y="5"/>
                </a:cxn>
                <a:cxn ang="0">
                  <a:pos x="80" y="7"/>
                </a:cxn>
                <a:cxn ang="0">
                  <a:pos x="81" y="7"/>
                </a:cxn>
                <a:cxn ang="0">
                  <a:pos x="82" y="4"/>
                </a:cxn>
                <a:cxn ang="0">
                  <a:pos x="85" y="5"/>
                </a:cxn>
                <a:cxn ang="0">
                  <a:pos x="87" y="5"/>
                </a:cxn>
                <a:cxn ang="0">
                  <a:pos x="88" y="5"/>
                </a:cxn>
                <a:cxn ang="0">
                  <a:pos x="88" y="3"/>
                </a:cxn>
                <a:cxn ang="0">
                  <a:pos x="89" y="0"/>
                </a:cxn>
                <a:cxn ang="0">
                  <a:pos x="91" y="0"/>
                </a:cxn>
                <a:cxn ang="0">
                  <a:pos x="92" y="0"/>
                </a:cxn>
                <a:cxn ang="0">
                  <a:pos x="92" y="1"/>
                </a:cxn>
              </a:cxnLst>
              <a:rect l="0" t="0" r="r" b="b"/>
              <a:pathLst>
                <a:path w="95" h="27">
                  <a:moveTo>
                    <a:pt x="0" y="27"/>
                  </a:moveTo>
                  <a:lnTo>
                    <a:pt x="0" y="27"/>
                  </a:lnTo>
                  <a:lnTo>
                    <a:pt x="2" y="26"/>
                  </a:lnTo>
                  <a:lnTo>
                    <a:pt x="2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4"/>
                  </a:lnTo>
                  <a:lnTo>
                    <a:pt x="3" y="24"/>
                  </a:lnTo>
                  <a:lnTo>
                    <a:pt x="3" y="23"/>
                  </a:lnTo>
                  <a:lnTo>
                    <a:pt x="3" y="23"/>
                  </a:lnTo>
                  <a:lnTo>
                    <a:pt x="3" y="22"/>
                  </a:lnTo>
                  <a:lnTo>
                    <a:pt x="3" y="22"/>
                  </a:lnTo>
                  <a:lnTo>
                    <a:pt x="4" y="22"/>
                  </a:lnTo>
                  <a:lnTo>
                    <a:pt x="4" y="22"/>
                  </a:lnTo>
                  <a:lnTo>
                    <a:pt x="4" y="22"/>
                  </a:lnTo>
                  <a:lnTo>
                    <a:pt x="6" y="22"/>
                  </a:lnTo>
                  <a:lnTo>
                    <a:pt x="6" y="22"/>
                  </a:lnTo>
                  <a:lnTo>
                    <a:pt x="6" y="22"/>
                  </a:lnTo>
                  <a:lnTo>
                    <a:pt x="6" y="23"/>
                  </a:lnTo>
                  <a:lnTo>
                    <a:pt x="6" y="23"/>
                  </a:lnTo>
                  <a:lnTo>
                    <a:pt x="7" y="23"/>
                  </a:lnTo>
                  <a:lnTo>
                    <a:pt x="7" y="23"/>
                  </a:lnTo>
                  <a:lnTo>
                    <a:pt x="7" y="23"/>
                  </a:lnTo>
                  <a:lnTo>
                    <a:pt x="7" y="22"/>
                  </a:lnTo>
                  <a:lnTo>
                    <a:pt x="7" y="22"/>
                  </a:lnTo>
                  <a:lnTo>
                    <a:pt x="7" y="22"/>
                  </a:lnTo>
                  <a:lnTo>
                    <a:pt x="7" y="21"/>
                  </a:lnTo>
                  <a:lnTo>
                    <a:pt x="7" y="20"/>
                  </a:lnTo>
                  <a:lnTo>
                    <a:pt x="7" y="20"/>
                  </a:lnTo>
                  <a:lnTo>
                    <a:pt x="7" y="20"/>
                  </a:lnTo>
                  <a:lnTo>
                    <a:pt x="7" y="19"/>
                  </a:lnTo>
                  <a:lnTo>
                    <a:pt x="7" y="19"/>
                  </a:lnTo>
                  <a:lnTo>
                    <a:pt x="7" y="19"/>
                  </a:lnTo>
                  <a:lnTo>
                    <a:pt x="8" y="18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2" y="16"/>
                  </a:lnTo>
                  <a:lnTo>
                    <a:pt x="14" y="16"/>
                  </a:lnTo>
                  <a:lnTo>
                    <a:pt x="15" y="16"/>
                  </a:lnTo>
                  <a:lnTo>
                    <a:pt x="15" y="16"/>
                  </a:lnTo>
                  <a:lnTo>
                    <a:pt x="16" y="17"/>
                  </a:lnTo>
                  <a:lnTo>
                    <a:pt x="16" y="17"/>
                  </a:lnTo>
                  <a:lnTo>
                    <a:pt x="16" y="17"/>
                  </a:lnTo>
                  <a:lnTo>
                    <a:pt x="17" y="17"/>
                  </a:lnTo>
                  <a:lnTo>
                    <a:pt x="18" y="18"/>
                  </a:lnTo>
                  <a:lnTo>
                    <a:pt x="19" y="18"/>
                  </a:lnTo>
                  <a:lnTo>
                    <a:pt x="19" y="18"/>
                  </a:lnTo>
                  <a:lnTo>
                    <a:pt x="19" y="18"/>
                  </a:lnTo>
                  <a:lnTo>
                    <a:pt x="20" y="18"/>
                  </a:lnTo>
                  <a:lnTo>
                    <a:pt x="20" y="18"/>
                  </a:lnTo>
                  <a:lnTo>
                    <a:pt x="21" y="19"/>
                  </a:lnTo>
                  <a:lnTo>
                    <a:pt x="23" y="20"/>
                  </a:lnTo>
                  <a:lnTo>
                    <a:pt x="23" y="20"/>
                  </a:lnTo>
                  <a:lnTo>
                    <a:pt x="23" y="20"/>
                  </a:lnTo>
                  <a:lnTo>
                    <a:pt x="24" y="20"/>
                  </a:lnTo>
                  <a:lnTo>
                    <a:pt x="26" y="21"/>
                  </a:lnTo>
                  <a:lnTo>
                    <a:pt x="26" y="21"/>
                  </a:lnTo>
                  <a:lnTo>
                    <a:pt x="27" y="21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32" y="18"/>
                  </a:lnTo>
                  <a:lnTo>
                    <a:pt x="33" y="17"/>
                  </a:lnTo>
                  <a:lnTo>
                    <a:pt x="34" y="16"/>
                  </a:lnTo>
                  <a:lnTo>
                    <a:pt x="35" y="16"/>
                  </a:lnTo>
                  <a:lnTo>
                    <a:pt x="35" y="16"/>
                  </a:lnTo>
                  <a:lnTo>
                    <a:pt x="35" y="15"/>
                  </a:lnTo>
                  <a:lnTo>
                    <a:pt x="35" y="15"/>
                  </a:lnTo>
                  <a:lnTo>
                    <a:pt x="36" y="15"/>
                  </a:lnTo>
                  <a:lnTo>
                    <a:pt x="36" y="14"/>
                  </a:lnTo>
                  <a:lnTo>
                    <a:pt x="36" y="14"/>
                  </a:lnTo>
                  <a:lnTo>
                    <a:pt x="37" y="14"/>
                  </a:lnTo>
                  <a:lnTo>
                    <a:pt x="37" y="14"/>
                  </a:lnTo>
                  <a:lnTo>
                    <a:pt x="37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9" y="14"/>
                  </a:lnTo>
                  <a:lnTo>
                    <a:pt x="39" y="14"/>
                  </a:lnTo>
                  <a:lnTo>
                    <a:pt x="39" y="14"/>
                  </a:lnTo>
                  <a:lnTo>
                    <a:pt x="40" y="14"/>
                  </a:lnTo>
                  <a:lnTo>
                    <a:pt x="40" y="14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39" y="12"/>
                  </a:lnTo>
                  <a:lnTo>
                    <a:pt x="39" y="11"/>
                  </a:lnTo>
                  <a:lnTo>
                    <a:pt x="39" y="10"/>
                  </a:lnTo>
                  <a:lnTo>
                    <a:pt x="39" y="10"/>
                  </a:lnTo>
                  <a:lnTo>
                    <a:pt x="38" y="10"/>
                  </a:lnTo>
                  <a:lnTo>
                    <a:pt x="38" y="10"/>
                  </a:lnTo>
                  <a:lnTo>
                    <a:pt x="38" y="10"/>
                  </a:lnTo>
                  <a:lnTo>
                    <a:pt x="39" y="9"/>
                  </a:lnTo>
                  <a:lnTo>
                    <a:pt x="39" y="9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40" y="8"/>
                  </a:lnTo>
                  <a:lnTo>
                    <a:pt x="40" y="7"/>
                  </a:lnTo>
                  <a:lnTo>
                    <a:pt x="40" y="7"/>
                  </a:lnTo>
                  <a:lnTo>
                    <a:pt x="40" y="7"/>
                  </a:lnTo>
                  <a:lnTo>
                    <a:pt x="41" y="8"/>
                  </a:lnTo>
                  <a:lnTo>
                    <a:pt x="42" y="8"/>
                  </a:lnTo>
                  <a:lnTo>
                    <a:pt x="42" y="8"/>
                  </a:lnTo>
                  <a:lnTo>
                    <a:pt x="42" y="8"/>
                  </a:lnTo>
                  <a:lnTo>
                    <a:pt x="45" y="10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6" y="11"/>
                  </a:lnTo>
                  <a:lnTo>
                    <a:pt x="47" y="12"/>
                  </a:lnTo>
                  <a:lnTo>
                    <a:pt x="47" y="12"/>
                  </a:lnTo>
                  <a:lnTo>
                    <a:pt x="47" y="12"/>
                  </a:lnTo>
                  <a:lnTo>
                    <a:pt x="48" y="12"/>
                  </a:lnTo>
                  <a:lnTo>
                    <a:pt x="48" y="12"/>
                  </a:lnTo>
                  <a:lnTo>
                    <a:pt x="49" y="11"/>
                  </a:lnTo>
                  <a:lnTo>
                    <a:pt x="49" y="11"/>
                  </a:lnTo>
                  <a:lnTo>
                    <a:pt x="50" y="10"/>
                  </a:lnTo>
                  <a:lnTo>
                    <a:pt x="50" y="10"/>
                  </a:lnTo>
                  <a:lnTo>
                    <a:pt x="50" y="10"/>
                  </a:lnTo>
                  <a:lnTo>
                    <a:pt x="50" y="9"/>
                  </a:lnTo>
                  <a:lnTo>
                    <a:pt x="50" y="9"/>
                  </a:lnTo>
                  <a:lnTo>
                    <a:pt x="50" y="9"/>
                  </a:lnTo>
                  <a:lnTo>
                    <a:pt x="50" y="8"/>
                  </a:lnTo>
                  <a:lnTo>
                    <a:pt x="50" y="8"/>
                  </a:lnTo>
                  <a:lnTo>
                    <a:pt x="50" y="7"/>
                  </a:lnTo>
                  <a:lnTo>
                    <a:pt x="50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8" y="6"/>
                  </a:lnTo>
                  <a:lnTo>
                    <a:pt x="48" y="6"/>
                  </a:lnTo>
                  <a:lnTo>
                    <a:pt x="48" y="5"/>
                  </a:lnTo>
                  <a:lnTo>
                    <a:pt x="48" y="5"/>
                  </a:lnTo>
                  <a:lnTo>
                    <a:pt x="48" y="5"/>
                  </a:lnTo>
                  <a:lnTo>
                    <a:pt x="48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50" y="4"/>
                  </a:lnTo>
                  <a:lnTo>
                    <a:pt x="52" y="4"/>
                  </a:lnTo>
                  <a:lnTo>
                    <a:pt x="52" y="4"/>
                  </a:lnTo>
                  <a:lnTo>
                    <a:pt x="52" y="4"/>
                  </a:lnTo>
                  <a:lnTo>
                    <a:pt x="52" y="5"/>
                  </a:lnTo>
                  <a:lnTo>
                    <a:pt x="53" y="6"/>
                  </a:lnTo>
                  <a:lnTo>
                    <a:pt x="53" y="6"/>
                  </a:lnTo>
                  <a:lnTo>
                    <a:pt x="53" y="6"/>
                  </a:lnTo>
                  <a:lnTo>
                    <a:pt x="53" y="7"/>
                  </a:lnTo>
                  <a:lnTo>
                    <a:pt x="53" y="7"/>
                  </a:lnTo>
                  <a:lnTo>
                    <a:pt x="54" y="7"/>
                  </a:lnTo>
                  <a:lnTo>
                    <a:pt x="54" y="8"/>
                  </a:lnTo>
                  <a:lnTo>
                    <a:pt x="55" y="8"/>
                  </a:lnTo>
                  <a:lnTo>
                    <a:pt x="55" y="8"/>
                  </a:lnTo>
                  <a:lnTo>
                    <a:pt x="55" y="8"/>
                  </a:lnTo>
                  <a:lnTo>
                    <a:pt x="56" y="8"/>
                  </a:lnTo>
                  <a:lnTo>
                    <a:pt x="56" y="8"/>
                  </a:lnTo>
                  <a:lnTo>
                    <a:pt x="56" y="8"/>
                  </a:lnTo>
                  <a:lnTo>
                    <a:pt x="57" y="8"/>
                  </a:lnTo>
                  <a:lnTo>
                    <a:pt x="57" y="8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60" y="5"/>
                  </a:lnTo>
                  <a:lnTo>
                    <a:pt x="60" y="5"/>
                  </a:lnTo>
                  <a:lnTo>
                    <a:pt x="60" y="5"/>
                  </a:lnTo>
                  <a:lnTo>
                    <a:pt x="60" y="6"/>
                  </a:lnTo>
                  <a:lnTo>
                    <a:pt x="61" y="6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2" y="7"/>
                  </a:lnTo>
                  <a:lnTo>
                    <a:pt x="62" y="8"/>
                  </a:lnTo>
                  <a:lnTo>
                    <a:pt x="62" y="8"/>
                  </a:lnTo>
                  <a:lnTo>
                    <a:pt x="62" y="8"/>
                  </a:lnTo>
                  <a:lnTo>
                    <a:pt x="63" y="7"/>
                  </a:lnTo>
                  <a:lnTo>
                    <a:pt x="63" y="7"/>
                  </a:lnTo>
                  <a:lnTo>
                    <a:pt x="63" y="7"/>
                  </a:lnTo>
                  <a:lnTo>
                    <a:pt x="64" y="6"/>
                  </a:lnTo>
                  <a:lnTo>
                    <a:pt x="64" y="6"/>
                  </a:lnTo>
                  <a:lnTo>
                    <a:pt x="64" y="6"/>
                  </a:lnTo>
                  <a:lnTo>
                    <a:pt x="64" y="5"/>
                  </a:lnTo>
                  <a:lnTo>
                    <a:pt x="65" y="5"/>
                  </a:lnTo>
                  <a:lnTo>
                    <a:pt x="65" y="5"/>
                  </a:lnTo>
                  <a:lnTo>
                    <a:pt x="65" y="5"/>
                  </a:lnTo>
                  <a:lnTo>
                    <a:pt x="65" y="6"/>
                  </a:lnTo>
                  <a:lnTo>
                    <a:pt x="65" y="6"/>
                  </a:lnTo>
                  <a:lnTo>
                    <a:pt x="66" y="6"/>
                  </a:lnTo>
                  <a:lnTo>
                    <a:pt x="66" y="6"/>
                  </a:lnTo>
                  <a:lnTo>
                    <a:pt x="66" y="7"/>
                  </a:lnTo>
                  <a:lnTo>
                    <a:pt x="66" y="7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7" y="9"/>
                  </a:lnTo>
                  <a:lnTo>
                    <a:pt x="67" y="9"/>
                  </a:lnTo>
                  <a:lnTo>
                    <a:pt x="68" y="9"/>
                  </a:lnTo>
                  <a:lnTo>
                    <a:pt x="68" y="9"/>
                  </a:lnTo>
                  <a:lnTo>
                    <a:pt x="68" y="8"/>
                  </a:lnTo>
                  <a:lnTo>
                    <a:pt x="68" y="8"/>
                  </a:lnTo>
                  <a:lnTo>
                    <a:pt x="69" y="8"/>
                  </a:lnTo>
                  <a:lnTo>
                    <a:pt x="70" y="8"/>
                  </a:lnTo>
                  <a:lnTo>
                    <a:pt x="70" y="8"/>
                  </a:lnTo>
                  <a:lnTo>
                    <a:pt x="70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2" y="8"/>
                  </a:lnTo>
                  <a:lnTo>
                    <a:pt x="72" y="8"/>
                  </a:lnTo>
                  <a:lnTo>
                    <a:pt x="72" y="8"/>
                  </a:lnTo>
                  <a:lnTo>
                    <a:pt x="73" y="8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10"/>
                  </a:lnTo>
                  <a:lnTo>
                    <a:pt x="73" y="10"/>
                  </a:lnTo>
                  <a:lnTo>
                    <a:pt x="73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8"/>
                  </a:lnTo>
                  <a:lnTo>
                    <a:pt x="75" y="8"/>
                  </a:lnTo>
                  <a:lnTo>
                    <a:pt x="75" y="7"/>
                  </a:lnTo>
                  <a:lnTo>
                    <a:pt x="75" y="7"/>
                  </a:lnTo>
                  <a:lnTo>
                    <a:pt x="75" y="6"/>
                  </a:lnTo>
                  <a:lnTo>
                    <a:pt x="76" y="6"/>
                  </a:lnTo>
                  <a:lnTo>
                    <a:pt x="76" y="6"/>
                  </a:lnTo>
                  <a:lnTo>
                    <a:pt x="76" y="6"/>
                  </a:lnTo>
                  <a:lnTo>
                    <a:pt x="76" y="5"/>
                  </a:lnTo>
                  <a:lnTo>
                    <a:pt x="76" y="5"/>
                  </a:lnTo>
                  <a:lnTo>
                    <a:pt x="77" y="6"/>
                  </a:lnTo>
                  <a:lnTo>
                    <a:pt x="78" y="6"/>
                  </a:lnTo>
                  <a:lnTo>
                    <a:pt x="78" y="6"/>
                  </a:lnTo>
                  <a:lnTo>
                    <a:pt x="79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1" y="7"/>
                  </a:lnTo>
                  <a:lnTo>
                    <a:pt x="81" y="7"/>
                  </a:lnTo>
                  <a:lnTo>
                    <a:pt x="81" y="6"/>
                  </a:lnTo>
                  <a:lnTo>
                    <a:pt x="81" y="5"/>
                  </a:lnTo>
                  <a:lnTo>
                    <a:pt x="82" y="5"/>
                  </a:lnTo>
                  <a:lnTo>
                    <a:pt x="82" y="5"/>
                  </a:lnTo>
                  <a:lnTo>
                    <a:pt x="82" y="5"/>
                  </a:lnTo>
                  <a:lnTo>
                    <a:pt x="82" y="4"/>
                  </a:lnTo>
                  <a:lnTo>
                    <a:pt x="83" y="4"/>
                  </a:lnTo>
                  <a:lnTo>
                    <a:pt x="83" y="4"/>
                  </a:lnTo>
                  <a:lnTo>
                    <a:pt x="83" y="4"/>
                  </a:lnTo>
                  <a:lnTo>
                    <a:pt x="84" y="4"/>
                  </a:lnTo>
                  <a:lnTo>
                    <a:pt x="85" y="4"/>
                  </a:lnTo>
                  <a:lnTo>
                    <a:pt x="85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7" y="5"/>
                  </a:lnTo>
                  <a:lnTo>
                    <a:pt x="87" y="5"/>
                  </a:lnTo>
                  <a:lnTo>
                    <a:pt x="87" y="6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4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88" y="1"/>
                  </a:lnTo>
                  <a:lnTo>
                    <a:pt x="89" y="1"/>
                  </a:lnTo>
                  <a:lnTo>
                    <a:pt x="89" y="0"/>
                  </a:lnTo>
                  <a:lnTo>
                    <a:pt x="89" y="0"/>
                  </a:lnTo>
                  <a:lnTo>
                    <a:pt x="89" y="0"/>
                  </a:lnTo>
                  <a:lnTo>
                    <a:pt x="90" y="0"/>
                  </a:lnTo>
                  <a:lnTo>
                    <a:pt x="90" y="0"/>
                  </a:lnTo>
                  <a:lnTo>
                    <a:pt x="90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2" y="0"/>
                  </a:lnTo>
                  <a:lnTo>
                    <a:pt x="92" y="0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3" y="2"/>
                  </a:lnTo>
                  <a:lnTo>
                    <a:pt x="93" y="2"/>
                  </a:lnTo>
                  <a:lnTo>
                    <a:pt x="93" y="2"/>
                  </a:lnTo>
                  <a:lnTo>
                    <a:pt x="94" y="2"/>
                  </a:lnTo>
                  <a:lnTo>
                    <a:pt x="95" y="2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567" name="SAMBRE_2">
              <a:extLst xmlns:a="http://schemas.openxmlformats.org/drawingml/2006/main">
                <a:ext uri="{FF2B5EF4-FFF2-40B4-BE49-F238E27FC236}">
                  <a16:creationId xmlns:a16="http://schemas.microsoft.com/office/drawing/2014/main" id="{7A89970F-1D9D-4DDE-A963-9FD7E39CBB94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358414" y="1710061"/>
              <a:ext cx="378006" cy="164686"/>
            </a:xfrm>
            <a:custGeom xmlns:a="http://schemas.openxmlformats.org/drawingml/2006/main">
              <a:avLst/>
              <a:gdLst/>
              <a:ahLst/>
              <a:cxnLst>
                <a:cxn ang="0">
                  <a:pos x="0" y="16"/>
                </a:cxn>
                <a:cxn ang="0">
                  <a:pos x="0" y="16"/>
                </a:cxn>
                <a:cxn ang="0">
                  <a:pos x="1" y="14"/>
                </a:cxn>
                <a:cxn ang="0">
                  <a:pos x="2" y="14"/>
                </a:cxn>
                <a:cxn ang="0">
                  <a:pos x="2" y="14"/>
                </a:cxn>
                <a:cxn ang="0">
                  <a:pos x="3" y="15"/>
                </a:cxn>
                <a:cxn ang="0">
                  <a:pos x="6" y="17"/>
                </a:cxn>
                <a:cxn ang="0">
                  <a:pos x="7" y="16"/>
                </a:cxn>
                <a:cxn ang="0">
                  <a:pos x="8" y="16"/>
                </a:cxn>
                <a:cxn ang="0">
                  <a:pos x="9" y="15"/>
                </a:cxn>
                <a:cxn ang="0">
                  <a:pos x="10" y="14"/>
                </a:cxn>
                <a:cxn ang="0">
                  <a:pos x="11" y="13"/>
                </a:cxn>
                <a:cxn ang="0">
                  <a:pos x="11" y="13"/>
                </a:cxn>
                <a:cxn ang="0">
                  <a:pos x="12" y="13"/>
                </a:cxn>
                <a:cxn ang="0">
                  <a:pos x="12" y="14"/>
                </a:cxn>
                <a:cxn ang="0">
                  <a:pos x="12" y="15"/>
                </a:cxn>
                <a:cxn ang="0">
                  <a:pos x="13" y="15"/>
                </a:cxn>
                <a:cxn ang="0">
                  <a:pos x="13" y="15"/>
                </a:cxn>
                <a:cxn ang="0">
                  <a:pos x="14" y="14"/>
                </a:cxn>
                <a:cxn ang="0">
                  <a:pos x="14" y="14"/>
                </a:cxn>
                <a:cxn ang="0">
                  <a:pos x="14" y="13"/>
                </a:cxn>
                <a:cxn ang="0">
                  <a:pos x="14" y="11"/>
                </a:cxn>
                <a:cxn ang="0">
                  <a:pos x="15" y="11"/>
                </a:cxn>
                <a:cxn ang="0">
                  <a:pos x="16" y="11"/>
                </a:cxn>
                <a:cxn ang="0">
                  <a:pos x="18" y="8"/>
                </a:cxn>
                <a:cxn ang="0">
                  <a:pos x="19" y="8"/>
                </a:cxn>
                <a:cxn ang="0">
                  <a:pos x="21" y="8"/>
                </a:cxn>
                <a:cxn ang="0">
                  <a:pos x="25" y="9"/>
                </a:cxn>
                <a:cxn ang="0">
                  <a:pos x="28" y="8"/>
                </a:cxn>
                <a:cxn ang="0">
                  <a:pos x="29" y="8"/>
                </a:cxn>
                <a:cxn ang="0">
                  <a:pos x="28" y="7"/>
                </a:cxn>
                <a:cxn ang="0">
                  <a:pos x="28" y="6"/>
                </a:cxn>
                <a:cxn ang="0">
                  <a:pos x="28" y="6"/>
                </a:cxn>
                <a:cxn ang="0">
                  <a:pos x="29" y="5"/>
                </a:cxn>
                <a:cxn ang="0">
                  <a:pos x="29" y="4"/>
                </a:cxn>
                <a:cxn ang="0">
                  <a:pos x="29" y="4"/>
                </a:cxn>
                <a:cxn ang="0">
                  <a:pos x="29" y="3"/>
                </a:cxn>
                <a:cxn ang="0">
                  <a:pos x="28" y="2"/>
                </a:cxn>
                <a:cxn ang="0">
                  <a:pos x="28" y="2"/>
                </a:cxn>
                <a:cxn ang="0">
                  <a:pos x="28" y="1"/>
                </a:cxn>
                <a:cxn ang="0">
                  <a:pos x="28" y="0"/>
                </a:cxn>
                <a:cxn ang="0">
                  <a:pos x="32" y="0"/>
                </a:cxn>
                <a:cxn ang="0">
                  <a:pos x="33" y="1"/>
                </a:cxn>
                <a:cxn ang="0">
                  <a:pos x="33" y="2"/>
                </a:cxn>
                <a:cxn ang="0">
                  <a:pos x="33" y="2"/>
                </a:cxn>
                <a:cxn ang="0">
                  <a:pos x="34" y="1"/>
                </a:cxn>
                <a:cxn ang="0">
                  <a:pos x="34" y="0"/>
                </a:cxn>
              </a:cxnLst>
              <a:rect l="0" t="0" r="r" b="b"/>
              <a:pathLst>
                <a:path w="34" h="17">
                  <a:moveTo>
                    <a:pt x="0" y="17"/>
                  </a:moveTo>
                  <a:lnTo>
                    <a:pt x="0" y="16"/>
                  </a:lnTo>
                  <a:lnTo>
                    <a:pt x="0" y="16"/>
                  </a:lnTo>
                  <a:lnTo>
                    <a:pt x="0" y="16"/>
                  </a:lnTo>
                  <a:lnTo>
                    <a:pt x="1" y="14"/>
                  </a:lnTo>
                  <a:lnTo>
                    <a:pt x="1" y="14"/>
                  </a:lnTo>
                  <a:lnTo>
                    <a:pt x="1" y="14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6" y="17"/>
                  </a:lnTo>
                  <a:lnTo>
                    <a:pt x="7" y="17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9" y="15"/>
                  </a:lnTo>
                  <a:lnTo>
                    <a:pt x="9" y="15"/>
                  </a:lnTo>
                  <a:lnTo>
                    <a:pt x="10" y="14"/>
                  </a:lnTo>
                  <a:lnTo>
                    <a:pt x="10" y="14"/>
                  </a:lnTo>
                  <a:lnTo>
                    <a:pt x="11" y="13"/>
                  </a:lnTo>
                  <a:lnTo>
                    <a:pt x="11" y="13"/>
                  </a:lnTo>
                  <a:lnTo>
                    <a:pt x="11" y="13"/>
                  </a:lnTo>
                  <a:lnTo>
                    <a:pt x="12" y="13"/>
                  </a:lnTo>
                  <a:lnTo>
                    <a:pt x="12" y="13"/>
                  </a:lnTo>
                  <a:lnTo>
                    <a:pt x="12" y="14"/>
                  </a:lnTo>
                  <a:lnTo>
                    <a:pt x="12" y="14"/>
                  </a:lnTo>
                  <a:lnTo>
                    <a:pt x="12" y="14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4" y="11"/>
                  </a:lnTo>
                  <a:lnTo>
                    <a:pt x="15" y="11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8" y="8"/>
                  </a:lnTo>
                  <a:lnTo>
                    <a:pt x="18" y="8"/>
                  </a:lnTo>
                  <a:lnTo>
                    <a:pt x="19" y="8"/>
                  </a:lnTo>
                  <a:lnTo>
                    <a:pt x="19" y="8"/>
                  </a:lnTo>
                  <a:lnTo>
                    <a:pt x="21" y="8"/>
                  </a:lnTo>
                  <a:lnTo>
                    <a:pt x="25" y="9"/>
                  </a:lnTo>
                  <a:lnTo>
                    <a:pt x="25" y="9"/>
                  </a:lnTo>
                  <a:lnTo>
                    <a:pt x="28" y="8"/>
                  </a:lnTo>
                  <a:lnTo>
                    <a:pt x="28" y="8"/>
                  </a:lnTo>
                  <a:lnTo>
                    <a:pt x="29" y="8"/>
                  </a:lnTo>
                  <a:lnTo>
                    <a:pt x="29" y="8"/>
                  </a:lnTo>
                  <a:lnTo>
                    <a:pt x="29" y="8"/>
                  </a:lnTo>
                  <a:lnTo>
                    <a:pt x="28" y="7"/>
                  </a:lnTo>
                  <a:lnTo>
                    <a:pt x="28" y="7"/>
                  </a:lnTo>
                  <a:lnTo>
                    <a:pt x="28" y="6"/>
                  </a:lnTo>
                  <a:lnTo>
                    <a:pt x="28" y="6"/>
                  </a:lnTo>
                  <a:lnTo>
                    <a:pt x="28" y="6"/>
                  </a:lnTo>
                  <a:lnTo>
                    <a:pt x="29" y="6"/>
                  </a:lnTo>
                  <a:lnTo>
                    <a:pt x="29" y="5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3"/>
                  </a:lnTo>
                  <a:lnTo>
                    <a:pt x="29" y="3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1"/>
                  </a:lnTo>
                  <a:lnTo>
                    <a:pt x="28" y="0"/>
                  </a:lnTo>
                  <a:lnTo>
                    <a:pt x="28" y="0"/>
                  </a:lnTo>
                  <a:lnTo>
                    <a:pt x="31" y="0"/>
                  </a:lnTo>
                  <a:lnTo>
                    <a:pt x="32" y="0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1"/>
                  </a:lnTo>
                  <a:lnTo>
                    <a:pt x="34" y="0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568" name="SAMBRE_3">
              <a:extLst xmlns:a="http://schemas.openxmlformats.org/drawingml/2006/main">
                <a:ext uri="{FF2B5EF4-FFF2-40B4-BE49-F238E27FC236}">
                  <a16:creationId xmlns:a16="http://schemas.microsoft.com/office/drawing/2014/main" id="{FB79302E-9587-4E3B-B033-8652D78EB53B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58414" y="1874747"/>
              <a:ext cx="11118" cy="968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569" name="SAMBRE_4">
              <a:extLst xmlns:a="http://schemas.openxmlformats.org/drawingml/2006/main">
                <a:ext uri="{FF2B5EF4-FFF2-40B4-BE49-F238E27FC236}">
                  <a16:creationId xmlns:a16="http://schemas.microsoft.com/office/drawing/2014/main" id="{B559B029-FDAE-47F4-B41E-68E2D079D7FA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 flipV="1">
              <a:off x="2358414" y="1874747"/>
              <a:ext cx="11118" cy="968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570" name="SAMBRE_5">
              <a:extLst xmlns:a="http://schemas.openxmlformats.org/drawingml/2006/main">
                <a:ext uri="{FF2B5EF4-FFF2-40B4-BE49-F238E27FC236}">
                  <a16:creationId xmlns:a16="http://schemas.microsoft.com/office/drawing/2014/main" id="{24FCD45A-69FD-4AEC-9EA0-D13DFD87746A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58414" y="1884434"/>
              <a:ext cx="11118" cy="968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571" name="SAMBRE_7">
              <a:extLst xmlns:a="http://schemas.openxmlformats.org/drawingml/2006/main">
                <a:ext uri="{FF2B5EF4-FFF2-40B4-BE49-F238E27FC236}">
                  <a16:creationId xmlns:a16="http://schemas.microsoft.com/office/drawing/2014/main" id="{8B7D33FE-A9C2-4FAE-B347-B60610367338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25060" y="1884434"/>
              <a:ext cx="11118" cy="968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572" name="SAMBRE_6">
              <a:extLst xmlns:a="http://schemas.openxmlformats.org/drawingml/2006/main">
                <a:ext uri="{FF2B5EF4-FFF2-40B4-BE49-F238E27FC236}">
                  <a16:creationId xmlns:a16="http://schemas.microsoft.com/office/drawing/2014/main" id="{6D9D449E-48E6-4D1E-8C7E-8C6449A2CD87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 flipH="1">
              <a:off x="2336178" y="1884434"/>
              <a:ext cx="22236" cy="968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573" name="SAMBRE_8">
              <a:extLst xmlns:a="http://schemas.openxmlformats.org/drawingml/2006/main">
                <a:ext uri="{FF2B5EF4-FFF2-40B4-BE49-F238E27FC236}">
                  <a16:creationId xmlns:a16="http://schemas.microsoft.com/office/drawing/2014/main" id="{BB899AAE-E89E-40AF-82B6-457238D5A899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25060" y="1884434"/>
              <a:ext cx="11118" cy="968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574" name="SAMBRE_9">
              <a:extLst xmlns:a="http://schemas.openxmlformats.org/drawingml/2006/main">
                <a:ext uri="{FF2B5EF4-FFF2-40B4-BE49-F238E27FC236}">
                  <a16:creationId xmlns:a16="http://schemas.microsoft.com/office/drawing/2014/main" id="{D1BEF9C2-08FE-43BD-B34C-9D033E01FF89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291707" y="1884434"/>
              <a:ext cx="33353" cy="19375"/>
            </a:xfrm>
            <a:custGeom xmlns:a="http://schemas.openxmlformats.org/drawingml/2006/main">
              <a:avLst/>
              <a:gdLst/>
              <a:ahLst/>
              <a:cxnLst>
                <a:cxn ang="0">
                  <a:pos x="0" y="2"/>
                </a:cxn>
                <a:cxn ang="0">
                  <a:pos x="0" y="1"/>
                </a:cxn>
                <a:cxn ang="0">
                  <a:pos x="0" y="1"/>
                </a:cxn>
                <a:cxn ang="0">
                  <a:pos x="1" y="1"/>
                </a:cxn>
                <a:cxn ang="0">
                  <a:pos x="2" y="0"/>
                </a:cxn>
                <a:cxn ang="0">
                  <a:pos x="3" y="0"/>
                </a:cxn>
                <a:cxn ang="0">
                  <a:pos x="3" y="0"/>
                </a:cxn>
              </a:cxnLst>
              <a:rect l="0" t="0" r="r" b="b"/>
              <a:pathLst>
                <a:path w="3" h="2">
                  <a:moveTo>
                    <a:pt x="0" y="2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0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</cdr:grpSp>
      <cdr:sp macro="" textlink="">
        <cdr:nvSpPr>
          <cdr:cNvPr id="1552" name="CLASSE 7">
            <a:extLst xmlns:a="http://schemas.openxmlformats.org/drawingml/2006/main">
              <a:ext uri="{FF2B5EF4-FFF2-40B4-BE49-F238E27FC236}">
                <a16:creationId xmlns:a16="http://schemas.microsoft.com/office/drawing/2014/main" id="{9FF0B950-5946-4DD2-BABA-773BA3FDD95F}"/>
              </a:ext>
            </a:extLst>
          </cdr:cNvPr>
          <cdr:cNvSpPr txBox="1"/>
        </cdr:nvSpPr>
        <cdr:spPr>
          <a:xfrm xmlns:a="http://schemas.openxmlformats.org/drawingml/2006/main">
            <a:off x="644669" y="3179572"/>
            <a:ext cx="464559" cy="19228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A6E114BA-3539-4C8A-A38A-1A521B5F0927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≥ 10 000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553" name="CLASSE 6">
            <a:extLst xmlns:a="http://schemas.openxmlformats.org/drawingml/2006/main">
              <a:ext uri="{FF2B5EF4-FFF2-40B4-BE49-F238E27FC236}">
                <a16:creationId xmlns:a16="http://schemas.microsoft.com/office/drawing/2014/main" id="{DB7194EC-C92C-4369-8A51-E09E55360492}"/>
              </a:ext>
            </a:extLst>
          </cdr:cNvPr>
          <cdr:cNvSpPr txBox="1"/>
        </cdr:nvSpPr>
        <cdr:spPr>
          <a:xfrm xmlns:a="http://schemas.openxmlformats.org/drawingml/2006/main">
            <a:off x="644669" y="3028020"/>
            <a:ext cx="650481" cy="19228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3AF88FD7-5FC0-4A0F-96BE-D89BE24372A0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5 000 - 9 999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554" name="CLASSE 5">
            <a:extLst xmlns:a="http://schemas.openxmlformats.org/drawingml/2006/main">
              <a:ext uri="{FF2B5EF4-FFF2-40B4-BE49-F238E27FC236}">
                <a16:creationId xmlns:a16="http://schemas.microsoft.com/office/drawing/2014/main" id="{6656B0DA-4DA9-48E9-86C3-2C82ABA191FB}"/>
              </a:ext>
            </a:extLst>
          </cdr:cNvPr>
          <cdr:cNvSpPr txBox="1"/>
        </cdr:nvSpPr>
        <cdr:spPr>
          <a:xfrm xmlns:a="http://schemas.openxmlformats.org/drawingml/2006/main">
            <a:off x="644669" y="2876465"/>
            <a:ext cx="650481" cy="19228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B23ED8ED-C2AC-43A0-B19B-85230839FA77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2 000 - 4 999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555" name="CLASSE 4">
            <a:extLst xmlns:a="http://schemas.openxmlformats.org/drawingml/2006/main">
              <a:ext uri="{FF2B5EF4-FFF2-40B4-BE49-F238E27FC236}">
                <a16:creationId xmlns:a16="http://schemas.microsoft.com/office/drawing/2014/main" id="{8157C997-6C14-4F32-886F-F307AFCF0E57}"/>
              </a:ext>
            </a:extLst>
          </cdr:cNvPr>
          <cdr:cNvSpPr txBox="1"/>
        </cdr:nvSpPr>
        <cdr:spPr>
          <a:xfrm xmlns:a="http://schemas.openxmlformats.org/drawingml/2006/main">
            <a:off x="644669" y="2724913"/>
            <a:ext cx="650481" cy="19228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92CF9075-8B4A-4FB3-BA31-E012DEDC3375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500 - 1 999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556" name="CLASSE 3">
            <a:extLst xmlns:a="http://schemas.openxmlformats.org/drawingml/2006/main">
              <a:ext uri="{FF2B5EF4-FFF2-40B4-BE49-F238E27FC236}">
                <a16:creationId xmlns:a16="http://schemas.microsoft.com/office/drawing/2014/main" id="{3DFDDD27-7A96-4580-BC4F-451435366BBE}"/>
              </a:ext>
            </a:extLst>
          </cdr:cNvPr>
          <cdr:cNvSpPr txBox="1"/>
        </cdr:nvSpPr>
        <cdr:spPr>
          <a:xfrm xmlns:a="http://schemas.openxmlformats.org/drawingml/2006/main">
            <a:off x="644669" y="2573357"/>
            <a:ext cx="486977" cy="19228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27F2745D-7DA6-40F8-A0C2-D909BA912662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100 - 499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557" name="CLASSE 2">
            <a:extLst xmlns:a="http://schemas.openxmlformats.org/drawingml/2006/main">
              <a:ext uri="{FF2B5EF4-FFF2-40B4-BE49-F238E27FC236}">
                <a16:creationId xmlns:a16="http://schemas.microsoft.com/office/drawing/2014/main" id="{E5DAEB16-FB44-4AAF-ACFF-3CA972F6BDE7}"/>
              </a:ext>
            </a:extLst>
          </cdr:cNvPr>
          <cdr:cNvSpPr txBox="1"/>
        </cdr:nvSpPr>
        <cdr:spPr>
          <a:xfrm xmlns:a="http://schemas.openxmlformats.org/drawingml/2006/main">
            <a:off x="644669" y="2421805"/>
            <a:ext cx="437269" cy="19228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90DF1508-3141-4BCB-B337-61FE78944D26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&lt; 100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558" name="CLASSE 1">
            <a:extLst xmlns:a="http://schemas.openxmlformats.org/drawingml/2006/main">
              <a:ext uri="{FF2B5EF4-FFF2-40B4-BE49-F238E27FC236}">
                <a16:creationId xmlns:a16="http://schemas.microsoft.com/office/drawing/2014/main" id="{02CD6F1D-2FE9-417C-A966-F5DBD029B4C4}"/>
              </a:ext>
            </a:extLst>
          </cdr:cNvPr>
          <cdr:cNvSpPr txBox="1"/>
        </cdr:nvSpPr>
        <cdr:spPr>
          <a:xfrm xmlns:a="http://schemas.openxmlformats.org/drawingml/2006/main">
            <a:off x="644669" y="2270250"/>
            <a:ext cx="723033" cy="192287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2FFB2D1F-ADBC-449F-BA34-D2CC93BF16AB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Aucun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559" name="COULEUR 7">
            <a:extLst xmlns:a="http://schemas.openxmlformats.org/drawingml/2006/main">
              <a:ext uri="{FF2B5EF4-FFF2-40B4-BE49-F238E27FC236}">
                <a16:creationId xmlns:a16="http://schemas.microsoft.com/office/drawing/2014/main" id="{E9EEDBD0-FAC0-4BC0-8A13-7D25BD083CEB}"/>
              </a:ext>
            </a:extLst>
          </cdr:cNvPr>
          <cdr:cNvSpPr/>
        </cdr:nvSpPr>
        <cdr:spPr>
          <a:xfrm xmlns:a="http://schemas.openxmlformats.org/drawingml/2006/main">
            <a:off x="349336" y="3236925"/>
            <a:ext cx="68404" cy="7176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E5F4D0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560" name="COULEUR 6">
            <a:extLst xmlns:a="http://schemas.openxmlformats.org/drawingml/2006/main">
              <a:ext uri="{FF2B5EF4-FFF2-40B4-BE49-F238E27FC236}">
                <a16:creationId xmlns:a16="http://schemas.microsoft.com/office/drawing/2014/main" id="{0CB3F323-A7AE-4C0F-9607-FF4FC917292D}"/>
              </a:ext>
            </a:extLst>
          </cdr:cNvPr>
          <cdr:cNvSpPr/>
        </cdr:nvSpPr>
        <cdr:spPr>
          <a:xfrm xmlns:a="http://schemas.openxmlformats.org/drawingml/2006/main">
            <a:off x="349336" y="3087080"/>
            <a:ext cx="68404" cy="7176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D0ECAA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561" name="COULEUR 5">
            <a:extLst xmlns:a="http://schemas.openxmlformats.org/drawingml/2006/main">
              <a:ext uri="{FF2B5EF4-FFF2-40B4-BE49-F238E27FC236}">
                <a16:creationId xmlns:a16="http://schemas.microsoft.com/office/drawing/2014/main" id="{BA1F40FB-F53D-474A-829B-BE44683DFEE3}"/>
              </a:ext>
            </a:extLst>
          </cdr:cNvPr>
          <cdr:cNvSpPr/>
        </cdr:nvSpPr>
        <cdr:spPr>
          <a:xfrm xmlns:a="http://schemas.openxmlformats.org/drawingml/2006/main">
            <a:off x="349336" y="2935185"/>
            <a:ext cx="68404" cy="7176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4E179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562" name="COULEUR 4">
            <a:extLst xmlns:a="http://schemas.openxmlformats.org/drawingml/2006/main">
              <a:ext uri="{FF2B5EF4-FFF2-40B4-BE49-F238E27FC236}">
                <a16:creationId xmlns:a16="http://schemas.microsoft.com/office/drawing/2014/main" id="{357DB6A2-F5D7-4D1B-919A-360C6527426B}"/>
              </a:ext>
            </a:extLst>
          </cdr:cNvPr>
          <cdr:cNvSpPr/>
        </cdr:nvSpPr>
        <cdr:spPr>
          <a:xfrm xmlns:a="http://schemas.openxmlformats.org/drawingml/2006/main">
            <a:off x="349336" y="2783289"/>
            <a:ext cx="68404" cy="7176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8DD232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563" name="COULEUR 3">
            <a:extLst xmlns:a="http://schemas.openxmlformats.org/drawingml/2006/main">
              <a:ext uri="{FF2B5EF4-FFF2-40B4-BE49-F238E27FC236}">
                <a16:creationId xmlns:a16="http://schemas.microsoft.com/office/drawing/2014/main" id="{03B4296A-4E14-4DF6-8099-BEE903E2C540}"/>
              </a:ext>
            </a:extLst>
          </cdr:cNvPr>
          <cdr:cNvSpPr/>
        </cdr:nvSpPr>
        <cdr:spPr>
          <a:xfrm xmlns:a="http://schemas.openxmlformats.org/drawingml/2006/main">
            <a:off x="349336" y="2631394"/>
            <a:ext cx="68404" cy="7176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75AE26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564" name="COULEUR 2">
            <a:extLst xmlns:a="http://schemas.openxmlformats.org/drawingml/2006/main">
              <a:ext uri="{FF2B5EF4-FFF2-40B4-BE49-F238E27FC236}">
                <a16:creationId xmlns:a16="http://schemas.microsoft.com/office/drawing/2014/main" id="{73D7CB42-6B1A-4D53-8E40-13E190588742}"/>
              </a:ext>
            </a:extLst>
          </cdr:cNvPr>
          <cdr:cNvSpPr/>
        </cdr:nvSpPr>
        <cdr:spPr>
          <a:xfrm xmlns:a="http://schemas.openxmlformats.org/drawingml/2006/main">
            <a:off x="349336" y="2479499"/>
            <a:ext cx="68404" cy="7176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659820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565" name="COULEUR 1">
            <a:extLst xmlns:a="http://schemas.openxmlformats.org/drawingml/2006/main">
              <a:ext uri="{FF2B5EF4-FFF2-40B4-BE49-F238E27FC236}">
                <a16:creationId xmlns:a16="http://schemas.microsoft.com/office/drawing/2014/main" id="{DC9D79FC-26C6-4E90-9F8B-BAEBB818203C}"/>
              </a:ext>
            </a:extLst>
          </cdr:cNvPr>
          <cdr:cNvSpPr/>
        </cdr:nvSpPr>
        <cdr:spPr>
          <a:xfrm xmlns:a="http://schemas.openxmlformats.org/drawingml/2006/main">
            <a:off x="349336" y="2327604"/>
            <a:ext cx="68404" cy="7176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FFFF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83F9AE9-7098-7C0C-740B-0111103083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11E159D-D9E7-14CB-40C8-7F38387150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876F665-7AAB-2CF5-E9E1-A3FBD76D21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4269461B-A4CF-4E1B-A2D2-4B5E75FA7E50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B56F0B1-90AD-4584-A038-3CD49F7F3BA6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1609917" cy="7556500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3D68499-F32E-32DC-01BD-6984736C578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11609917" cy="7556500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4C1ECE5-6F20-7716-0CD3-470C9BF12EA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C7C375F-AFF6-6908-9ABB-03BBAE0405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13DB5BE8-01F0-4B23-BB90-79C228514C81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8C1F5F8-8C96-4C0D-AD18-9E5426D5986B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Calibri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DB7F6DA-2005-179D-F66B-F52D50F679C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3A271059-0038-4BE2-B096-BBA93E099228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19257AB-4AB0-46B1-9FE8-A34C3783988F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3957ECD-EB04-49FA-8761-2FD3D4ACC0F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19" name="ZoneTexte 1">
          <a:extLst xmlns:a="http://schemas.openxmlformats.org/drawingml/2006/main">
            <a:ext uri="{FF2B5EF4-FFF2-40B4-BE49-F238E27FC236}">
              <a16:creationId xmlns:a16="http://schemas.microsoft.com/office/drawing/2014/main" id="{3A271059-0038-4BE2-B096-BBA93E099228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CE40EB6-F6D7-4B5A-AF3B-9B2E2409942E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0.00547</cdr:x>
      <cdr:y>0.00841</cdr:y>
    </cdr:from>
    <cdr:to>
      <cdr:x>1</cdr:x>
      <cdr:y>1</cdr:y>
    </cdr:to>
    <cdr:grpSp>
      <cdr:nvGrpSpPr>
        <cdr:cNvPr id="1984" name="CARTE">
          <a:extLst xmlns:a="http://schemas.openxmlformats.org/drawingml/2006/main">
            <a:ext uri="{FF2B5EF4-FFF2-40B4-BE49-F238E27FC236}">
              <a16:creationId xmlns:a16="http://schemas.microsoft.com/office/drawing/2014/main" id="{497A921E-E7C5-6203-67A0-4BFBD558C287}"/>
            </a:ext>
          </a:extLst>
        </cdr:cNvPr>
        <cdr:cNvGrpSpPr/>
      </cdr:nvGrpSpPr>
      <cdr:grpSpPr>
        <a:xfrm xmlns:a="http://schemas.openxmlformats.org/drawingml/2006/main">
          <a:off x="50770" y="50822"/>
          <a:ext cx="9230813" cy="5992261"/>
          <a:chOff x="0" y="0"/>
          <a:chExt cx="7019925" cy="4495800"/>
        </a:xfrm>
      </cdr:grpSpPr>
      <cdr:grpSp>
        <cdr:nvGrpSpPr>
          <cdr:cNvPr id="1985" name="FOND">
            <a:extLst xmlns:a="http://schemas.openxmlformats.org/drawingml/2006/main">
              <a:ext uri="{FF2B5EF4-FFF2-40B4-BE49-F238E27FC236}">
                <a16:creationId xmlns:a16="http://schemas.microsoft.com/office/drawing/2014/main" id="{DE95FFC1-B768-4AC7-8923-622AC40E4FA1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7019925" cy="4495800"/>
            <a:chOff x="0" y="0"/>
            <a:chExt cx="8191235" cy="4566570"/>
          </a:xfrm>
        </cdr:grpSpPr>
        <cdr:grpSp>
          <cdr:nvGrpSpPr>
            <cdr:cNvPr id="2407" name="LEGENDE">
              <a:extLst xmlns:a="http://schemas.openxmlformats.org/drawingml/2006/main">
                <a:ext uri="{FF2B5EF4-FFF2-40B4-BE49-F238E27FC236}">
                  <a16:creationId xmlns:a16="http://schemas.microsoft.com/office/drawing/2014/main" id="{0110F395-5236-46EE-B946-B52D826062B2}"/>
                </a:ext>
              </a:extLst>
            </cdr:cNvPr>
            <cdr:cNvGrpSpPr/>
          </cdr:nvGrpSpPr>
          <cdr:grpSpPr>
            <a:xfrm xmlns:a="http://schemas.openxmlformats.org/drawingml/2006/main">
              <a:off x="389000" y="3849329"/>
              <a:ext cx="1667144" cy="474072"/>
              <a:chOff x="333375" y="3789675"/>
              <a:chExt cx="1428750" cy="466725"/>
            </a:xfrm>
          </cdr:grpSpPr>
          <cdr:sp macro="" textlink="">
            <cdr:nvSpPr>
              <cdr:cNvPr id="2421" name="L11">
                <a:extLst xmlns:a="http://schemas.openxmlformats.org/drawingml/2006/main">
                  <a:ext uri="{FF2B5EF4-FFF2-40B4-BE49-F238E27FC236}">
                    <a16:creationId xmlns:a16="http://schemas.microsoft.com/office/drawing/2014/main" id="{8A936488-BFF0-4CE2-A209-2CCD42BBB7E1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>
                <a:off x="333375" y="3838576"/>
                <a:ext cx="228600" cy="9525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A93FC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2422" name="L12">
                <a:extLst xmlns:a="http://schemas.openxmlformats.org/drawingml/2006/main">
                  <a:ext uri="{FF2B5EF4-FFF2-40B4-BE49-F238E27FC236}">
                    <a16:creationId xmlns:a16="http://schemas.microsoft.com/office/drawing/2014/main" id="{7706BAE6-1876-4A3D-BD9F-33EAD8F2FD81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3789675"/>
                <a:ext cx="1009651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Principaux cours d'eau</a:t>
                </a:r>
              </a:p>
            </cdr:txBody>
          </cdr:sp>
          <cdr:sp macro="" textlink="">
            <cdr:nvSpPr>
              <cdr:cNvPr id="2423" name="L21">
                <a:extLst xmlns:a="http://schemas.openxmlformats.org/drawingml/2006/main">
                  <a:ext uri="{FF2B5EF4-FFF2-40B4-BE49-F238E27FC236}">
                    <a16:creationId xmlns:a16="http://schemas.microsoft.com/office/drawing/2014/main" id="{892F1032-4AA3-4043-94B3-62A6DBED4D2D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333375" y="4000500"/>
                <a:ext cx="228600" cy="95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25400">
                <a:solidFill>
                  <a:srgbClr val="343434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2424" name="L22">
                <a:extLst xmlns:a="http://schemas.openxmlformats.org/drawingml/2006/main">
                  <a:ext uri="{FF2B5EF4-FFF2-40B4-BE49-F238E27FC236}">
                    <a16:creationId xmlns:a16="http://schemas.microsoft.com/office/drawing/2014/main" id="{9A24C08F-0010-49A9-B516-EEAA512069E8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3951602"/>
                <a:ext cx="809625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Limite provinciale</a:t>
                </a:r>
              </a:p>
            </cdr:txBody>
          </cdr:sp>
          <cdr:sp macro="" textlink="">
            <cdr:nvSpPr>
              <cdr:cNvPr id="2425" name="L31">
                <a:extLst xmlns:a="http://schemas.openxmlformats.org/drawingml/2006/main">
                  <a:ext uri="{FF2B5EF4-FFF2-40B4-BE49-F238E27FC236}">
                    <a16:creationId xmlns:a16="http://schemas.microsoft.com/office/drawing/2014/main" id="{0799A425-5E52-43D6-ACA2-679CE0E715CD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333375" y="4162426"/>
                <a:ext cx="228600" cy="95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4E4E4E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2426" name="L32">
                <a:extLst xmlns:a="http://schemas.openxmlformats.org/drawingml/2006/main">
                  <a:ext uri="{FF2B5EF4-FFF2-40B4-BE49-F238E27FC236}">
                    <a16:creationId xmlns:a16="http://schemas.microsoft.com/office/drawing/2014/main" id="{7350A641-3699-4704-891A-95054A27C3E4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4113525"/>
                <a:ext cx="838200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Limite communale</a:t>
                </a:r>
              </a:p>
            </cdr:txBody>
          </cdr:sp>
        </cdr:grpSp>
        <cdr:grpSp>
          <cdr:nvGrpSpPr>
            <cdr:cNvPr id="2408" name="ECHELLE">
              <a:extLst xmlns:a="http://schemas.openxmlformats.org/drawingml/2006/main">
                <a:ext uri="{FF2B5EF4-FFF2-40B4-BE49-F238E27FC236}">
                  <a16:creationId xmlns:a16="http://schemas.microsoft.com/office/drawing/2014/main" id="{E414A4F8-A8DB-40D4-875B-B168085B207E}"/>
                </a:ext>
              </a:extLst>
            </cdr:cNvPr>
            <cdr:cNvGrpSpPr/>
          </cdr:nvGrpSpPr>
          <cdr:grpSpPr>
            <a:xfrm xmlns:a="http://schemas.openxmlformats.org/drawingml/2006/main">
              <a:off x="7079806" y="2573533"/>
              <a:ext cx="812646" cy="686920"/>
              <a:chOff x="6067425" y="2533650"/>
              <a:chExt cx="696441" cy="676275"/>
            </a:xfrm>
          </cdr:grpSpPr>
          <cdr:sp macro="" textlink="">
            <cdr:nvSpPr>
              <cdr:cNvPr id="2410" name="F1">
                <a:extLst xmlns:a="http://schemas.openxmlformats.org/drawingml/2006/main">
                  <a:ext uri="{FF2B5EF4-FFF2-40B4-BE49-F238E27FC236}">
                    <a16:creationId xmlns:a16="http://schemas.microsoft.com/office/drawing/2014/main" id="{D6C4CC0B-1CF4-416A-B9B9-FCE620CE38C2}"/>
                  </a:ext>
                </a:extLst>
              </cdr:cNvPr>
              <cdr:cNvSpPr>
                <a:spLocks xmlns:a="http://schemas.openxmlformats.org/drawingml/2006/main"/>
              </cdr:cNvSpPr>
            </cdr:nvSpPr>
            <cdr:spPr bwMode="auto">
              <a:xfrm xmlns:a="http://schemas.openxmlformats.org/drawingml/2006/main">
                <a:off x="6257925" y="2619375"/>
                <a:ext cx="66675" cy="266700"/>
              </a:xfrm>
              <a:custGeom xmlns:a="http://schemas.openxmlformats.org/drawingml/2006/main">
                <a:avLst/>
                <a:gdLst/>
                <a:ahLst/>
                <a:cxnLst>
                  <a:cxn ang="0">
                    <a:pos x="0" y="28"/>
                  </a:cxn>
                  <a:cxn ang="0">
                    <a:pos x="7" y="0"/>
                  </a:cxn>
                  <a:cxn ang="0">
                    <a:pos x="7" y="20"/>
                  </a:cxn>
                  <a:cxn ang="0">
                    <a:pos x="0" y="28"/>
                  </a:cxn>
                  <a:cxn ang="0">
                    <a:pos x="0" y="28"/>
                  </a:cxn>
                </a:cxnLst>
                <a:rect l="0" t="0" r="r" b="b"/>
                <a:pathLst>
                  <a:path w="7" h="28">
                    <a:moveTo>
                      <a:pt x="0" y="28"/>
                    </a:moveTo>
                    <a:lnTo>
                      <a:pt x="7" y="0"/>
                    </a:lnTo>
                    <a:lnTo>
                      <a:pt x="7" y="20"/>
                    </a:lnTo>
                    <a:lnTo>
                      <a:pt x="0" y="28"/>
                    </a:lnTo>
                    <a:lnTo>
                      <a:pt x="0" y="28"/>
                    </a:lnTo>
                    <a:close/>
                  </a:path>
                </a:pathLst>
              </a:custGeom>
              <a:solidFill xmlns:a="http://schemas.openxmlformats.org/drawingml/2006/main">
                <a:srgbClr val="000000"/>
              </a:solidFill>
              <a:ln xmlns:a="http://schemas.openxmlformats.org/drawingml/2006/main" w="0" cap="flat">
                <a:solidFill>
                  <a:srgbClr val="000000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endParaRPr lang="fr-BE" sz="600" b="1">
                  <a:latin typeface="Arial Black" panose="020B0A04020102020204" pitchFamily="34" charset="0"/>
                </a:endParaRPr>
              </a:p>
            </cdr:txBody>
          </cdr:sp>
          <cdr:sp macro="" textlink="">
            <cdr:nvSpPr>
              <cdr:cNvPr id="2411" name="F2">
                <a:extLst xmlns:a="http://schemas.openxmlformats.org/drawingml/2006/main">
                  <a:ext uri="{FF2B5EF4-FFF2-40B4-BE49-F238E27FC236}">
                    <a16:creationId xmlns:a16="http://schemas.microsoft.com/office/drawing/2014/main" id="{A81B745F-CDE4-4693-9EB9-3CD4B9A64804}"/>
                  </a:ext>
                </a:extLst>
              </cdr:cNvPr>
              <cdr:cNvSpPr>
                <a:spLocks xmlns:a="http://schemas.openxmlformats.org/drawingml/2006/main"/>
              </cdr:cNvSpPr>
            </cdr:nvSpPr>
            <cdr:spPr bwMode="auto">
              <a:xfrm xmlns:a="http://schemas.openxmlformats.org/drawingml/2006/main">
                <a:off x="6324600" y="2619375"/>
                <a:ext cx="66675" cy="266700"/>
              </a:xfrm>
              <a:custGeom xmlns:a="http://schemas.openxmlformats.org/drawingml/2006/main">
                <a:avLst/>
                <a:gdLst/>
                <a:ahLst/>
                <a:cxnLst>
                  <a:cxn ang="0">
                    <a:pos x="0" y="20"/>
                  </a:cxn>
                  <a:cxn ang="0">
                    <a:pos x="7" y="28"/>
                  </a:cxn>
                  <a:cxn ang="0">
                    <a:pos x="0" y="0"/>
                  </a:cxn>
                  <a:cxn ang="0">
                    <a:pos x="0" y="20"/>
                  </a:cxn>
                  <a:cxn ang="0">
                    <a:pos x="0" y="20"/>
                  </a:cxn>
                </a:cxnLst>
                <a:rect l="0" t="0" r="r" b="b"/>
                <a:pathLst>
                  <a:path w="7" h="28">
                    <a:moveTo>
                      <a:pt x="0" y="20"/>
                    </a:moveTo>
                    <a:lnTo>
                      <a:pt x="7" y="28"/>
                    </a:lnTo>
                    <a:lnTo>
                      <a:pt x="0" y="0"/>
                    </a:lnTo>
                    <a:lnTo>
                      <a:pt x="0" y="20"/>
                    </a:lnTo>
                    <a:lnTo>
                      <a:pt x="0" y="20"/>
                    </a:lnTo>
                    <a:close/>
                  </a:path>
                </a:pathLst>
              </a:custGeom>
              <a:noFill xmlns:a="http://schemas.openxmlformats.org/drawingml/2006/main"/>
              <a:ln xmlns:a="http://schemas.openxmlformats.org/drawingml/2006/main" w="0" cap="flat">
                <a:solidFill>
                  <a:srgbClr val="000000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2412" name="F3">
                <a:extLst xmlns:a="http://schemas.openxmlformats.org/drawingml/2006/main">
                  <a:ext uri="{FF2B5EF4-FFF2-40B4-BE49-F238E27FC236}">
                    <a16:creationId xmlns:a16="http://schemas.microsoft.com/office/drawing/2014/main" id="{4897F8BF-507F-4D51-AD0E-9A586715376E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305550" y="2533650"/>
                <a:ext cx="47625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N</a:t>
                </a:r>
              </a:p>
            </cdr:txBody>
          </cdr:sp>
          <cdr:sp macro="" textlink="">
            <cdr:nvSpPr>
              <cdr:cNvPr id="2413" name="L1">
                <a:extLst xmlns:a="http://schemas.openxmlformats.org/drawingml/2006/main">
                  <a:ext uri="{FF2B5EF4-FFF2-40B4-BE49-F238E27FC236}">
                    <a16:creationId xmlns:a16="http://schemas.microsoft.com/office/drawing/2014/main" id="{D43EBF48-D66E-4CF5-A64C-059E9D0B2341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096000" y="3143250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2414" name="L2">
                <a:extLst xmlns:a="http://schemas.openxmlformats.org/drawingml/2006/main">
                  <a:ext uri="{FF2B5EF4-FFF2-40B4-BE49-F238E27FC236}">
                    <a16:creationId xmlns:a16="http://schemas.microsoft.com/office/drawing/2014/main" id="{2A0F5B66-F583-40AA-BD3C-DF3802B02B26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343650" y="3143250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2415" name="L3">
                <a:extLst xmlns:a="http://schemas.openxmlformats.org/drawingml/2006/main">
                  <a:ext uri="{FF2B5EF4-FFF2-40B4-BE49-F238E27FC236}">
                    <a16:creationId xmlns:a16="http://schemas.microsoft.com/office/drawing/2014/main" id="{A9589F85-AD97-4CCA-BB45-DC65CDD532DC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581775" y="3143250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2416" name="L4">
                <a:extLst xmlns:a="http://schemas.openxmlformats.org/drawingml/2006/main">
                  <a:ext uri="{FF2B5EF4-FFF2-40B4-BE49-F238E27FC236}">
                    <a16:creationId xmlns:a16="http://schemas.microsoft.com/office/drawing/2014/main" id="{B88563BE-69FA-4E75-84F9-EF7E3F3CA166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>
                <a:off x="6096000" y="3200400"/>
                <a:ext cx="485775" cy="9525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2417" name="T1">
                <a:extLst xmlns:a="http://schemas.openxmlformats.org/drawingml/2006/main">
                  <a:ext uri="{FF2B5EF4-FFF2-40B4-BE49-F238E27FC236}">
                    <a16:creationId xmlns:a16="http://schemas.microsoft.com/office/drawing/2014/main" id="{18797040-539F-4BA8-A277-B0E3E1F9845E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067425" y="3028950"/>
                <a:ext cx="47625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0</a:t>
                </a:r>
              </a:p>
            </cdr:txBody>
          </cdr:sp>
          <cdr:sp macro="" textlink="">
            <cdr:nvSpPr>
              <cdr:cNvPr id="2418" name="T2">
                <a:extLst xmlns:a="http://schemas.openxmlformats.org/drawingml/2006/main">
                  <a:ext uri="{FF2B5EF4-FFF2-40B4-BE49-F238E27FC236}">
                    <a16:creationId xmlns:a16="http://schemas.microsoft.com/office/drawing/2014/main" id="{402AD6E8-7E75-4B67-B301-03E2F70AE155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286500" y="3028950"/>
                <a:ext cx="85536" cy="88422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10</a:t>
                </a:r>
              </a:p>
            </cdr:txBody>
          </cdr:sp>
          <cdr:sp macro="" textlink="">
            <cdr:nvSpPr>
              <cdr:cNvPr id="2419" name="T3">
                <a:extLst xmlns:a="http://schemas.openxmlformats.org/drawingml/2006/main">
                  <a:ext uri="{FF2B5EF4-FFF2-40B4-BE49-F238E27FC236}">
                    <a16:creationId xmlns:a16="http://schemas.microsoft.com/office/drawing/2014/main" id="{71921595-9263-4BCA-B288-3D91D9B3D409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524625" y="3028950"/>
                <a:ext cx="95250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20</a:t>
                </a:r>
              </a:p>
            </cdr:txBody>
          </cdr:sp>
          <cdr:sp macro="" textlink="">
            <cdr:nvSpPr>
              <cdr:cNvPr id="2420" name="T4">
                <a:extLst xmlns:a="http://schemas.openxmlformats.org/drawingml/2006/main">
                  <a:ext uri="{FF2B5EF4-FFF2-40B4-BE49-F238E27FC236}">
                    <a16:creationId xmlns:a16="http://schemas.microsoft.com/office/drawing/2014/main" id="{4C190C41-87C4-4112-B49A-8C934F3BBE5B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648450" y="3028950"/>
                <a:ext cx="115416" cy="88422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Km</a:t>
                </a:r>
              </a:p>
            </cdr:txBody>
          </cdr:sp>
        </cdr:grpSp>
        <cdr:sp macro="" textlink="">
          <cdr:nvSpPr>
            <cdr:cNvPr id="2409" name="CADRE">
              <a:extLst xmlns:a="http://schemas.openxmlformats.org/drawingml/2006/main">
                <a:ext uri="{FF2B5EF4-FFF2-40B4-BE49-F238E27FC236}">
                  <a16:creationId xmlns:a16="http://schemas.microsoft.com/office/drawing/2014/main" id="{2B34D113-FCDB-4607-A6B9-E021944014D5}"/>
                </a:ext>
              </a:extLst>
            </cdr:cNvPr>
            <cdr:cNvSpPr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0" y="0"/>
              <a:ext cx="8191235" cy="4566570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00000"/>
              </a:solidFill>
              <a:prstDash val="solid"/>
              <a:miter lim="800000"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fr-BE" sz="600" b="1">
                <a:latin typeface="Arial Black" panose="020B0A04020102020204" pitchFamily="34" charset="0"/>
              </a:endParaRPr>
            </a:p>
          </cdr:txBody>
        </cdr:sp>
      </cdr:grpSp>
      <cdr:sp macro="" textlink="">
        <cdr:nvSpPr>
          <cdr:cNvPr id="1986" name="WALLONIE">
            <a:extLst xmlns:a="http://schemas.openxmlformats.org/drawingml/2006/main">
              <a:ext uri="{FF2B5EF4-FFF2-40B4-BE49-F238E27FC236}">
                <a16:creationId xmlns:a16="http://schemas.microsoft.com/office/drawing/2014/main" id="{D74440B4-BA38-4C1B-8158-D605CCD9611E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57126" y="547203"/>
            <a:ext cx="5183483" cy="3438561"/>
          </a:xfrm>
          <a:custGeom xmlns:a="http://schemas.openxmlformats.org/drawingml/2006/main">
            <a:avLst/>
            <a:gdLst/>
            <a:ahLst/>
            <a:cxnLst>
              <a:cxn ang="0">
                <a:pos x="540" y="27"/>
              </a:cxn>
              <a:cxn ang="0">
                <a:pos x="567" y="17"/>
              </a:cxn>
              <a:cxn ang="0">
                <a:pos x="593" y="48"/>
              </a:cxn>
              <a:cxn ang="0">
                <a:pos x="593" y="68"/>
              </a:cxn>
              <a:cxn ang="0">
                <a:pos x="615" y="84"/>
              </a:cxn>
              <a:cxn ang="0">
                <a:pos x="627" y="113"/>
              </a:cxn>
              <a:cxn ang="0">
                <a:pos x="623" y="135"/>
              </a:cxn>
              <a:cxn ang="0">
                <a:pos x="596" y="158"/>
              </a:cxn>
              <a:cxn ang="0">
                <a:pos x="590" y="187"/>
              </a:cxn>
              <a:cxn ang="0">
                <a:pos x="566" y="175"/>
              </a:cxn>
              <a:cxn ang="0">
                <a:pos x="544" y="200"/>
              </a:cxn>
              <a:cxn ang="0">
                <a:pos x="535" y="231"/>
              </a:cxn>
              <a:cxn ang="0">
                <a:pos x="526" y="260"/>
              </a:cxn>
              <a:cxn ang="0">
                <a:pos x="528" y="286"/>
              </a:cxn>
              <a:cxn ang="0">
                <a:pos x="542" y="315"/>
              </a:cxn>
              <a:cxn ang="0">
                <a:pos x="543" y="342"/>
              </a:cxn>
              <a:cxn ang="0">
                <a:pos x="516" y="355"/>
              </a:cxn>
              <a:cxn ang="0">
                <a:pos x="486" y="359"/>
              </a:cxn>
              <a:cxn ang="0">
                <a:pos x="469" y="348"/>
              </a:cxn>
              <a:cxn ang="0">
                <a:pos x="441" y="333"/>
              </a:cxn>
              <a:cxn ang="0">
                <a:pos x="417" y="313"/>
              </a:cxn>
              <a:cxn ang="0">
                <a:pos x="391" y="291"/>
              </a:cxn>
              <a:cxn ang="0">
                <a:pos x="359" y="286"/>
              </a:cxn>
              <a:cxn ang="0">
                <a:pos x="359" y="247"/>
              </a:cxn>
              <a:cxn ang="0">
                <a:pos x="356" y="216"/>
              </a:cxn>
              <a:cxn ang="0">
                <a:pos x="365" y="190"/>
              </a:cxn>
              <a:cxn ang="0">
                <a:pos x="332" y="198"/>
              </a:cxn>
              <a:cxn ang="0">
                <a:pos x="323" y="230"/>
              </a:cxn>
              <a:cxn ang="0">
                <a:pos x="288" y="244"/>
              </a:cxn>
              <a:cxn ang="0">
                <a:pos x="252" y="238"/>
              </a:cxn>
              <a:cxn ang="0">
                <a:pos x="231" y="218"/>
              </a:cxn>
              <a:cxn ang="0">
                <a:pos x="237" y="191"/>
              </a:cxn>
              <a:cxn ang="0">
                <a:pos x="237" y="162"/>
              </a:cxn>
              <a:cxn ang="0">
                <a:pos x="231" y="156"/>
              </a:cxn>
              <a:cxn ang="0">
                <a:pos x="210" y="130"/>
              </a:cxn>
              <a:cxn ang="0">
                <a:pos x="174" y="129"/>
              </a:cxn>
              <a:cxn ang="0">
                <a:pos x="146" y="135"/>
              </a:cxn>
              <a:cxn ang="0">
                <a:pos x="144" y="100"/>
              </a:cxn>
              <a:cxn ang="0">
                <a:pos x="115" y="86"/>
              </a:cxn>
              <a:cxn ang="0">
                <a:pos x="94" y="89"/>
              </a:cxn>
              <a:cxn ang="0">
                <a:pos x="75" y="62"/>
              </a:cxn>
              <a:cxn ang="0">
                <a:pos x="68" y="27"/>
              </a:cxn>
              <a:cxn ang="0">
                <a:pos x="78" y="17"/>
              </a:cxn>
              <a:cxn ang="0">
                <a:pos x="108" y="16"/>
              </a:cxn>
              <a:cxn ang="0">
                <a:pos x="132" y="23"/>
              </a:cxn>
              <a:cxn ang="0">
                <a:pos x="162" y="13"/>
              </a:cxn>
              <a:cxn ang="0">
                <a:pos x="185" y="29"/>
              </a:cxn>
              <a:cxn ang="0">
                <a:pos x="222" y="32"/>
              </a:cxn>
              <a:cxn ang="0">
                <a:pos x="256" y="33"/>
              </a:cxn>
              <a:cxn ang="0">
                <a:pos x="288" y="17"/>
              </a:cxn>
              <a:cxn ang="0">
                <a:pos x="321" y="17"/>
              </a:cxn>
              <a:cxn ang="0">
                <a:pos x="344" y="4"/>
              </a:cxn>
              <a:cxn ang="0">
                <a:pos x="376" y="15"/>
              </a:cxn>
              <a:cxn ang="0">
                <a:pos x="405" y="31"/>
              </a:cxn>
              <a:cxn ang="0">
                <a:pos x="433" y="24"/>
              </a:cxn>
              <a:cxn ang="0">
                <a:pos x="464" y="23"/>
              </a:cxn>
              <a:cxn ang="0">
                <a:pos x="494" y="7"/>
              </a:cxn>
              <a:cxn ang="0">
                <a:pos x="16" y="18"/>
              </a:cxn>
              <a:cxn ang="0">
                <a:pos x="8" y="15"/>
              </a:cxn>
              <a:cxn ang="0">
                <a:pos x="31" y="8"/>
              </a:cxn>
            </a:cxnLst>
            <a:rect l="0" t="0" r="r" b="b"/>
            <a:pathLst>
              <a:path w="635" h="367">
                <a:moveTo>
                  <a:pt x="509" y="17"/>
                </a:moveTo>
                <a:lnTo>
                  <a:pt x="511" y="18"/>
                </a:lnTo>
                <a:lnTo>
                  <a:pt x="512" y="16"/>
                </a:lnTo>
                <a:lnTo>
                  <a:pt x="515" y="16"/>
                </a:lnTo>
                <a:lnTo>
                  <a:pt x="518" y="16"/>
                </a:lnTo>
                <a:lnTo>
                  <a:pt x="521" y="17"/>
                </a:lnTo>
                <a:lnTo>
                  <a:pt x="523" y="18"/>
                </a:lnTo>
                <a:lnTo>
                  <a:pt x="525" y="20"/>
                </a:lnTo>
                <a:lnTo>
                  <a:pt x="526" y="24"/>
                </a:lnTo>
                <a:lnTo>
                  <a:pt x="527" y="26"/>
                </a:lnTo>
                <a:lnTo>
                  <a:pt x="531" y="26"/>
                </a:lnTo>
                <a:lnTo>
                  <a:pt x="534" y="25"/>
                </a:lnTo>
                <a:lnTo>
                  <a:pt x="536" y="25"/>
                </a:lnTo>
                <a:lnTo>
                  <a:pt x="538" y="26"/>
                </a:lnTo>
                <a:lnTo>
                  <a:pt x="540" y="27"/>
                </a:lnTo>
                <a:lnTo>
                  <a:pt x="541" y="24"/>
                </a:lnTo>
                <a:lnTo>
                  <a:pt x="542" y="22"/>
                </a:lnTo>
                <a:lnTo>
                  <a:pt x="544" y="19"/>
                </a:lnTo>
                <a:lnTo>
                  <a:pt x="542" y="17"/>
                </a:lnTo>
                <a:lnTo>
                  <a:pt x="541" y="15"/>
                </a:lnTo>
                <a:lnTo>
                  <a:pt x="543" y="14"/>
                </a:lnTo>
                <a:lnTo>
                  <a:pt x="545" y="15"/>
                </a:lnTo>
                <a:lnTo>
                  <a:pt x="548" y="14"/>
                </a:lnTo>
                <a:lnTo>
                  <a:pt x="550" y="13"/>
                </a:lnTo>
                <a:lnTo>
                  <a:pt x="554" y="12"/>
                </a:lnTo>
                <a:lnTo>
                  <a:pt x="556" y="14"/>
                </a:lnTo>
                <a:lnTo>
                  <a:pt x="560" y="14"/>
                </a:lnTo>
                <a:lnTo>
                  <a:pt x="563" y="14"/>
                </a:lnTo>
                <a:lnTo>
                  <a:pt x="565" y="16"/>
                </a:lnTo>
                <a:lnTo>
                  <a:pt x="567" y="17"/>
                </a:lnTo>
                <a:lnTo>
                  <a:pt x="567" y="19"/>
                </a:lnTo>
                <a:lnTo>
                  <a:pt x="567" y="22"/>
                </a:lnTo>
                <a:lnTo>
                  <a:pt x="570" y="23"/>
                </a:lnTo>
                <a:lnTo>
                  <a:pt x="573" y="23"/>
                </a:lnTo>
                <a:lnTo>
                  <a:pt x="577" y="23"/>
                </a:lnTo>
                <a:lnTo>
                  <a:pt x="581" y="23"/>
                </a:lnTo>
                <a:lnTo>
                  <a:pt x="582" y="25"/>
                </a:lnTo>
                <a:lnTo>
                  <a:pt x="584" y="29"/>
                </a:lnTo>
                <a:lnTo>
                  <a:pt x="585" y="31"/>
                </a:lnTo>
                <a:lnTo>
                  <a:pt x="587" y="34"/>
                </a:lnTo>
                <a:lnTo>
                  <a:pt x="589" y="36"/>
                </a:lnTo>
                <a:lnTo>
                  <a:pt x="590" y="40"/>
                </a:lnTo>
                <a:lnTo>
                  <a:pt x="593" y="43"/>
                </a:lnTo>
                <a:lnTo>
                  <a:pt x="591" y="44"/>
                </a:lnTo>
                <a:lnTo>
                  <a:pt x="593" y="48"/>
                </a:lnTo>
                <a:lnTo>
                  <a:pt x="596" y="47"/>
                </a:lnTo>
                <a:lnTo>
                  <a:pt x="598" y="48"/>
                </a:lnTo>
                <a:lnTo>
                  <a:pt x="602" y="49"/>
                </a:lnTo>
                <a:lnTo>
                  <a:pt x="607" y="48"/>
                </a:lnTo>
                <a:lnTo>
                  <a:pt x="609" y="49"/>
                </a:lnTo>
                <a:lnTo>
                  <a:pt x="608" y="51"/>
                </a:lnTo>
                <a:lnTo>
                  <a:pt x="606" y="54"/>
                </a:lnTo>
                <a:lnTo>
                  <a:pt x="605" y="55"/>
                </a:lnTo>
                <a:lnTo>
                  <a:pt x="605" y="58"/>
                </a:lnTo>
                <a:lnTo>
                  <a:pt x="603" y="60"/>
                </a:lnTo>
                <a:lnTo>
                  <a:pt x="601" y="60"/>
                </a:lnTo>
                <a:lnTo>
                  <a:pt x="599" y="62"/>
                </a:lnTo>
                <a:lnTo>
                  <a:pt x="598" y="64"/>
                </a:lnTo>
                <a:lnTo>
                  <a:pt x="594" y="66"/>
                </a:lnTo>
                <a:lnTo>
                  <a:pt x="593" y="68"/>
                </a:lnTo>
                <a:lnTo>
                  <a:pt x="593" y="71"/>
                </a:lnTo>
                <a:lnTo>
                  <a:pt x="594" y="73"/>
                </a:lnTo>
                <a:lnTo>
                  <a:pt x="596" y="74"/>
                </a:lnTo>
                <a:lnTo>
                  <a:pt x="595" y="78"/>
                </a:lnTo>
                <a:lnTo>
                  <a:pt x="598" y="78"/>
                </a:lnTo>
                <a:lnTo>
                  <a:pt x="599" y="80"/>
                </a:lnTo>
                <a:lnTo>
                  <a:pt x="600" y="82"/>
                </a:lnTo>
                <a:lnTo>
                  <a:pt x="601" y="84"/>
                </a:lnTo>
                <a:lnTo>
                  <a:pt x="603" y="85"/>
                </a:lnTo>
                <a:lnTo>
                  <a:pt x="605" y="84"/>
                </a:lnTo>
                <a:lnTo>
                  <a:pt x="607" y="84"/>
                </a:lnTo>
                <a:lnTo>
                  <a:pt x="609" y="83"/>
                </a:lnTo>
                <a:lnTo>
                  <a:pt x="612" y="84"/>
                </a:lnTo>
                <a:lnTo>
                  <a:pt x="613" y="85"/>
                </a:lnTo>
                <a:lnTo>
                  <a:pt x="615" y="84"/>
                </a:lnTo>
                <a:lnTo>
                  <a:pt x="617" y="84"/>
                </a:lnTo>
                <a:lnTo>
                  <a:pt x="619" y="85"/>
                </a:lnTo>
                <a:lnTo>
                  <a:pt x="621" y="86"/>
                </a:lnTo>
                <a:lnTo>
                  <a:pt x="623" y="87"/>
                </a:lnTo>
                <a:lnTo>
                  <a:pt x="622" y="89"/>
                </a:lnTo>
                <a:lnTo>
                  <a:pt x="622" y="92"/>
                </a:lnTo>
                <a:lnTo>
                  <a:pt x="623" y="94"/>
                </a:lnTo>
                <a:lnTo>
                  <a:pt x="625" y="96"/>
                </a:lnTo>
                <a:lnTo>
                  <a:pt x="629" y="98"/>
                </a:lnTo>
                <a:lnTo>
                  <a:pt x="629" y="100"/>
                </a:lnTo>
                <a:lnTo>
                  <a:pt x="629" y="102"/>
                </a:lnTo>
                <a:lnTo>
                  <a:pt x="629" y="104"/>
                </a:lnTo>
                <a:lnTo>
                  <a:pt x="628" y="106"/>
                </a:lnTo>
                <a:lnTo>
                  <a:pt x="628" y="108"/>
                </a:lnTo>
                <a:lnTo>
                  <a:pt x="627" y="113"/>
                </a:lnTo>
                <a:lnTo>
                  <a:pt x="625" y="115"/>
                </a:lnTo>
                <a:lnTo>
                  <a:pt x="624" y="118"/>
                </a:lnTo>
                <a:lnTo>
                  <a:pt x="626" y="119"/>
                </a:lnTo>
                <a:lnTo>
                  <a:pt x="627" y="121"/>
                </a:lnTo>
                <a:lnTo>
                  <a:pt x="629" y="123"/>
                </a:lnTo>
                <a:lnTo>
                  <a:pt x="631" y="124"/>
                </a:lnTo>
                <a:lnTo>
                  <a:pt x="633" y="126"/>
                </a:lnTo>
                <a:lnTo>
                  <a:pt x="634" y="127"/>
                </a:lnTo>
                <a:lnTo>
                  <a:pt x="635" y="129"/>
                </a:lnTo>
                <a:lnTo>
                  <a:pt x="635" y="132"/>
                </a:lnTo>
                <a:lnTo>
                  <a:pt x="631" y="134"/>
                </a:lnTo>
                <a:lnTo>
                  <a:pt x="629" y="136"/>
                </a:lnTo>
                <a:lnTo>
                  <a:pt x="627" y="137"/>
                </a:lnTo>
                <a:lnTo>
                  <a:pt x="625" y="136"/>
                </a:lnTo>
                <a:lnTo>
                  <a:pt x="623" y="135"/>
                </a:lnTo>
                <a:lnTo>
                  <a:pt x="621" y="133"/>
                </a:lnTo>
                <a:lnTo>
                  <a:pt x="618" y="134"/>
                </a:lnTo>
                <a:lnTo>
                  <a:pt x="617" y="137"/>
                </a:lnTo>
                <a:lnTo>
                  <a:pt x="616" y="139"/>
                </a:lnTo>
                <a:lnTo>
                  <a:pt x="614" y="141"/>
                </a:lnTo>
                <a:lnTo>
                  <a:pt x="614" y="144"/>
                </a:lnTo>
                <a:lnTo>
                  <a:pt x="614" y="147"/>
                </a:lnTo>
                <a:lnTo>
                  <a:pt x="613" y="149"/>
                </a:lnTo>
                <a:lnTo>
                  <a:pt x="610" y="150"/>
                </a:lnTo>
                <a:lnTo>
                  <a:pt x="607" y="151"/>
                </a:lnTo>
                <a:lnTo>
                  <a:pt x="604" y="152"/>
                </a:lnTo>
                <a:lnTo>
                  <a:pt x="602" y="153"/>
                </a:lnTo>
                <a:lnTo>
                  <a:pt x="600" y="154"/>
                </a:lnTo>
                <a:lnTo>
                  <a:pt x="598" y="158"/>
                </a:lnTo>
                <a:lnTo>
                  <a:pt x="596" y="158"/>
                </a:lnTo>
                <a:lnTo>
                  <a:pt x="592" y="159"/>
                </a:lnTo>
                <a:lnTo>
                  <a:pt x="594" y="162"/>
                </a:lnTo>
                <a:lnTo>
                  <a:pt x="595" y="164"/>
                </a:lnTo>
                <a:lnTo>
                  <a:pt x="596" y="166"/>
                </a:lnTo>
                <a:lnTo>
                  <a:pt x="597" y="168"/>
                </a:lnTo>
                <a:lnTo>
                  <a:pt x="597" y="170"/>
                </a:lnTo>
                <a:lnTo>
                  <a:pt x="598" y="173"/>
                </a:lnTo>
                <a:lnTo>
                  <a:pt x="596" y="174"/>
                </a:lnTo>
                <a:lnTo>
                  <a:pt x="593" y="175"/>
                </a:lnTo>
                <a:lnTo>
                  <a:pt x="590" y="176"/>
                </a:lnTo>
                <a:lnTo>
                  <a:pt x="590" y="180"/>
                </a:lnTo>
                <a:lnTo>
                  <a:pt x="588" y="182"/>
                </a:lnTo>
                <a:lnTo>
                  <a:pt x="590" y="183"/>
                </a:lnTo>
                <a:lnTo>
                  <a:pt x="591" y="185"/>
                </a:lnTo>
                <a:lnTo>
                  <a:pt x="590" y="187"/>
                </a:lnTo>
                <a:lnTo>
                  <a:pt x="588" y="188"/>
                </a:lnTo>
                <a:lnTo>
                  <a:pt x="585" y="187"/>
                </a:lnTo>
                <a:lnTo>
                  <a:pt x="584" y="185"/>
                </a:lnTo>
                <a:lnTo>
                  <a:pt x="585" y="182"/>
                </a:lnTo>
                <a:lnTo>
                  <a:pt x="585" y="179"/>
                </a:lnTo>
                <a:lnTo>
                  <a:pt x="581" y="177"/>
                </a:lnTo>
                <a:lnTo>
                  <a:pt x="579" y="177"/>
                </a:lnTo>
                <a:lnTo>
                  <a:pt x="578" y="179"/>
                </a:lnTo>
                <a:lnTo>
                  <a:pt x="577" y="181"/>
                </a:lnTo>
                <a:lnTo>
                  <a:pt x="574" y="182"/>
                </a:lnTo>
                <a:lnTo>
                  <a:pt x="571" y="180"/>
                </a:lnTo>
                <a:lnTo>
                  <a:pt x="569" y="179"/>
                </a:lnTo>
                <a:lnTo>
                  <a:pt x="568" y="176"/>
                </a:lnTo>
                <a:lnTo>
                  <a:pt x="568" y="173"/>
                </a:lnTo>
                <a:lnTo>
                  <a:pt x="566" y="175"/>
                </a:lnTo>
                <a:lnTo>
                  <a:pt x="564" y="176"/>
                </a:lnTo>
                <a:lnTo>
                  <a:pt x="561" y="176"/>
                </a:lnTo>
                <a:lnTo>
                  <a:pt x="558" y="177"/>
                </a:lnTo>
                <a:lnTo>
                  <a:pt x="557" y="180"/>
                </a:lnTo>
                <a:lnTo>
                  <a:pt x="557" y="183"/>
                </a:lnTo>
                <a:lnTo>
                  <a:pt x="557" y="185"/>
                </a:lnTo>
                <a:lnTo>
                  <a:pt x="556" y="186"/>
                </a:lnTo>
                <a:lnTo>
                  <a:pt x="556" y="189"/>
                </a:lnTo>
                <a:lnTo>
                  <a:pt x="554" y="189"/>
                </a:lnTo>
                <a:lnTo>
                  <a:pt x="552" y="190"/>
                </a:lnTo>
                <a:lnTo>
                  <a:pt x="549" y="192"/>
                </a:lnTo>
                <a:lnTo>
                  <a:pt x="546" y="193"/>
                </a:lnTo>
                <a:lnTo>
                  <a:pt x="543" y="194"/>
                </a:lnTo>
                <a:lnTo>
                  <a:pt x="545" y="197"/>
                </a:lnTo>
                <a:lnTo>
                  <a:pt x="544" y="200"/>
                </a:lnTo>
                <a:lnTo>
                  <a:pt x="543" y="203"/>
                </a:lnTo>
                <a:lnTo>
                  <a:pt x="542" y="205"/>
                </a:lnTo>
                <a:lnTo>
                  <a:pt x="540" y="206"/>
                </a:lnTo>
                <a:lnTo>
                  <a:pt x="538" y="208"/>
                </a:lnTo>
                <a:lnTo>
                  <a:pt x="539" y="211"/>
                </a:lnTo>
                <a:lnTo>
                  <a:pt x="540" y="214"/>
                </a:lnTo>
                <a:lnTo>
                  <a:pt x="539" y="217"/>
                </a:lnTo>
                <a:lnTo>
                  <a:pt x="538" y="219"/>
                </a:lnTo>
                <a:lnTo>
                  <a:pt x="536" y="220"/>
                </a:lnTo>
                <a:lnTo>
                  <a:pt x="534" y="221"/>
                </a:lnTo>
                <a:lnTo>
                  <a:pt x="532" y="223"/>
                </a:lnTo>
                <a:lnTo>
                  <a:pt x="532" y="226"/>
                </a:lnTo>
                <a:lnTo>
                  <a:pt x="534" y="227"/>
                </a:lnTo>
                <a:lnTo>
                  <a:pt x="535" y="229"/>
                </a:lnTo>
                <a:lnTo>
                  <a:pt x="535" y="231"/>
                </a:lnTo>
                <a:lnTo>
                  <a:pt x="534" y="233"/>
                </a:lnTo>
                <a:lnTo>
                  <a:pt x="532" y="234"/>
                </a:lnTo>
                <a:lnTo>
                  <a:pt x="530" y="236"/>
                </a:lnTo>
                <a:lnTo>
                  <a:pt x="527" y="236"/>
                </a:lnTo>
                <a:lnTo>
                  <a:pt x="525" y="237"/>
                </a:lnTo>
                <a:lnTo>
                  <a:pt x="524" y="240"/>
                </a:lnTo>
                <a:lnTo>
                  <a:pt x="524" y="243"/>
                </a:lnTo>
                <a:lnTo>
                  <a:pt x="523" y="246"/>
                </a:lnTo>
                <a:lnTo>
                  <a:pt x="522" y="248"/>
                </a:lnTo>
                <a:lnTo>
                  <a:pt x="521" y="251"/>
                </a:lnTo>
                <a:lnTo>
                  <a:pt x="519" y="252"/>
                </a:lnTo>
                <a:lnTo>
                  <a:pt x="518" y="254"/>
                </a:lnTo>
                <a:lnTo>
                  <a:pt x="521" y="257"/>
                </a:lnTo>
                <a:lnTo>
                  <a:pt x="523" y="258"/>
                </a:lnTo>
                <a:lnTo>
                  <a:pt x="526" y="260"/>
                </a:lnTo>
                <a:lnTo>
                  <a:pt x="525" y="262"/>
                </a:lnTo>
                <a:lnTo>
                  <a:pt x="521" y="263"/>
                </a:lnTo>
                <a:lnTo>
                  <a:pt x="521" y="266"/>
                </a:lnTo>
                <a:lnTo>
                  <a:pt x="520" y="267"/>
                </a:lnTo>
                <a:lnTo>
                  <a:pt x="521" y="269"/>
                </a:lnTo>
                <a:lnTo>
                  <a:pt x="520" y="271"/>
                </a:lnTo>
                <a:lnTo>
                  <a:pt x="519" y="273"/>
                </a:lnTo>
                <a:lnTo>
                  <a:pt x="519" y="276"/>
                </a:lnTo>
                <a:lnTo>
                  <a:pt x="520" y="278"/>
                </a:lnTo>
                <a:lnTo>
                  <a:pt x="520" y="280"/>
                </a:lnTo>
                <a:lnTo>
                  <a:pt x="521" y="282"/>
                </a:lnTo>
                <a:lnTo>
                  <a:pt x="521" y="285"/>
                </a:lnTo>
                <a:lnTo>
                  <a:pt x="524" y="284"/>
                </a:lnTo>
                <a:lnTo>
                  <a:pt x="526" y="283"/>
                </a:lnTo>
                <a:lnTo>
                  <a:pt x="528" y="286"/>
                </a:lnTo>
                <a:lnTo>
                  <a:pt x="530" y="289"/>
                </a:lnTo>
                <a:lnTo>
                  <a:pt x="532" y="291"/>
                </a:lnTo>
                <a:lnTo>
                  <a:pt x="534" y="295"/>
                </a:lnTo>
                <a:lnTo>
                  <a:pt x="535" y="298"/>
                </a:lnTo>
                <a:lnTo>
                  <a:pt x="535" y="300"/>
                </a:lnTo>
                <a:lnTo>
                  <a:pt x="534" y="304"/>
                </a:lnTo>
                <a:lnTo>
                  <a:pt x="536" y="303"/>
                </a:lnTo>
                <a:lnTo>
                  <a:pt x="538" y="304"/>
                </a:lnTo>
                <a:lnTo>
                  <a:pt x="541" y="302"/>
                </a:lnTo>
                <a:lnTo>
                  <a:pt x="543" y="304"/>
                </a:lnTo>
                <a:lnTo>
                  <a:pt x="545" y="307"/>
                </a:lnTo>
                <a:lnTo>
                  <a:pt x="544" y="309"/>
                </a:lnTo>
                <a:lnTo>
                  <a:pt x="543" y="311"/>
                </a:lnTo>
                <a:lnTo>
                  <a:pt x="542" y="313"/>
                </a:lnTo>
                <a:lnTo>
                  <a:pt x="542" y="315"/>
                </a:lnTo>
                <a:lnTo>
                  <a:pt x="545" y="318"/>
                </a:lnTo>
                <a:lnTo>
                  <a:pt x="547" y="319"/>
                </a:lnTo>
                <a:lnTo>
                  <a:pt x="549" y="319"/>
                </a:lnTo>
                <a:lnTo>
                  <a:pt x="549" y="323"/>
                </a:lnTo>
                <a:lnTo>
                  <a:pt x="549" y="325"/>
                </a:lnTo>
                <a:lnTo>
                  <a:pt x="548" y="328"/>
                </a:lnTo>
                <a:lnTo>
                  <a:pt x="546" y="329"/>
                </a:lnTo>
                <a:lnTo>
                  <a:pt x="545" y="331"/>
                </a:lnTo>
                <a:lnTo>
                  <a:pt x="544" y="332"/>
                </a:lnTo>
                <a:lnTo>
                  <a:pt x="544" y="335"/>
                </a:lnTo>
                <a:lnTo>
                  <a:pt x="542" y="337"/>
                </a:lnTo>
                <a:lnTo>
                  <a:pt x="541" y="338"/>
                </a:lnTo>
                <a:lnTo>
                  <a:pt x="539" y="340"/>
                </a:lnTo>
                <a:lnTo>
                  <a:pt x="540" y="341"/>
                </a:lnTo>
                <a:lnTo>
                  <a:pt x="543" y="342"/>
                </a:lnTo>
                <a:lnTo>
                  <a:pt x="542" y="346"/>
                </a:lnTo>
                <a:lnTo>
                  <a:pt x="541" y="348"/>
                </a:lnTo>
                <a:lnTo>
                  <a:pt x="539" y="350"/>
                </a:lnTo>
                <a:lnTo>
                  <a:pt x="537" y="351"/>
                </a:lnTo>
                <a:lnTo>
                  <a:pt x="535" y="352"/>
                </a:lnTo>
                <a:lnTo>
                  <a:pt x="532" y="352"/>
                </a:lnTo>
                <a:lnTo>
                  <a:pt x="529" y="351"/>
                </a:lnTo>
                <a:lnTo>
                  <a:pt x="528" y="350"/>
                </a:lnTo>
                <a:lnTo>
                  <a:pt x="526" y="349"/>
                </a:lnTo>
                <a:lnTo>
                  <a:pt x="523" y="350"/>
                </a:lnTo>
                <a:lnTo>
                  <a:pt x="523" y="352"/>
                </a:lnTo>
                <a:lnTo>
                  <a:pt x="523" y="354"/>
                </a:lnTo>
                <a:lnTo>
                  <a:pt x="520" y="355"/>
                </a:lnTo>
                <a:lnTo>
                  <a:pt x="518" y="354"/>
                </a:lnTo>
                <a:lnTo>
                  <a:pt x="516" y="355"/>
                </a:lnTo>
                <a:lnTo>
                  <a:pt x="513" y="355"/>
                </a:lnTo>
                <a:lnTo>
                  <a:pt x="511" y="354"/>
                </a:lnTo>
                <a:lnTo>
                  <a:pt x="509" y="353"/>
                </a:lnTo>
                <a:lnTo>
                  <a:pt x="507" y="352"/>
                </a:lnTo>
                <a:lnTo>
                  <a:pt x="504" y="352"/>
                </a:lnTo>
                <a:lnTo>
                  <a:pt x="500" y="354"/>
                </a:lnTo>
                <a:lnTo>
                  <a:pt x="500" y="356"/>
                </a:lnTo>
                <a:lnTo>
                  <a:pt x="498" y="359"/>
                </a:lnTo>
                <a:lnTo>
                  <a:pt x="498" y="363"/>
                </a:lnTo>
                <a:lnTo>
                  <a:pt x="496" y="364"/>
                </a:lnTo>
                <a:lnTo>
                  <a:pt x="495" y="362"/>
                </a:lnTo>
                <a:lnTo>
                  <a:pt x="493" y="361"/>
                </a:lnTo>
                <a:lnTo>
                  <a:pt x="491" y="360"/>
                </a:lnTo>
                <a:lnTo>
                  <a:pt x="488" y="359"/>
                </a:lnTo>
                <a:lnTo>
                  <a:pt x="486" y="359"/>
                </a:lnTo>
                <a:lnTo>
                  <a:pt x="484" y="362"/>
                </a:lnTo>
                <a:lnTo>
                  <a:pt x="482" y="363"/>
                </a:lnTo>
                <a:lnTo>
                  <a:pt x="480" y="363"/>
                </a:lnTo>
                <a:lnTo>
                  <a:pt x="478" y="365"/>
                </a:lnTo>
                <a:lnTo>
                  <a:pt x="476" y="365"/>
                </a:lnTo>
                <a:lnTo>
                  <a:pt x="473" y="365"/>
                </a:lnTo>
                <a:lnTo>
                  <a:pt x="471" y="367"/>
                </a:lnTo>
                <a:lnTo>
                  <a:pt x="470" y="365"/>
                </a:lnTo>
                <a:lnTo>
                  <a:pt x="468" y="363"/>
                </a:lnTo>
                <a:lnTo>
                  <a:pt x="469" y="360"/>
                </a:lnTo>
                <a:lnTo>
                  <a:pt x="470" y="357"/>
                </a:lnTo>
                <a:lnTo>
                  <a:pt x="469" y="355"/>
                </a:lnTo>
                <a:lnTo>
                  <a:pt x="466" y="353"/>
                </a:lnTo>
                <a:lnTo>
                  <a:pt x="467" y="351"/>
                </a:lnTo>
                <a:lnTo>
                  <a:pt x="469" y="348"/>
                </a:lnTo>
                <a:lnTo>
                  <a:pt x="465" y="348"/>
                </a:lnTo>
                <a:lnTo>
                  <a:pt x="464" y="345"/>
                </a:lnTo>
                <a:lnTo>
                  <a:pt x="463" y="342"/>
                </a:lnTo>
                <a:lnTo>
                  <a:pt x="461" y="339"/>
                </a:lnTo>
                <a:lnTo>
                  <a:pt x="460" y="337"/>
                </a:lnTo>
                <a:lnTo>
                  <a:pt x="458" y="336"/>
                </a:lnTo>
                <a:lnTo>
                  <a:pt x="456" y="334"/>
                </a:lnTo>
                <a:lnTo>
                  <a:pt x="453" y="333"/>
                </a:lnTo>
                <a:lnTo>
                  <a:pt x="452" y="332"/>
                </a:lnTo>
                <a:lnTo>
                  <a:pt x="449" y="331"/>
                </a:lnTo>
                <a:lnTo>
                  <a:pt x="447" y="332"/>
                </a:lnTo>
                <a:lnTo>
                  <a:pt x="446" y="335"/>
                </a:lnTo>
                <a:lnTo>
                  <a:pt x="445" y="335"/>
                </a:lnTo>
                <a:lnTo>
                  <a:pt x="443" y="336"/>
                </a:lnTo>
                <a:lnTo>
                  <a:pt x="441" y="333"/>
                </a:lnTo>
                <a:lnTo>
                  <a:pt x="441" y="330"/>
                </a:lnTo>
                <a:lnTo>
                  <a:pt x="443" y="327"/>
                </a:lnTo>
                <a:lnTo>
                  <a:pt x="444" y="325"/>
                </a:lnTo>
                <a:lnTo>
                  <a:pt x="445" y="323"/>
                </a:lnTo>
                <a:lnTo>
                  <a:pt x="443" y="321"/>
                </a:lnTo>
                <a:lnTo>
                  <a:pt x="440" y="319"/>
                </a:lnTo>
                <a:lnTo>
                  <a:pt x="437" y="316"/>
                </a:lnTo>
                <a:lnTo>
                  <a:pt x="436" y="315"/>
                </a:lnTo>
                <a:lnTo>
                  <a:pt x="434" y="313"/>
                </a:lnTo>
                <a:lnTo>
                  <a:pt x="431" y="314"/>
                </a:lnTo>
                <a:lnTo>
                  <a:pt x="429" y="315"/>
                </a:lnTo>
                <a:lnTo>
                  <a:pt x="427" y="314"/>
                </a:lnTo>
                <a:lnTo>
                  <a:pt x="424" y="315"/>
                </a:lnTo>
                <a:lnTo>
                  <a:pt x="421" y="313"/>
                </a:lnTo>
                <a:lnTo>
                  <a:pt x="417" y="313"/>
                </a:lnTo>
                <a:lnTo>
                  <a:pt x="415" y="313"/>
                </a:lnTo>
                <a:lnTo>
                  <a:pt x="415" y="311"/>
                </a:lnTo>
                <a:lnTo>
                  <a:pt x="415" y="309"/>
                </a:lnTo>
                <a:lnTo>
                  <a:pt x="413" y="307"/>
                </a:lnTo>
                <a:lnTo>
                  <a:pt x="411" y="308"/>
                </a:lnTo>
                <a:lnTo>
                  <a:pt x="408" y="307"/>
                </a:lnTo>
                <a:lnTo>
                  <a:pt x="407" y="304"/>
                </a:lnTo>
                <a:lnTo>
                  <a:pt x="406" y="302"/>
                </a:lnTo>
                <a:lnTo>
                  <a:pt x="405" y="299"/>
                </a:lnTo>
                <a:lnTo>
                  <a:pt x="403" y="297"/>
                </a:lnTo>
                <a:lnTo>
                  <a:pt x="401" y="294"/>
                </a:lnTo>
                <a:lnTo>
                  <a:pt x="397" y="295"/>
                </a:lnTo>
                <a:lnTo>
                  <a:pt x="396" y="293"/>
                </a:lnTo>
                <a:lnTo>
                  <a:pt x="394" y="292"/>
                </a:lnTo>
                <a:lnTo>
                  <a:pt x="391" y="291"/>
                </a:lnTo>
                <a:lnTo>
                  <a:pt x="388" y="290"/>
                </a:lnTo>
                <a:lnTo>
                  <a:pt x="386" y="288"/>
                </a:lnTo>
                <a:lnTo>
                  <a:pt x="385" y="286"/>
                </a:lnTo>
                <a:lnTo>
                  <a:pt x="384" y="284"/>
                </a:lnTo>
                <a:lnTo>
                  <a:pt x="382" y="284"/>
                </a:lnTo>
                <a:lnTo>
                  <a:pt x="380" y="283"/>
                </a:lnTo>
                <a:lnTo>
                  <a:pt x="377" y="284"/>
                </a:lnTo>
                <a:lnTo>
                  <a:pt x="375" y="285"/>
                </a:lnTo>
                <a:lnTo>
                  <a:pt x="373" y="286"/>
                </a:lnTo>
                <a:lnTo>
                  <a:pt x="371" y="288"/>
                </a:lnTo>
                <a:lnTo>
                  <a:pt x="368" y="288"/>
                </a:lnTo>
                <a:lnTo>
                  <a:pt x="365" y="287"/>
                </a:lnTo>
                <a:lnTo>
                  <a:pt x="363" y="286"/>
                </a:lnTo>
                <a:lnTo>
                  <a:pt x="361" y="287"/>
                </a:lnTo>
                <a:lnTo>
                  <a:pt x="359" y="286"/>
                </a:lnTo>
                <a:lnTo>
                  <a:pt x="360" y="283"/>
                </a:lnTo>
                <a:lnTo>
                  <a:pt x="360" y="281"/>
                </a:lnTo>
                <a:lnTo>
                  <a:pt x="361" y="279"/>
                </a:lnTo>
                <a:lnTo>
                  <a:pt x="361" y="276"/>
                </a:lnTo>
                <a:lnTo>
                  <a:pt x="359" y="272"/>
                </a:lnTo>
                <a:lnTo>
                  <a:pt x="358" y="270"/>
                </a:lnTo>
                <a:lnTo>
                  <a:pt x="357" y="268"/>
                </a:lnTo>
                <a:lnTo>
                  <a:pt x="357" y="266"/>
                </a:lnTo>
                <a:lnTo>
                  <a:pt x="359" y="265"/>
                </a:lnTo>
                <a:lnTo>
                  <a:pt x="361" y="261"/>
                </a:lnTo>
                <a:lnTo>
                  <a:pt x="362" y="258"/>
                </a:lnTo>
                <a:lnTo>
                  <a:pt x="363" y="256"/>
                </a:lnTo>
                <a:lnTo>
                  <a:pt x="363" y="251"/>
                </a:lnTo>
                <a:lnTo>
                  <a:pt x="362" y="249"/>
                </a:lnTo>
                <a:lnTo>
                  <a:pt x="359" y="247"/>
                </a:lnTo>
                <a:lnTo>
                  <a:pt x="358" y="245"/>
                </a:lnTo>
                <a:lnTo>
                  <a:pt x="356" y="243"/>
                </a:lnTo>
                <a:lnTo>
                  <a:pt x="353" y="242"/>
                </a:lnTo>
                <a:lnTo>
                  <a:pt x="350" y="241"/>
                </a:lnTo>
                <a:lnTo>
                  <a:pt x="348" y="240"/>
                </a:lnTo>
                <a:lnTo>
                  <a:pt x="347" y="238"/>
                </a:lnTo>
                <a:lnTo>
                  <a:pt x="347" y="235"/>
                </a:lnTo>
                <a:lnTo>
                  <a:pt x="349" y="233"/>
                </a:lnTo>
                <a:lnTo>
                  <a:pt x="350" y="231"/>
                </a:lnTo>
                <a:lnTo>
                  <a:pt x="351" y="229"/>
                </a:lnTo>
                <a:lnTo>
                  <a:pt x="351" y="226"/>
                </a:lnTo>
                <a:lnTo>
                  <a:pt x="351" y="224"/>
                </a:lnTo>
                <a:lnTo>
                  <a:pt x="352" y="221"/>
                </a:lnTo>
                <a:lnTo>
                  <a:pt x="353" y="219"/>
                </a:lnTo>
                <a:lnTo>
                  <a:pt x="356" y="216"/>
                </a:lnTo>
                <a:lnTo>
                  <a:pt x="354" y="215"/>
                </a:lnTo>
                <a:lnTo>
                  <a:pt x="352" y="211"/>
                </a:lnTo>
                <a:lnTo>
                  <a:pt x="353" y="210"/>
                </a:lnTo>
                <a:lnTo>
                  <a:pt x="355" y="208"/>
                </a:lnTo>
                <a:lnTo>
                  <a:pt x="355" y="206"/>
                </a:lnTo>
                <a:lnTo>
                  <a:pt x="356" y="204"/>
                </a:lnTo>
                <a:lnTo>
                  <a:pt x="355" y="202"/>
                </a:lnTo>
                <a:lnTo>
                  <a:pt x="357" y="200"/>
                </a:lnTo>
                <a:lnTo>
                  <a:pt x="360" y="202"/>
                </a:lnTo>
                <a:lnTo>
                  <a:pt x="360" y="200"/>
                </a:lnTo>
                <a:lnTo>
                  <a:pt x="361" y="198"/>
                </a:lnTo>
                <a:lnTo>
                  <a:pt x="360" y="195"/>
                </a:lnTo>
                <a:lnTo>
                  <a:pt x="361" y="193"/>
                </a:lnTo>
                <a:lnTo>
                  <a:pt x="363" y="192"/>
                </a:lnTo>
                <a:lnTo>
                  <a:pt x="365" y="190"/>
                </a:lnTo>
                <a:lnTo>
                  <a:pt x="363" y="188"/>
                </a:lnTo>
                <a:lnTo>
                  <a:pt x="363" y="185"/>
                </a:lnTo>
                <a:lnTo>
                  <a:pt x="360" y="184"/>
                </a:lnTo>
                <a:lnTo>
                  <a:pt x="357" y="186"/>
                </a:lnTo>
                <a:lnTo>
                  <a:pt x="355" y="185"/>
                </a:lnTo>
                <a:lnTo>
                  <a:pt x="352" y="182"/>
                </a:lnTo>
                <a:lnTo>
                  <a:pt x="349" y="185"/>
                </a:lnTo>
                <a:lnTo>
                  <a:pt x="347" y="186"/>
                </a:lnTo>
                <a:lnTo>
                  <a:pt x="345" y="187"/>
                </a:lnTo>
                <a:lnTo>
                  <a:pt x="342" y="189"/>
                </a:lnTo>
                <a:lnTo>
                  <a:pt x="341" y="191"/>
                </a:lnTo>
                <a:lnTo>
                  <a:pt x="340" y="194"/>
                </a:lnTo>
                <a:lnTo>
                  <a:pt x="339" y="196"/>
                </a:lnTo>
                <a:lnTo>
                  <a:pt x="336" y="198"/>
                </a:lnTo>
                <a:lnTo>
                  <a:pt x="332" y="198"/>
                </a:lnTo>
                <a:lnTo>
                  <a:pt x="333" y="200"/>
                </a:lnTo>
                <a:lnTo>
                  <a:pt x="332" y="201"/>
                </a:lnTo>
                <a:lnTo>
                  <a:pt x="330" y="202"/>
                </a:lnTo>
                <a:lnTo>
                  <a:pt x="329" y="204"/>
                </a:lnTo>
                <a:lnTo>
                  <a:pt x="328" y="208"/>
                </a:lnTo>
                <a:lnTo>
                  <a:pt x="327" y="210"/>
                </a:lnTo>
                <a:lnTo>
                  <a:pt x="329" y="212"/>
                </a:lnTo>
                <a:lnTo>
                  <a:pt x="329" y="215"/>
                </a:lnTo>
                <a:lnTo>
                  <a:pt x="328" y="218"/>
                </a:lnTo>
                <a:lnTo>
                  <a:pt x="328" y="220"/>
                </a:lnTo>
                <a:lnTo>
                  <a:pt x="327" y="223"/>
                </a:lnTo>
                <a:lnTo>
                  <a:pt x="327" y="226"/>
                </a:lnTo>
                <a:lnTo>
                  <a:pt x="328" y="229"/>
                </a:lnTo>
                <a:lnTo>
                  <a:pt x="325" y="229"/>
                </a:lnTo>
                <a:lnTo>
                  <a:pt x="323" y="230"/>
                </a:lnTo>
                <a:lnTo>
                  <a:pt x="322" y="230"/>
                </a:lnTo>
                <a:lnTo>
                  <a:pt x="319" y="231"/>
                </a:lnTo>
                <a:lnTo>
                  <a:pt x="317" y="232"/>
                </a:lnTo>
                <a:lnTo>
                  <a:pt x="315" y="232"/>
                </a:lnTo>
                <a:lnTo>
                  <a:pt x="312" y="232"/>
                </a:lnTo>
                <a:lnTo>
                  <a:pt x="309" y="233"/>
                </a:lnTo>
                <a:lnTo>
                  <a:pt x="307" y="235"/>
                </a:lnTo>
                <a:lnTo>
                  <a:pt x="306" y="236"/>
                </a:lnTo>
                <a:lnTo>
                  <a:pt x="303" y="237"/>
                </a:lnTo>
                <a:lnTo>
                  <a:pt x="301" y="238"/>
                </a:lnTo>
                <a:lnTo>
                  <a:pt x="300" y="240"/>
                </a:lnTo>
                <a:lnTo>
                  <a:pt x="299" y="241"/>
                </a:lnTo>
                <a:lnTo>
                  <a:pt x="296" y="243"/>
                </a:lnTo>
                <a:lnTo>
                  <a:pt x="292" y="243"/>
                </a:lnTo>
                <a:lnTo>
                  <a:pt x="288" y="244"/>
                </a:lnTo>
                <a:lnTo>
                  <a:pt x="286" y="245"/>
                </a:lnTo>
                <a:lnTo>
                  <a:pt x="284" y="246"/>
                </a:lnTo>
                <a:lnTo>
                  <a:pt x="282" y="244"/>
                </a:lnTo>
                <a:lnTo>
                  <a:pt x="280" y="244"/>
                </a:lnTo>
                <a:lnTo>
                  <a:pt x="277" y="243"/>
                </a:lnTo>
                <a:lnTo>
                  <a:pt x="275" y="243"/>
                </a:lnTo>
                <a:lnTo>
                  <a:pt x="272" y="242"/>
                </a:lnTo>
                <a:lnTo>
                  <a:pt x="269" y="242"/>
                </a:lnTo>
                <a:lnTo>
                  <a:pt x="267" y="241"/>
                </a:lnTo>
                <a:lnTo>
                  <a:pt x="264" y="239"/>
                </a:lnTo>
                <a:lnTo>
                  <a:pt x="261" y="238"/>
                </a:lnTo>
                <a:lnTo>
                  <a:pt x="259" y="237"/>
                </a:lnTo>
                <a:lnTo>
                  <a:pt x="257" y="238"/>
                </a:lnTo>
                <a:lnTo>
                  <a:pt x="253" y="238"/>
                </a:lnTo>
                <a:lnTo>
                  <a:pt x="252" y="238"/>
                </a:lnTo>
                <a:lnTo>
                  <a:pt x="248" y="239"/>
                </a:lnTo>
                <a:lnTo>
                  <a:pt x="244" y="240"/>
                </a:lnTo>
                <a:lnTo>
                  <a:pt x="241" y="240"/>
                </a:lnTo>
                <a:lnTo>
                  <a:pt x="239" y="241"/>
                </a:lnTo>
                <a:lnTo>
                  <a:pt x="239" y="238"/>
                </a:lnTo>
                <a:lnTo>
                  <a:pt x="236" y="236"/>
                </a:lnTo>
                <a:lnTo>
                  <a:pt x="235" y="235"/>
                </a:lnTo>
                <a:lnTo>
                  <a:pt x="232" y="235"/>
                </a:lnTo>
                <a:lnTo>
                  <a:pt x="230" y="235"/>
                </a:lnTo>
                <a:lnTo>
                  <a:pt x="232" y="232"/>
                </a:lnTo>
                <a:lnTo>
                  <a:pt x="232" y="228"/>
                </a:lnTo>
                <a:lnTo>
                  <a:pt x="229" y="227"/>
                </a:lnTo>
                <a:lnTo>
                  <a:pt x="228" y="224"/>
                </a:lnTo>
                <a:lnTo>
                  <a:pt x="230" y="220"/>
                </a:lnTo>
                <a:lnTo>
                  <a:pt x="231" y="218"/>
                </a:lnTo>
                <a:lnTo>
                  <a:pt x="233" y="215"/>
                </a:lnTo>
                <a:lnTo>
                  <a:pt x="237" y="215"/>
                </a:lnTo>
                <a:lnTo>
                  <a:pt x="239" y="214"/>
                </a:lnTo>
                <a:lnTo>
                  <a:pt x="240" y="212"/>
                </a:lnTo>
                <a:lnTo>
                  <a:pt x="244" y="211"/>
                </a:lnTo>
                <a:lnTo>
                  <a:pt x="245" y="209"/>
                </a:lnTo>
                <a:lnTo>
                  <a:pt x="244" y="206"/>
                </a:lnTo>
                <a:lnTo>
                  <a:pt x="243" y="204"/>
                </a:lnTo>
                <a:lnTo>
                  <a:pt x="241" y="202"/>
                </a:lnTo>
                <a:lnTo>
                  <a:pt x="240" y="200"/>
                </a:lnTo>
                <a:lnTo>
                  <a:pt x="239" y="198"/>
                </a:lnTo>
                <a:lnTo>
                  <a:pt x="240" y="196"/>
                </a:lnTo>
                <a:lnTo>
                  <a:pt x="241" y="194"/>
                </a:lnTo>
                <a:lnTo>
                  <a:pt x="240" y="193"/>
                </a:lnTo>
                <a:lnTo>
                  <a:pt x="237" y="191"/>
                </a:lnTo>
                <a:lnTo>
                  <a:pt x="234" y="191"/>
                </a:lnTo>
                <a:lnTo>
                  <a:pt x="232" y="192"/>
                </a:lnTo>
                <a:lnTo>
                  <a:pt x="229" y="192"/>
                </a:lnTo>
                <a:lnTo>
                  <a:pt x="228" y="189"/>
                </a:lnTo>
                <a:lnTo>
                  <a:pt x="228" y="186"/>
                </a:lnTo>
                <a:lnTo>
                  <a:pt x="230" y="185"/>
                </a:lnTo>
                <a:lnTo>
                  <a:pt x="231" y="183"/>
                </a:lnTo>
                <a:lnTo>
                  <a:pt x="232" y="181"/>
                </a:lnTo>
                <a:lnTo>
                  <a:pt x="231" y="178"/>
                </a:lnTo>
                <a:lnTo>
                  <a:pt x="232" y="175"/>
                </a:lnTo>
                <a:lnTo>
                  <a:pt x="232" y="171"/>
                </a:lnTo>
                <a:lnTo>
                  <a:pt x="231" y="170"/>
                </a:lnTo>
                <a:lnTo>
                  <a:pt x="234" y="168"/>
                </a:lnTo>
                <a:lnTo>
                  <a:pt x="236" y="165"/>
                </a:lnTo>
                <a:lnTo>
                  <a:pt x="237" y="162"/>
                </a:lnTo>
                <a:lnTo>
                  <a:pt x="240" y="161"/>
                </a:lnTo>
                <a:lnTo>
                  <a:pt x="242" y="159"/>
                </a:lnTo>
                <a:lnTo>
                  <a:pt x="243" y="156"/>
                </a:lnTo>
                <a:lnTo>
                  <a:pt x="242" y="154"/>
                </a:lnTo>
                <a:lnTo>
                  <a:pt x="241" y="152"/>
                </a:lnTo>
                <a:lnTo>
                  <a:pt x="238" y="152"/>
                </a:lnTo>
                <a:lnTo>
                  <a:pt x="236" y="152"/>
                </a:lnTo>
                <a:lnTo>
                  <a:pt x="235" y="150"/>
                </a:lnTo>
                <a:lnTo>
                  <a:pt x="234" y="148"/>
                </a:lnTo>
                <a:lnTo>
                  <a:pt x="232" y="149"/>
                </a:lnTo>
                <a:lnTo>
                  <a:pt x="231" y="151"/>
                </a:lnTo>
                <a:lnTo>
                  <a:pt x="233" y="152"/>
                </a:lnTo>
                <a:lnTo>
                  <a:pt x="234" y="154"/>
                </a:lnTo>
                <a:lnTo>
                  <a:pt x="234" y="156"/>
                </a:lnTo>
                <a:lnTo>
                  <a:pt x="231" y="156"/>
                </a:lnTo>
                <a:lnTo>
                  <a:pt x="228" y="156"/>
                </a:lnTo>
                <a:lnTo>
                  <a:pt x="228" y="154"/>
                </a:lnTo>
                <a:lnTo>
                  <a:pt x="228" y="152"/>
                </a:lnTo>
                <a:lnTo>
                  <a:pt x="226" y="149"/>
                </a:lnTo>
                <a:lnTo>
                  <a:pt x="226" y="146"/>
                </a:lnTo>
                <a:lnTo>
                  <a:pt x="225" y="144"/>
                </a:lnTo>
                <a:lnTo>
                  <a:pt x="223" y="142"/>
                </a:lnTo>
                <a:lnTo>
                  <a:pt x="222" y="141"/>
                </a:lnTo>
                <a:lnTo>
                  <a:pt x="219" y="141"/>
                </a:lnTo>
                <a:lnTo>
                  <a:pt x="218" y="138"/>
                </a:lnTo>
                <a:lnTo>
                  <a:pt x="216" y="136"/>
                </a:lnTo>
                <a:lnTo>
                  <a:pt x="214" y="135"/>
                </a:lnTo>
                <a:lnTo>
                  <a:pt x="212" y="132"/>
                </a:lnTo>
                <a:lnTo>
                  <a:pt x="211" y="132"/>
                </a:lnTo>
                <a:lnTo>
                  <a:pt x="210" y="130"/>
                </a:lnTo>
                <a:lnTo>
                  <a:pt x="209" y="128"/>
                </a:lnTo>
                <a:lnTo>
                  <a:pt x="206" y="130"/>
                </a:lnTo>
                <a:lnTo>
                  <a:pt x="204" y="130"/>
                </a:lnTo>
                <a:lnTo>
                  <a:pt x="202" y="132"/>
                </a:lnTo>
                <a:lnTo>
                  <a:pt x="199" y="131"/>
                </a:lnTo>
                <a:lnTo>
                  <a:pt x="197" y="131"/>
                </a:lnTo>
                <a:lnTo>
                  <a:pt x="195" y="132"/>
                </a:lnTo>
                <a:lnTo>
                  <a:pt x="190" y="135"/>
                </a:lnTo>
                <a:lnTo>
                  <a:pt x="187" y="136"/>
                </a:lnTo>
                <a:lnTo>
                  <a:pt x="184" y="136"/>
                </a:lnTo>
                <a:lnTo>
                  <a:pt x="184" y="134"/>
                </a:lnTo>
                <a:lnTo>
                  <a:pt x="181" y="133"/>
                </a:lnTo>
                <a:lnTo>
                  <a:pt x="179" y="131"/>
                </a:lnTo>
                <a:lnTo>
                  <a:pt x="176" y="129"/>
                </a:lnTo>
                <a:lnTo>
                  <a:pt x="174" y="129"/>
                </a:lnTo>
                <a:lnTo>
                  <a:pt x="171" y="131"/>
                </a:lnTo>
                <a:lnTo>
                  <a:pt x="170" y="129"/>
                </a:lnTo>
                <a:lnTo>
                  <a:pt x="167" y="130"/>
                </a:lnTo>
                <a:lnTo>
                  <a:pt x="163" y="129"/>
                </a:lnTo>
                <a:lnTo>
                  <a:pt x="161" y="130"/>
                </a:lnTo>
                <a:lnTo>
                  <a:pt x="159" y="130"/>
                </a:lnTo>
                <a:lnTo>
                  <a:pt x="157" y="132"/>
                </a:lnTo>
                <a:lnTo>
                  <a:pt x="156" y="134"/>
                </a:lnTo>
                <a:lnTo>
                  <a:pt x="155" y="137"/>
                </a:lnTo>
                <a:lnTo>
                  <a:pt x="155" y="140"/>
                </a:lnTo>
                <a:lnTo>
                  <a:pt x="153" y="139"/>
                </a:lnTo>
                <a:lnTo>
                  <a:pt x="152" y="142"/>
                </a:lnTo>
                <a:lnTo>
                  <a:pt x="149" y="140"/>
                </a:lnTo>
                <a:lnTo>
                  <a:pt x="148" y="138"/>
                </a:lnTo>
                <a:lnTo>
                  <a:pt x="146" y="135"/>
                </a:lnTo>
                <a:lnTo>
                  <a:pt x="146" y="133"/>
                </a:lnTo>
                <a:lnTo>
                  <a:pt x="145" y="131"/>
                </a:lnTo>
                <a:lnTo>
                  <a:pt x="144" y="129"/>
                </a:lnTo>
                <a:lnTo>
                  <a:pt x="144" y="126"/>
                </a:lnTo>
                <a:lnTo>
                  <a:pt x="143" y="124"/>
                </a:lnTo>
                <a:lnTo>
                  <a:pt x="145" y="122"/>
                </a:lnTo>
                <a:lnTo>
                  <a:pt x="145" y="119"/>
                </a:lnTo>
                <a:lnTo>
                  <a:pt x="146" y="115"/>
                </a:lnTo>
                <a:lnTo>
                  <a:pt x="146" y="114"/>
                </a:lnTo>
                <a:lnTo>
                  <a:pt x="145" y="112"/>
                </a:lnTo>
                <a:lnTo>
                  <a:pt x="146" y="110"/>
                </a:lnTo>
                <a:lnTo>
                  <a:pt x="145" y="107"/>
                </a:lnTo>
                <a:lnTo>
                  <a:pt x="144" y="105"/>
                </a:lnTo>
                <a:lnTo>
                  <a:pt x="143" y="102"/>
                </a:lnTo>
                <a:lnTo>
                  <a:pt x="144" y="100"/>
                </a:lnTo>
                <a:lnTo>
                  <a:pt x="143" y="98"/>
                </a:lnTo>
                <a:lnTo>
                  <a:pt x="141" y="98"/>
                </a:lnTo>
                <a:lnTo>
                  <a:pt x="139" y="95"/>
                </a:lnTo>
                <a:lnTo>
                  <a:pt x="138" y="93"/>
                </a:lnTo>
                <a:lnTo>
                  <a:pt x="136" y="90"/>
                </a:lnTo>
                <a:lnTo>
                  <a:pt x="133" y="89"/>
                </a:lnTo>
                <a:lnTo>
                  <a:pt x="129" y="89"/>
                </a:lnTo>
                <a:lnTo>
                  <a:pt x="127" y="88"/>
                </a:lnTo>
                <a:lnTo>
                  <a:pt x="125" y="88"/>
                </a:lnTo>
                <a:lnTo>
                  <a:pt x="123" y="89"/>
                </a:lnTo>
                <a:lnTo>
                  <a:pt x="120" y="89"/>
                </a:lnTo>
                <a:lnTo>
                  <a:pt x="117" y="90"/>
                </a:lnTo>
                <a:lnTo>
                  <a:pt x="115" y="91"/>
                </a:lnTo>
                <a:lnTo>
                  <a:pt x="115" y="89"/>
                </a:lnTo>
                <a:lnTo>
                  <a:pt x="115" y="86"/>
                </a:lnTo>
                <a:lnTo>
                  <a:pt x="117" y="85"/>
                </a:lnTo>
                <a:lnTo>
                  <a:pt x="118" y="82"/>
                </a:lnTo>
                <a:lnTo>
                  <a:pt x="117" y="80"/>
                </a:lnTo>
                <a:lnTo>
                  <a:pt x="115" y="79"/>
                </a:lnTo>
                <a:lnTo>
                  <a:pt x="113" y="79"/>
                </a:lnTo>
                <a:lnTo>
                  <a:pt x="111" y="79"/>
                </a:lnTo>
                <a:lnTo>
                  <a:pt x="108" y="78"/>
                </a:lnTo>
                <a:lnTo>
                  <a:pt x="108" y="81"/>
                </a:lnTo>
                <a:lnTo>
                  <a:pt x="107" y="83"/>
                </a:lnTo>
                <a:lnTo>
                  <a:pt x="106" y="85"/>
                </a:lnTo>
                <a:lnTo>
                  <a:pt x="103" y="85"/>
                </a:lnTo>
                <a:lnTo>
                  <a:pt x="101" y="86"/>
                </a:lnTo>
                <a:lnTo>
                  <a:pt x="98" y="88"/>
                </a:lnTo>
                <a:lnTo>
                  <a:pt x="96" y="88"/>
                </a:lnTo>
                <a:lnTo>
                  <a:pt x="94" y="89"/>
                </a:lnTo>
                <a:lnTo>
                  <a:pt x="92" y="89"/>
                </a:lnTo>
                <a:lnTo>
                  <a:pt x="91" y="87"/>
                </a:lnTo>
                <a:lnTo>
                  <a:pt x="88" y="86"/>
                </a:lnTo>
                <a:lnTo>
                  <a:pt x="85" y="85"/>
                </a:lnTo>
                <a:lnTo>
                  <a:pt x="84" y="82"/>
                </a:lnTo>
                <a:lnTo>
                  <a:pt x="81" y="82"/>
                </a:lnTo>
                <a:lnTo>
                  <a:pt x="79" y="81"/>
                </a:lnTo>
                <a:lnTo>
                  <a:pt x="78" y="80"/>
                </a:lnTo>
                <a:lnTo>
                  <a:pt x="76" y="77"/>
                </a:lnTo>
                <a:lnTo>
                  <a:pt x="76" y="74"/>
                </a:lnTo>
                <a:lnTo>
                  <a:pt x="77" y="71"/>
                </a:lnTo>
                <a:lnTo>
                  <a:pt x="76" y="70"/>
                </a:lnTo>
                <a:lnTo>
                  <a:pt x="75" y="67"/>
                </a:lnTo>
                <a:lnTo>
                  <a:pt x="76" y="65"/>
                </a:lnTo>
                <a:lnTo>
                  <a:pt x="75" y="62"/>
                </a:lnTo>
                <a:lnTo>
                  <a:pt x="75" y="59"/>
                </a:lnTo>
                <a:lnTo>
                  <a:pt x="75" y="57"/>
                </a:lnTo>
                <a:lnTo>
                  <a:pt x="74" y="55"/>
                </a:lnTo>
                <a:lnTo>
                  <a:pt x="72" y="52"/>
                </a:lnTo>
                <a:lnTo>
                  <a:pt x="72" y="50"/>
                </a:lnTo>
                <a:lnTo>
                  <a:pt x="70" y="47"/>
                </a:lnTo>
                <a:lnTo>
                  <a:pt x="71" y="44"/>
                </a:lnTo>
                <a:lnTo>
                  <a:pt x="69" y="42"/>
                </a:lnTo>
                <a:lnTo>
                  <a:pt x="70" y="40"/>
                </a:lnTo>
                <a:lnTo>
                  <a:pt x="73" y="38"/>
                </a:lnTo>
                <a:lnTo>
                  <a:pt x="72" y="35"/>
                </a:lnTo>
                <a:lnTo>
                  <a:pt x="73" y="33"/>
                </a:lnTo>
                <a:lnTo>
                  <a:pt x="72" y="30"/>
                </a:lnTo>
                <a:lnTo>
                  <a:pt x="71" y="27"/>
                </a:lnTo>
                <a:lnTo>
                  <a:pt x="68" y="27"/>
                </a:lnTo>
                <a:lnTo>
                  <a:pt x="66" y="28"/>
                </a:lnTo>
                <a:lnTo>
                  <a:pt x="64" y="27"/>
                </a:lnTo>
                <a:lnTo>
                  <a:pt x="63" y="25"/>
                </a:lnTo>
                <a:lnTo>
                  <a:pt x="61" y="24"/>
                </a:lnTo>
                <a:lnTo>
                  <a:pt x="62" y="22"/>
                </a:lnTo>
                <a:lnTo>
                  <a:pt x="60" y="19"/>
                </a:lnTo>
                <a:lnTo>
                  <a:pt x="59" y="17"/>
                </a:lnTo>
                <a:lnTo>
                  <a:pt x="60" y="15"/>
                </a:lnTo>
                <a:lnTo>
                  <a:pt x="62" y="14"/>
                </a:lnTo>
                <a:lnTo>
                  <a:pt x="64" y="14"/>
                </a:lnTo>
                <a:lnTo>
                  <a:pt x="67" y="13"/>
                </a:lnTo>
                <a:lnTo>
                  <a:pt x="69" y="14"/>
                </a:lnTo>
                <a:lnTo>
                  <a:pt x="72" y="16"/>
                </a:lnTo>
                <a:lnTo>
                  <a:pt x="75" y="17"/>
                </a:lnTo>
                <a:lnTo>
                  <a:pt x="78" y="17"/>
                </a:lnTo>
                <a:lnTo>
                  <a:pt x="81" y="16"/>
                </a:lnTo>
                <a:lnTo>
                  <a:pt x="83" y="19"/>
                </a:lnTo>
                <a:lnTo>
                  <a:pt x="85" y="22"/>
                </a:lnTo>
                <a:lnTo>
                  <a:pt x="84" y="25"/>
                </a:lnTo>
                <a:lnTo>
                  <a:pt x="87" y="26"/>
                </a:lnTo>
                <a:lnTo>
                  <a:pt x="90" y="28"/>
                </a:lnTo>
                <a:lnTo>
                  <a:pt x="92" y="25"/>
                </a:lnTo>
                <a:lnTo>
                  <a:pt x="94" y="23"/>
                </a:lnTo>
                <a:lnTo>
                  <a:pt x="97" y="23"/>
                </a:lnTo>
                <a:lnTo>
                  <a:pt x="98" y="21"/>
                </a:lnTo>
                <a:lnTo>
                  <a:pt x="99" y="19"/>
                </a:lnTo>
                <a:lnTo>
                  <a:pt x="101" y="18"/>
                </a:lnTo>
                <a:lnTo>
                  <a:pt x="103" y="18"/>
                </a:lnTo>
                <a:lnTo>
                  <a:pt x="105" y="16"/>
                </a:lnTo>
                <a:lnTo>
                  <a:pt x="108" y="16"/>
                </a:lnTo>
                <a:lnTo>
                  <a:pt x="108" y="13"/>
                </a:lnTo>
                <a:lnTo>
                  <a:pt x="110" y="14"/>
                </a:lnTo>
                <a:lnTo>
                  <a:pt x="112" y="15"/>
                </a:lnTo>
                <a:lnTo>
                  <a:pt x="114" y="15"/>
                </a:lnTo>
                <a:lnTo>
                  <a:pt x="116" y="15"/>
                </a:lnTo>
                <a:lnTo>
                  <a:pt x="118" y="15"/>
                </a:lnTo>
                <a:lnTo>
                  <a:pt x="121" y="14"/>
                </a:lnTo>
                <a:lnTo>
                  <a:pt x="123" y="15"/>
                </a:lnTo>
                <a:lnTo>
                  <a:pt x="124" y="18"/>
                </a:lnTo>
                <a:lnTo>
                  <a:pt x="123" y="21"/>
                </a:lnTo>
                <a:lnTo>
                  <a:pt x="123" y="23"/>
                </a:lnTo>
                <a:lnTo>
                  <a:pt x="125" y="22"/>
                </a:lnTo>
                <a:lnTo>
                  <a:pt x="128" y="24"/>
                </a:lnTo>
                <a:lnTo>
                  <a:pt x="130" y="23"/>
                </a:lnTo>
                <a:lnTo>
                  <a:pt x="132" y="23"/>
                </a:lnTo>
                <a:lnTo>
                  <a:pt x="135" y="23"/>
                </a:lnTo>
                <a:lnTo>
                  <a:pt x="138" y="25"/>
                </a:lnTo>
                <a:lnTo>
                  <a:pt x="141" y="25"/>
                </a:lnTo>
                <a:lnTo>
                  <a:pt x="141" y="23"/>
                </a:lnTo>
                <a:lnTo>
                  <a:pt x="142" y="21"/>
                </a:lnTo>
                <a:lnTo>
                  <a:pt x="144" y="19"/>
                </a:lnTo>
                <a:lnTo>
                  <a:pt x="145" y="17"/>
                </a:lnTo>
                <a:lnTo>
                  <a:pt x="146" y="15"/>
                </a:lnTo>
                <a:lnTo>
                  <a:pt x="149" y="12"/>
                </a:lnTo>
                <a:lnTo>
                  <a:pt x="153" y="10"/>
                </a:lnTo>
                <a:lnTo>
                  <a:pt x="154" y="12"/>
                </a:lnTo>
                <a:lnTo>
                  <a:pt x="155" y="12"/>
                </a:lnTo>
                <a:lnTo>
                  <a:pt x="158" y="11"/>
                </a:lnTo>
                <a:lnTo>
                  <a:pt x="161" y="11"/>
                </a:lnTo>
                <a:lnTo>
                  <a:pt x="162" y="13"/>
                </a:lnTo>
                <a:lnTo>
                  <a:pt x="163" y="15"/>
                </a:lnTo>
                <a:lnTo>
                  <a:pt x="164" y="17"/>
                </a:lnTo>
                <a:lnTo>
                  <a:pt x="165" y="19"/>
                </a:lnTo>
                <a:lnTo>
                  <a:pt x="167" y="18"/>
                </a:lnTo>
                <a:lnTo>
                  <a:pt x="171" y="18"/>
                </a:lnTo>
                <a:lnTo>
                  <a:pt x="173" y="19"/>
                </a:lnTo>
                <a:lnTo>
                  <a:pt x="175" y="20"/>
                </a:lnTo>
                <a:lnTo>
                  <a:pt x="177" y="20"/>
                </a:lnTo>
                <a:lnTo>
                  <a:pt x="179" y="18"/>
                </a:lnTo>
                <a:lnTo>
                  <a:pt x="182" y="18"/>
                </a:lnTo>
                <a:lnTo>
                  <a:pt x="184" y="18"/>
                </a:lnTo>
                <a:lnTo>
                  <a:pt x="185" y="20"/>
                </a:lnTo>
                <a:lnTo>
                  <a:pt x="186" y="22"/>
                </a:lnTo>
                <a:lnTo>
                  <a:pt x="186" y="26"/>
                </a:lnTo>
                <a:lnTo>
                  <a:pt x="185" y="29"/>
                </a:lnTo>
                <a:lnTo>
                  <a:pt x="187" y="30"/>
                </a:lnTo>
                <a:lnTo>
                  <a:pt x="188" y="32"/>
                </a:lnTo>
                <a:lnTo>
                  <a:pt x="188" y="35"/>
                </a:lnTo>
                <a:lnTo>
                  <a:pt x="192" y="34"/>
                </a:lnTo>
                <a:lnTo>
                  <a:pt x="195" y="35"/>
                </a:lnTo>
                <a:lnTo>
                  <a:pt x="198" y="35"/>
                </a:lnTo>
                <a:lnTo>
                  <a:pt x="201" y="35"/>
                </a:lnTo>
                <a:lnTo>
                  <a:pt x="204" y="34"/>
                </a:lnTo>
                <a:lnTo>
                  <a:pt x="207" y="33"/>
                </a:lnTo>
                <a:lnTo>
                  <a:pt x="210" y="34"/>
                </a:lnTo>
                <a:lnTo>
                  <a:pt x="212" y="33"/>
                </a:lnTo>
                <a:lnTo>
                  <a:pt x="214" y="33"/>
                </a:lnTo>
                <a:lnTo>
                  <a:pt x="216" y="31"/>
                </a:lnTo>
                <a:lnTo>
                  <a:pt x="219" y="29"/>
                </a:lnTo>
                <a:lnTo>
                  <a:pt x="222" y="32"/>
                </a:lnTo>
                <a:lnTo>
                  <a:pt x="224" y="30"/>
                </a:lnTo>
                <a:lnTo>
                  <a:pt x="225" y="28"/>
                </a:lnTo>
                <a:lnTo>
                  <a:pt x="228" y="28"/>
                </a:lnTo>
                <a:lnTo>
                  <a:pt x="230" y="25"/>
                </a:lnTo>
                <a:lnTo>
                  <a:pt x="232" y="25"/>
                </a:lnTo>
                <a:lnTo>
                  <a:pt x="234" y="26"/>
                </a:lnTo>
                <a:lnTo>
                  <a:pt x="236" y="28"/>
                </a:lnTo>
                <a:lnTo>
                  <a:pt x="238" y="30"/>
                </a:lnTo>
                <a:lnTo>
                  <a:pt x="241" y="30"/>
                </a:lnTo>
                <a:lnTo>
                  <a:pt x="244" y="32"/>
                </a:lnTo>
                <a:lnTo>
                  <a:pt x="246" y="33"/>
                </a:lnTo>
                <a:lnTo>
                  <a:pt x="248" y="35"/>
                </a:lnTo>
                <a:lnTo>
                  <a:pt x="251" y="33"/>
                </a:lnTo>
                <a:lnTo>
                  <a:pt x="254" y="33"/>
                </a:lnTo>
                <a:lnTo>
                  <a:pt x="256" y="33"/>
                </a:lnTo>
                <a:lnTo>
                  <a:pt x="260" y="33"/>
                </a:lnTo>
                <a:lnTo>
                  <a:pt x="260" y="31"/>
                </a:lnTo>
                <a:lnTo>
                  <a:pt x="260" y="29"/>
                </a:lnTo>
                <a:lnTo>
                  <a:pt x="261" y="27"/>
                </a:lnTo>
                <a:lnTo>
                  <a:pt x="264" y="28"/>
                </a:lnTo>
                <a:lnTo>
                  <a:pt x="263" y="25"/>
                </a:lnTo>
                <a:lnTo>
                  <a:pt x="264" y="23"/>
                </a:lnTo>
                <a:lnTo>
                  <a:pt x="267" y="27"/>
                </a:lnTo>
                <a:lnTo>
                  <a:pt x="268" y="29"/>
                </a:lnTo>
                <a:lnTo>
                  <a:pt x="270" y="27"/>
                </a:lnTo>
                <a:lnTo>
                  <a:pt x="272" y="24"/>
                </a:lnTo>
                <a:lnTo>
                  <a:pt x="275" y="23"/>
                </a:lnTo>
                <a:lnTo>
                  <a:pt x="279" y="23"/>
                </a:lnTo>
                <a:lnTo>
                  <a:pt x="283" y="20"/>
                </a:lnTo>
                <a:lnTo>
                  <a:pt x="288" y="17"/>
                </a:lnTo>
                <a:lnTo>
                  <a:pt x="290" y="17"/>
                </a:lnTo>
                <a:lnTo>
                  <a:pt x="293" y="17"/>
                </a:lnTo>
                <a:lnTo>
                  <a:pt x="293" y="21"/>
                </a:lnTo>
                <a:lnTo>
                  <a:pt x="294" y="23"/>
                </a:lnTo>
                <a:lnTo>
                  <a:pt x="297" y="25"/>
                </a:lnTo>
                <a:lnTo>
                  <a:pt x="299" y="22"/>
                </a:lnTo>
                <a:lnTo>
                  <a:pt x="301" y="20"/>
                </a:lnTo>
                <a:lnTo>
                  <a:pt x="305" y="19"/>
                </a:lnTo>
                <a:lnTo>
                  <a:pt x="306" y="19"/>
                </a:lnTo>
                <a:lnTo>
                  <a:pt x="310" y="15"/>
                </a:lnTo>
                <a:lnTo>
                  <a:pt x="311" y="18"/>
                </a:lnTo>
                <a:lnTo>
                  <a:pt x="312" y="20"/>
                </a:lnTo>
                <a:lnTo>
                  <a:pt x="316" y="21"/>
                </a:lnTo>
                <a:lnTo>
                  <a:pt x="318" y="19"/>
                </a:lnTo>
                <a:lnTo>
                  <a:pt x="321" y="17"/>
                </a:lnTo>
                <a:lnTo>
                  <a:pt x="319" y="15"/>
                </a:lnTo>
                <a:lnTo>
                  <a:pt x="318" y="13"/>
                </a:lnTo>
                <a:lnTo>
                  <a:pt x="318" y="11"/>
                </a:lnTo>
                <a:lnTo>
                  <a:pt x="319" y="9"/>
                </a:lnTo>
                <a:lnTo>
                  <a:pt x="320" y="6"/>
                </a:lnTo>
                <a:lnTo>
                  <a:pt x="324" y="6"/>
                </a:lnTo>
                <a:lnTo>
                  <a:pt x="326" y="6"/>
                </a:lnTo>
                <a:lnTo>
                  <a:pt x="328" y="7"/>
                </a:lnTo>
                <a:lnTo>
                  <a:pt x="331" y="7"/>
                </a:lnTo>
                <a:lnTo>
                  <a:pt x="333" y="5"/>
                </a:lnTo>
                <a:lnTo>
                  <a:pt x="335" y="4"/>
                </a:lnTo>
                <a:lnTo>
                  <a:pt x="337" y="3"/>
                </a:lnTo>
                <a:lnTo>
                  <a:pt x="340" y="3"/>
                </a:lnTo>
                <a:lnTo>
                  <a:pt x="342" y="4"/>
                </a:lnTo>
                <a:lnTo>
                  <a:pt x="344" y="4"/>
                </a:lnTo>
                <a:lnTo>
                  <a:pt x="347" y="7"/>
                </a:lnTo>
                <a:lnTo>
                  <a:pt x="349" y="9"/>
                </a:lnTo>
                <a:lnTo>
                  <a:pt x="352" y="12"/>
                </a:lnTo>
                <a:lnTo>
                  <a:pt x="353" y="14"/>
                </a:lnTo>
                <a:lnTo>
                  <a:pt x="356" y="13"/>
                </a:lnTo>
                <a:lnTo>
                  <a:pt x="358" y="14"/>
                </a:lnTo>
                <a:lnTo>
                  <a:pt x="360" y="14"/>
                </a:lnTo>
                <a:lnTo>
                  <a:pt x="363" y="14"/>
                </a:lnTo>
                <a:lnTo>
                  <a:pt x="365" y="13"/>
                </a:lnTo>
                <a:lnTo>
                  <a:pt x="365" y="15"/>
                </a:lnTo>
                <a:lnTo>
                  <a:pt x="366" y="17"/>
                </a:lnTo>
                <a:lnTo>
                  <a:pt x="370" y="20"/>
                </a:lnTo>
                <a:lnTo>
                  <a:pt x="373" y="18"/>
                </a:lnTo>
                <a:lnTo>
                  <a:pt x="374" y="17"/>
                </a:lnTo>
                <a:lnTo>
                  <a:pt x="376" y="15"/>
                </a:lnTo>
                <a:lnTo>
                  <a:pt x="378" y="13"/>
                </a:lnTo>
                <a:lnTo>
                  <a:pt x="380" y="13"/>
                </a:lnTo>
                <a:lnTo>
                  <a:pt x="383" y="14"/>
                </a:lnTo>
                <a:lnTo>
                  <a:pt x="385" y="16"/>
                </a:lnTo>
                <a:lnTo>
                  <a:pt x="386" y="18"/>
                </a:lnTo>
                <a:lnTo>
                  <a:pt x="388" y="19"/>
                </a:lnTo>
                <a:lnTo>
                  <a:pt x="390" y="21"/>
                </a:lnTo>
                <a:lnTo>
                  <a:pt x="390" y="23"/>
                </a:lnTo>
                <a:lnTo>
                  <a:pt x="391" y="25"/>
                </a:lnTo>
                <a:lnTo>
                  <a:pt x="393" y="28"/>
                </a:lnTo>
                <a:lnTo>
                  <a:pt x="395" y="29"/>
                </a:lnTo>
                <a:lnTo>
                  <a:pt x="398" y="30"/>
                </a:lnTo>
                <a:lnTo>
                  <a:pt x="401" y="29"/>
                </a:lnTo>
                <a:lnTo>
                  <a:pt x="403" y="29"/>
                </a:lnTo>
                <a:lnTo>
                  <a:pt x="405" y="31"/>
                </a:lnTo>
                <a:lnTo>
                  <a:pt x="407" y="32"/>
                </a:lnTo>
                <a:lnTo>
                  <a:pt x="409" y="34"/>
                </a:lnTo>
                <a:lnTo>
                  <a:pt x="410" y="32"/>
                </a:lnTo>
                <a:lnTo>
                  <a:pt x="412" y="33"/>
                </a:lnTo>
                <a:lnTo>
                  <a:pt x="414" y="31"/>
                </a:lnTo>
                <a:lnTo>
                  <a:pt x="413" y="28"/>
                </a:lnTo>
                <a:lnTo>
                  <a:pt x="414" y="25"/>
                </a:lnTo>
                <a:lnTo>
                  <a:pt x="416" y="26"/>
                </a:lnTo>
                <a:lnTo>
                  <a:pt x="418" y="26"/>
                </a:lnTo>
                <a:lnTo>
                  <a:pt x="420" y="26"/>
                </a:lnTo>
                <a:lnTo>
                  <a:pt x="424" y="25"/>
                </a:lnTo>
                <a:lnTo>
                  <a:pt x="426" y="27"/>
                </a:lnTo>
                <a:lnTo>
                  <a:pt x="429" y="27"/>
                </a:lnTo>
                <a:lnTo>
                  <a:pt x="431" y="24"/>
                </a:lnTo>
                <a:lnTo>
                  <a:pt x="433" y="24"/>
                </a:lnTo>
                <a:lnTo>
                  <a:pt x="435" y="25"/>
                </a:lnTo>
                <a:lnTo>
                  <a:pt x="437" y="26"/>
                </a:lnTo>
                <a:lnTo>
                  <a:pt x="439" y="23"/>
                </a:lnTo>
                <a:lnTo>
                  <a:pt x="441" y="21"/>
                </a:lnTo>
                <a:lnTo>
                  <a:pt x="443" y="20"/>
                </a:lnTo>
                <a:lnTo>
                  <a:pt x="445" y="18"/>
                </a:lnTo>
                <a:lnTo>
                  <a:pt x="448" y="18"/>
                </a:lnTo>
                <a:lnTo>
                  <a:pt x="452" y="18"/>
                </a:lnTo>
                <a:lnTo>
                  <a:pt x="452" y="21"/>
                </a:lnTo>
                <a:lnTo>
                  <a:pt x="454" y="22"/>
                </a:lnTo>
                <a:lnTo>
                  <a:pt x="455" y="24"/>
                </a:lnTo>
                <a:lnTo>
                  <a:pt x="458" y="26"/>
                </a:lnTo>
                <a:lnTo>
                  <a:pt x="461" y="25"/>
                </a:lnTo>
                <a:lnTo>
                  <a:pt x="463" y="25"/>
                </a:lnTo>
                <a:lnTo>
                  <a:pt x="464" y="23"/>
                </a:lnTo>
                <a:lnTo>
                  <a:pt x="465" y="21"/>
                </a:lnTo>
                <a:lnTo>
                  <a:pt x="467" y="22"/>
                </a:lnTo>
                <a:lnTo>
                  <a:pt x="467" y="24"/>
                </a:lnTo>
                <a:lnTo>
                  <a:pt x="469" y="23"/>
                </a:lnTo>
                <a:lnTo>
                  <a:pt x="472" y="21"/>
                </a:lnTo>
                <a:lnTo>
                  <a:pt x="476" y="19"/>
                </a:lnTo>
                <a:lnTo>
                  <a:pt x="475" y="16"/>
                </a:lnTo>
                <a:lnTo>
                  <a:pt x="477" y="15"/>
                </a:lnTo>
                <a:lnTo>
                  <a:pt x="480" y="14"/>
                </a:lnTo>
                <a:lnTo>
                  <a:pt x="481" y="13"/>
                </a:lnTo>
                <a:lnTo>
                  <a:pt x="484" y="12"/>
                </a:lnTo>
                <a:lnTo>
                  <a:pt x="487" y="10"/>
                </a:lnTo>
                <a:lnTo>
                  <a:pt x="490" y="9"/>
                </a:lnTo>
                <a:lnTo>
                  <a:pt x="491" y="7"/>
                </a:lnTo>
                <a:lnTo>
                  <a:pt x="494" y="7"/>
                </a:lnTo>
                <a:lnTo>
                  <a:pt x="496" y="6"/>
                </a:lnTo>
                <a:lnTo>
                  <a:pt x="497" y="4"/>
                </a:lnTo>
                <a:lnTo>
                  <a:pt x="498" y="2"/>
                </a:lnTo>
                <a:lnTo>
                  <a:pt x="502" y="1"/>
                </a:lnTo>
                <a:lnTo>
                  <a:pt x="504" y="1"/>
                </a:lnTo>
                <a:lnTo>
                  <a:pt x="504" y="3"/>
                </a:lnTo>
                <a:lnTo>
                  <a:pt x="506" y="8"/>
                </a:lnTo>
                <a:lnTo>
                  <a:pt x="505" y="11"/>
                </a:lnTo>
                <a:lnTo>
                  <a:pt x="504" y="14"/>
                </a:lnTo>
                <a:lnTo>
                  <a:pt x="506" y="16"/>
                </a:lnTo>
                <a:lnTo>
                  <a:pt x="509" y="17"/>
                </a:lnTo>
                <a:moveTo>
                  <a:pt x="24" y="14"/>
                </a:move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</a:path>
            </a:pathLst>
          </a:custGeom>
          <a:noFill xmlns:a="http://schemas.openxmlformats.org/drawingml/2006/main"/>
          <a:ln xmlns:a="http://schemas.openxmlformats.org/drawingml/2006/main" w="19050">
            <a:solidFill>
              <a:srgbClr val="000000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87" name="93090">
            <a:extLst xmlns:a="http://schemas.openxmlformats.org/drawingml/2006/main">
              <a:ext uri="{FF2B5EF4-FFF2-40B4-BE49-F238E27FC236}">
                <a16:creationId xmlns:a16="http://schemas.microsoft.com/office/drawing/2014/main" id="{34C2B98A-B91E-4396-94B1-7FB38E45A2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97852" y="2387301"/>
            <a:ext cx="275636" cy="327927"/>
          </a:xfrm>
          <a:custGeom xmlns:a="http://schemas.openxmlformats.org/drawingml/2006/main">
            <a:avLst/>
            <a:gdLst/>
            <a:ahLst/>
            <a:cxnLst>
              <a:cxn ang="0">
                <a:pos x="33" y="1"/>
              </a:cxn>
              <a:cxn ang="0">
                <a:pos x="34" y="3"/>
              </a:cxn>
              <a:cxn ang="0">
                <a:pos x="33" y="4"/>
              </a:cxn>
              <a:cxn ang="0">
                <a:pos x="31" y="5"/>
              </a:cxn>
              <a:cxn ang="0">
                <a:pos x="30" y="7"/>
              </a:cxn>
              <a:cxn ang="0">
                <a:pos x="29" y="11"/>
              </a:cxn>
              <a:cxn ang="0">
                <a:pos x="28" y="13"/>
              </a:cxn>
              <a:cxn ang="0">
                <a:pos x="30" y="15"/>
              </a:cxn>
              <a:cxn ang="0">
                <a:pos x="30" y="18"/>
              </a:cxn>
              <a:cxn ang="0">
                <a:pos x="29" y="21"/>
              </a:cxn>
              <a:cxn ang="0">
                <a:pos x="29" y="23"/>
              </a:cxn>
              <a:cxn ang="0">
                <a:pos x="28" y="26"/>
              </a:cxn>
              <a:cxn ang="0">
                <a:pos x="28" y="29"/>
              </a:cxn>
              <a:cxn ang="0">
                <a:pos x="29" y="32"/>
              </a:cxn>
              <a:cxn ang="0">
                <a:pos x="26" y="32"/>
              </a:cxn>
              <a:cxn ang="0">
                <a:pos x="24" y="33"/>
              </a:cxn>
              <a:cxn ang="0">
                <a:pos x="23" y="33"/>
              </a:cxn>
              <a:cxn ang="0">
                <a:pos x="20" y="34"/>
              </a:cxn>
              <a:cxn ang="0">
                <a:pos x="18" y="35"/>
              </a:cxn>
              <a:cxn ang="0">
                <a:pos x="16" y="35"/>
              </a:cxn>
              <a:cxn ang="0">
                <a:pos x="13" y="35"/>
              </a:cxn>
              <a:cxn ang="0">
                <a:pos x="13" y="33"/>
              </a:cxn>
              <a:cxn ang="0">
                <a:pos x="13" y="30"/>
              </a:cxn>
              <a:cxn ang="0">
                <a:pos x="13" y="28"/>
              </a:cxn>
              <a:cxn ang="0">
                <a:pos x="12" y="27"/>
              </a:cxn>
              <a:cxn ang="0">
                <a:pos x="9" y="28"/>
              </a:cxn>
              <a:cxn ang="0">
                <a:pos x="8" y="28"/>
              </a:cxn>
              <a:cxn ang="0">
                <a:pos x="6" y="25"/>
              </a:cxn>
              <a:cxn ang="0">
                <a:pos x="5" y="23"/>
              </a:cxn>
              <a:cxn ang="0">
                <a:pos x="4" y="21"/>
              </a:cxn>
              <a:cxn ang="0">
                <a:pos x="3" y="18"/>
              </a:cxn>
              <a:cxn ang="0">
                <a:pos x="3" y="15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2" y="6"/>
              </a:cxn>
              <a:cxn ang="0">
                <a:pos x="4" y="5"/>
              </a:cxn>
              <a:cxn ang="0">
                <a:pos x="7" y="5"/>
              </a:cxn>
              <a:cxn ang="0">
                <a:pos x="9" y="4"/>
              </a:cxn>
              <a:cxn ang="0">
                <a:pos x="11" y="1"/>
              </a:cxn>
              <a:cxn ang="0">
                <a:pos x="15" y="2"/>
              </a:cxn>
              <a:cxn ang="0">
                <a:pos x="17" y="5"/>
              </a:cxn>
              <a:cxn ang="0">
                <a:pos x="20" y="3"/>
              </a:cxn>
              <a:cxn ang="0">
                <a:pos x="23" y="1"/>
              </a:cxn>
              <a:cxn ang="0">
                <a:pos x="26" y="0"/>
              </a:cxn>
              <a:cxn ang="0">
                <a:pos x="29" y="0"/>
              </a:cxn>
              <a:cxn ang="0">
                <a:pos x="33" y="1"/>
              </a:cxn>
            </a:cxnLst>
            <a:rect l="0" t="0" r="r" b="b"/>
            <a:pathLst>
              <a:path w="34" h="35">
                <a:moveTo>
                  <a:pt x="33" y="1"/>
                </a:moveTo>
                <a:lnTo>
                  <a:pt x="34" y="3"/>
                </a:lnTo>
                <a:lnTo>
                  <a:pt x="33" y="4"/>
                </a:lnTo>
                <a:lnTo>
                  <a:pt x="31" y="5"/>
                </a:lnTo>
                <a:lnTo>
                  <a:pt x="30" y="7"/>
                </a:lnTo>
                <a:lnTo>
                  <a:pt x="29" y="11"/>
                </a:lnTo>
                <a:lnTo>
                  <a:pt x="28" y="13"/>
                </a:lnTo>
                <a:lnTo>
                  <a:pt x="30" y="15"/>
                </a:lnTo>
                <a:lnTo>
                  <a:pt x="30" y="18"/>
                </a:lnTo>
                <a:lnTo>
                  <a:pt x="29" y="21"/>
                </a:lnTo>
                <a:lnTo>
                  <a:pt x="29" y="23"/>
                </a:lnTo>
                <a:lnTo>
                  <a:pt x="28" y="26"/>
                </a:lnTo>
                <a:lnTo>
                  <a:pt x="28" y="29"/>
                </a:lnTo>
                <a:lnTo>
                  <a:pt x="29" y="32"/>
                </a:lnTo>
                <a:lnTo>
                  <a:pt x="26" y="32"/>
                </a:lnTo>
                <a:lnTo>
                  <a:pt x="24" y="33"/>
                </a:lnTo>
                <a:lnTo>
                  <a:pt x="23" y="33"/>
                </a:lnTo>
                <a:lnTo>
                  <a:pt x="20" y="34"/>
                </a:lnTo>
                <a:lnTo>
                  <a:pt x="18" y="35"/>
                </a:lnTo>
                <a:lnTo>
                  <a:pt x="16" y="35"/>
                </a:lnTo>
                <a:lnTo>
                  <a:pt x="13" y="35"/>
                </a:lnTo>
                <a:lnTo>
                  <a:pt x="13" y="33"/>
                </a:lnTo>
                <a:lnTo>
                  <a:pt x="13" y="30"/>
                </a:lnTo>
                <a:lnTo>
                  <a:pt x="13" y="28"/>
                </a:lnTo>
                <a:lnTo>
                  <a:pt x="12" y="27"/>
                </a:lnTo>
                <a:lnTo>
                  <a:pt x="9" y="28"/>
                </a:lnTo>
                <a:lnTo>
                  <a:pt x="8" y="28"/>
                </a:lnTo>
                <a:lnTo>
                  <a:pt x="6" y="25"/>
                </a:lnTo>
                <a:lnTo>
                  <a:pt x="5" y="23"/>
                </a:lnTo>
                <a:lnTo>
                  <a:pt x="4" y="21"/>
                </a:lnTo>
                <a:lnTo>
                  <a:pt x="3" y="18"/>
                </a:lnTo>
                <a:lnTo>
                  <a:pt x="3" y="15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2" y="6"/>
                </a:lnTo>
                <a:lnTo>
                  <a:pt x="4" y="5"/>
                </a:lnTo>
                <a:lnTo>
                  <a:pt x="7" y="5"/>
                </a:lnTo>
                <a:lnTo>
                  <a:pt x="9" y="4"/>
                </a:lnTo>
                <a:lnTo>
                  <a:pt x="11" y="1"/>
                </a:lnTo>
                <a:lnTo>
                  <a:pt x="15" y="2"/>
                </a:lnTo>
                <a:lnTo>
                  <a:pt x="17" y="5"/>
                </a:lnTo>
                <a:lnTo>
                  <a:pt x="20" y="3"/>
                </a:lnTo>
                <a:lnTo>
                  <a:pt x="23" y="1"/>
                </a:lnTo>
                <a:lnTo>
                  <a:pt x="26" y="0"/>
                </a:lnTo>
                <a:lnTo>
                  <a:pt x="29" y="0"/>
                </a:lnTo>
                <a:lnTo>
                  <a:pt x="33" y="1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88" name="93088">
            <a:extLst xmlns:a="http://schemas.openxmlformats.org/drawingml/2006/main">
              <a:ext uri="{FF2B5EF4-FFF2-40B4-BE49-F238E27FC236}">
                <a16:creationId xmlns:a16="http://schemas.microsoft.com/office/drawing/2014/main" id="{868E0BA9-687D-42CA-B485-352A5765AC9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8750" y="1830808"/>
            <a:ext cx="369239" cy="288562"/>
          </a:xfrm>
          <a:custGeom xmlns:a="http://schemas.openxmlformats.org/drawingml/2006/main">
            <a:avLst/>
            <a:gdLst/>
            <a:ahLst/>
            <a:cxnLst>
              <a:cxn ang="0">
                <a:pos x="38" y="0"/>
              </a:cxn>
              <a:cxn ang="0">
                <a:pos x="39" y="1"/>
              </a:cxn>
              <a:cxn ang="0">
                <a:pos x="41" y="3"/>
              </a:cxn>
              <a:cxn ang="0">
                <a:pos x="41" y="6"/>
              </a:cxn>
              <a:cxn ang="0">
                <a:pos x="39" y="8"/>
              </a:cxn>
              <a:cxn ang="0">
                <a:pos x="40" y="11"/>
              </a:cxn>
              <a:cxn ang="0">
                <a:pos x="42" y="11"/>
              </a:cxn>
              <a:cxn ang="0">
                <a:pos x="42" y="14"/>
              </a:cxn>
              <a:cxn ang="0">
                <a:pos x="43" y="17"/>
              </a:cxn>
              <a:cxn ang="0">
                <a:pos x="44" y="20"/>
              </a:cxn>
              <a:cxn ang="0">
                <a:pos x="44" y="22"/>
              </a:cxn>
              <a:cxn ang="0">
                <a:pos x="45" y="24"/>
              </a:cxn>
              <a:cxn ang="0">
                <a:pos x="45" y="27"/>
              </a:cxn>
              <a:cxn ang="0">
                <a:pos x="43" y="27"/>
              </a:cxn>
              <a:cxn ang="0">
                <a:pos x="40" y="27"/>
              </a:cxn>
              <a:cxn ang="0">
                <a:pos x="38" y="29"/>
              </a:cxn>
              <a:cxn ang="0">
                <a:pos x="35" y="31"/>
              </a:cxn>
              <a:cxn ang="0">
                <a:pos x="33" y="30"/>
              </a:cxn>
              <a:cxn ang="0">
                <a:pos x="32" y="29"/>
              </a:cxn>
              <a:cxn ang="0">
                <a:pos x="29" y="27"/>
              </a:cxn>
              <a:cxn ang="0">
                <a:pos x="27" y="28"/>
              </a:cxn>
              <a:cxn ang="0">
                <a:pos x="25" y="26"/>
              </a:cxn>
              <a:cxn ang="0">
                <a:pos x="23" y="24"/>
              </a:cxn>
              <a:cxn ang="0">
                <a:pos x="21" y="25"/>
              </a:cxn>
              <a:cxn ang="0">
                <a:pos x="19" y="26"/>
              </a:cxn>
              <a:cxn ang="0">
                <a:pos x="16" y="25"/>
              </a:cxn>
              <a:cxn ang="0">
                <a:pos x="14" y="24"/>
              </a:cxn>
              <a:cxn ang="0">
                <a:pos x="12" y="25"/>
              </a:cxn>
              <a:cxn ang="0">
                <a:pos x="10" y="28"/>
              </a:cxn>
              <a:cxn ang="0">
                <a:pos x="7" y="26"/>
              </a:cxn>
              <a:cxn ang="0">
                <a:pos x="5" y="25"/>
              </a:cxn>
              <a:cxn ang="0">
                <a:pos x="2" y="24"/>
              </a:cxn>
              <a:cxn ang="0">
                <a:pos x="0" y="21"/>
              </a:cxn>
              <a:cxn ang="0">
                <a:pos x="2" y="18"/>
              </a:cxn>
              <a:cxn ang="0">
                <a:pos x="4" y="16"/>
              </a:cxn>
              <a:cxn ang="0">
                <a:pos x="5" y="15"/>
              </a:cxn>
              <a:cxn ang="0">
                <a:pos x="8" y="14"/>
              </a:cxn>
              <a:cxn ang="0">
                <a:pos x="12" y="14"/>
              </a:cxn>
              <a:cxn ang="0">
                <a:pos x="13" y="12"/>
              </a:cxn>
              <a:cxn ang="0">
                <a:pos x="14" y="10"/>
              </a:cxn>
              <a:cxn ang="0">
                <a:pos x="18" y="9"/>
              </a:cxn>
              <a:cxn ang="0">
                <a:pos x="20" y="8"/>
              </a:cxn>
              <a:cxn ang="0">
                <a:pos x="20" y="5"/>
              </a:cxn>
              <a:cxn ang="0">
                <a:pos x="24" y="5"/>
              </a:cxn>
              <a:cxn ang="0">
                <a:pos x="27" y="5"/>
              </a:cxn>
              <a:cxn ang="0">
                <a:pos x="29" y="6"/>
              </a:cxn>
              <a:cxn ang="0">
                <a:pos x="31" y="4"/>
              </a:cxn>
              <a:cxn ang="0">
                <a:pos x="32" y="2"/>
              </a:cxn>
              <a:cxn ang="0">
                <a:pos x="33" y="0"/>
              </a:cxn>
              <a:cxn ang="0">
                <a:pos x="36" y="0"/>
              </a:cxn>
              <a:cxn ang="0">
                <a:pos x="38" y="0"/>
              </a:cxn>
            </a:cxnLst>
            <a:rect l="0" t="0" r="r" b="b"/>
            <a:pathLst>
              <a:path w="45" h="31">
                <a:moveTo>
                  <a:pt x="38" y="0"/>
                </a:moveTo>
                <a:lnTo>
                  <a:pt x="39" y="1"/>
                </a:lnTo>
                <a:lnTo>
                  <a:pt x="41" y="3"/>
                </a:lnTo>
                <a:lnTo>
                  <a:pt x="41" y="6"/>
                </a:lnTo>
                <a:lnTo>
                  <a:pt x="39" y="8"/>
                </a:lnTo>
                <a:lnTo>
                  <a:pt x="40" y="11"/>
                </a:lnTo>
                <a:lnTo>
                  <a:pt x="42" y="11"/>
                </a:lnTo>
                <a:lnTo>
                  <a:pt x="42" y="14"/>
                </a:lnTo>
                <a:lnTo>
                  <a:pt x="43" y="17"/>
                </a:lnTo>
                <a:lnTo>
                  <a:pt x="44" y="20"/>
                </a:lnTo>
                <a:lnTo>
                  <a:pt x="44" y="22"/>
                </a:lnTo>
                <a:lnTo>
                  <a:pt x="45" y="24"/>
                </a:lnTo>
                <a:lnTo>
                  <a:pt x="45" y="27"/>
                </a:lnTo>
                <a:lnTo>
                  <a:pt x="43" y="27"/>
                </a:lnTo>
                <a:lnTo>
                  <a:pt x="40" y="27"/>
                </a:lnTo>
                <a:lnTo>
                  <a:pt x="38" y="29"/>
                </a:lnTo>
                <a:lnTo>
                  <a:pt x="35" y="31"/>
                </a:lnTo>
                <a:lnTo>
                  <a:pt x="33" y="30"/>
                </a:lnTo>
                <a:lnTo>
                  <a:pt x="32" y="29"/>
                </a:lnTo>
                <a:lnTo>
                  <a:pt x="29" y="27"/>
                </a:lnTo>
                <a:lnTo>
                  <a:pt x="27" y="28"/>
                </a:lnTo>
                <a:lnTo>
                  <a:pt x="25" y="26"/>
                </a:lnTo>
                <a:lnTo>
                  <a:pt x="23" y="24"/>
                </a:lnTo>
                <a:lnTo>
                  <a:pt x="21" y="25"/>
                </a:lnTo>
                <a:lnTo>
                  <a:pt x="19" y="26"/>
                </a:lnTo>
                <a:lnTo>
                  <a:pt x="16" y="25"/>
                </a:lnTo>
                <a:lnTo>
                  <a:pt x="14" y="24"/>
                </a:lnTo>
                <a:lnTo>
                  <a:pt x="12" y="25"/>
                </a:lnTo>
                <a:lnTo>
                  <a:pt x="10" y="28"/>
                </a:lnTo>
                <a:lnTo>
                  <a:pt x="7" y="26"/>
                </a:lnTo>
                <a:lnTo>
                  <a:pt x="5" y="25"/>
                </a:lnTo>
                <a:lnTo>
                  <a:pt x="2" y="24"/>
                </a:lnTo>
                <a:lnTo>
                  <a:pt x="0" y="21"/>
                </a:lnTo>
                <a:lnTo>
                  <a:pt x="2" y="18"/>
                </a:lnTo>
                <a:lnTo>
                  <a:pt x="4" y="16"/>
                </a:lnTo>
                <a:lnTo>
                  <a:pt x="5" y="15"/>
                </a:lnTo>
                <a:lnTo>
                  <a:pt x="8" y="14"/>
                </a:lnTo>
                <a:lnTo>
                  <a:pt x="12" y="14"/>
                </a:lnTo>
                <a:lnTo>
                  <a:pt x="13" y="12"/>
                </a:lnTo>
                <a:lnTo>
                  <a:pt x="14" y="10"/>
                </a:lnTo>
                <a:lnTo>
                  <a:pt x="18" y="9"/>
                </a:lnTo>
                <a:lnTo>
                  <a:pt x="20" y="8"/>
                </a:lnTo>
                <a:lnTo>
                  <a:pt x="20" y="5"/>
                </a:lnTo>
                <a:lnTo>
                  <a:pt x="24" y="5"/>
                </a:lnTo>
                <a:lnTo>
                  <a:pt x="27" y="5"/>
                </a:lnTo>
                <a:lnTo>
                  <a:pt x="29" y="6"/>
                </a:lnTo>
                <a:lnTo>
                  <a:pt x="31" y="4"/>
                </a:lnTo>
                <a:lnTo>
                  <a:pt x="32" y="2"/>
                </a:lnTo>
                <a:lnTo>
                  <a:pt x="33" y="0"/>
                </a:lnTo>
                <a:lnTo>
                  <a:pt x="36" y="0"/>
                </a:lnTo>
                <a:lnTo>
                  <a:pt x="38" y="0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89" name="93056">
            <a:extLst xmlns:a="http://schemas.openxmlformats.org/drawingml/2006/main">
              <a:ext uri="{FF2B5EF4-FFF2-40B4-BE49-F238E27FC236}">
                <a16:creationId xmlns:a16="http://schemas.microsoft.com/office/drawing/2014/main" id="{75BECCD0-0865-4614-BEDF-A4FE66DDC3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2481" y="2083780"/>
            <a:ext cx="364885" cy="363516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3" y="4"/>
              </a:cxn>
              <a:cxn ang="0">
                <a:pos x="15" y="5"/>
              </a:cxn>
              <a:cxn ang="0">
                <a:pos x="18" y="4"/>
              </a:cxn>
              <a:cxn ang="0">
                <a:pos x="21" y="4"/>
              </a:cxn>
              <a:cxn ang="0">
                <a:pos x="24" y="4"/>
              </a:cxn>
              <a:cxn ang="0">
                <a:pos x="26" y="4"/>
              </a:cxn>
              <a:cxn ang="0">
                <a:pos x="29" y="4"/>
              </a:cxn>
              <a:cxn ang="0">
                <a:pos x="31" y="4"/>
              </a:cxn>
              <a:cxn ang="0">
                <a:pos x="34" y="4"/>
              </a:cxn>
              <a:cxn ang="0">
                <a:pos x="36" y="5"/>
              </a:cxn>
              <a:cxn ang="0">
                <a:pos x="39" y="5"/>
              </a:cxn>
              <a:cxn ang="0">
                <a:pos x="42" y="7"/>
              </a:cxn>
              <a:cxn ang="0">
                <a:pos x="42" y="10"/>
              </a:cxn>
              <a:cxn ang="0">
                <a:pos x="42" y="12"/>
              </a:cxn>
              <a:cxn ang="0">
                <a:pos x="43" y="14"/>
              </a:cxn>
              <a:cxn ang="0">
                <a:pos x="43" y="17"/>
              </a:cxn>
              <a:cxn ang="0">
                <a:pos x="44" y="18"/>
              </a:cxn>
              <a:cxn ang="0">
                <a:pos x="43" y="22"/>
              </a:cxn>
              <a:cxn ang="0">
                <a:pos x="40" y="23"/>
              </a:cxn>
              <a:cxn ang="0">
                <a:pos x="38" y="23"/>
              </a:cxn>
              <a:cxn ang="0">
                <a:pos x="36" y="22"/>
              </a:cxn>
              <a:cxn ang="0">
                <a:pos x="33" y="21"/>
              </a:cxn>
              <a:cxn ang="0">
                <a:pos x="31" y="21"/>
              </a:cxn>
              <a:cxn ang="0">
                <a:pos x="29" y="22"/>
              </a:cxn>
              <a:cxn ang="0">
                <a:pos x="26" y="22"/>
              </a:cxn>
              <a:cxn ang="0">
                <a:pos x="23" y="24"/>
              </a:cxn>
              <a:cxn ang="0">
                <a:pos x="22" y="27"/>
              </a:cxn>
              <a:cxn ang="0">
                <a:pos x="19" y="29"/>
              </a:cxn>
              <a:cxn ang="0">
                <a:pos x="19" y="32"/>
              </a:cxn>
              <a:cxn ang="0">
                <a:pos x="20" y="34"/>
              </a:cxn>
              <a:cxn ang="0">
                <a:pos x="18" y="37"/>
              </a:cxn>
              <a:cxn ang="0">
                <a:pos x="16" y="38"/>
              </a:cxn>
              <a:cxn ang="0">
                <a:pos x="13" y="38"/>
              </a:cxn>
              <a:cxn ang="0">
                <a:pos x="11" y="39"/>
              </a:cxn>
              <a:cxn ang="0">
                <a:pos x="10" y="37"/>
              </a:cxn>
              <a:cxn ang="0">
                <a:pos x="8" y="33"/>
              </a:cxn>
              <a:cxn ang="0">
                <a:pos x="5" y="33"/>
              </a:cxn>
              <a:cxn ang="0">
                <a:pos x="3" y="31"/>
              </a:cxn>
              <a:cxn ang="0">
                <a:pos x="2" y="29"/>
              </a:cxn>
              <a:cxn ang="0">
                <a:pos x="0" y="25"/>
              </a:cxn>
              <a:cxn ang="0">
                <a:pos x="1" y="22"/>
              </a:cxn>
              <a:cxn ang="0">
                <a:pos x="2" y="19"/>
              </a:cxn>
              <a:cxn ang="0">
                <a:pos x="3" y="16"/>
              </a:cxn>
              <a:cxn ang="0">
                <a:pos x="4" y="14"/>
              </a:cxn>
              <a:cxn ang="0">
                <a:pos x="6" y="12"/>
              </a:cxn>
              <a:cxn ang="0">
                <a:pos x="6" y="10"/>
              </a:cxn>
              <a:cxn ang="0">
                <a:pos x="6" y="7"/>
              </a:cxn>
              <a:cxn ang="0">
                <a:pos x="3" y="8"/>
              </a:cxn>
              <a:cxn ang="0">
                <a:pos x="2" y="7"/>
              </a:cxn>
              <a:cxn ang="0">
                <a:pos x="1" y="4"/>
              </a:cxn>
              <a:cxn ang="0">
                <a:pos x="4" y="2"/>
              </a:cxn>
              <a:cxn ang="0">
                <a:pos x="6" y="0"/>
              </a:cxn>
              <a:cxn ang="0">
                <a:pos x="9" y="0"/>
              </a:cxn>
              <a:cxn ang="0">
                <a:pos x="11" y="0"/>
              </a:cxn>
            </a:cxnLst>
            <a:rect l="0" t="0" r="r" b="b"/>
            <a:pathLst>
              <a:path w="44" h="39">
                <a:moveTo>
                  <a:pt x="11" y="0"/>
                </a:move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8" y="4"/>
                </a:lnTo>
                <a:lnTo>
                  <a:pt x="21" y="4"/>
                </a:lnTo>
                <a:lnTo>
                  <a:pt x="24" y="4"/>
                </a:lnTo>
                <a:lnTo>
                  <a:pt x="26" y="4"/>
                </a:lnTo>
                <a:lnTo>
                  <a:pt x="29" y="4"/>
                </a:lnTo>
                <a:lnTo>
                  <a:pt x="31" y="4"/>
                </a:lnTo>
                <a:lnTo>
                  <a:pt x="34" y="4"/>
                </a:lnTo>
                <a:lnTo>
                  <a:pt x="36" y="5"/>
                </a:lnTo>
                <a:lnTo>
                  <a:pt x="39" y="5"/>
                </a:lnTo>
                <a:lnTo>
                  <a:pt x="42" y="7"/>
                </a:lnTo>
                <a:lnTo>
                  <a:pt x="42" y="10"/>
                </a:lnTo>
                <a:lnTo>
                  <a:pt x="42" y="12"/>
                </a:lnTo>
                <a:lnTo>
                  <a:pt x="43" y="14"/>
                </a:lnTo>
                <a:lnTo>
                  <a:pt x="43" y="17"/>
                </a:lnTo>
                <a:lnTo>
                  <a:pt x="44" y="18"/>
                </a:lnTo>
                <a:lnTo>
                  <a:pt x="43" y="22"/>
                </a:lnTo>
                <a:lnTo>
                  <a:pt x="40" y="23"/>
                </a:lnTo>
                <a:lnTo>
                  <a:pt x="38" y="23"/>
                </a:lnTo>
                <a:lnTo>
                  <a:pt x="36" y="22"/>
                </a:lnTo>
                <a:lnTo>
                  <a:pt x="33" y="21"/>
                </a:lnTo>
                <a:lnTo>
                  <a:pt x="31" y="21"/>
                </a:lnTo>
                <a:lnTo>
                  <a:pt x="29" y="22"/>
                </a:lnTo>
                <a:lnTo>
                  <a:pt x="26" y="22"/>
                </a:lnTo>
                <a:lnTo>
                  <a:pt x="23" y="24"/>
                </a:lnTo>
                <a:lnTo>
                  <a:pt x="22" y="27"/>
                </a:lnTo>
                <a:lnTo>
                  <a:pt x="19" y="29"/>
                </a:lnTo>
                <a:lnTo>
                  <a:pt x="19" y="32"/>
                </a:lnTo>
                <a:lnTo>
                  <a:pt x="20" y="34"/>
                </a:lnTo>
                <a:lnTo>
                  <a:pt x="18" y="37"/>
                </a:lnTo>
                <a:lnTo>
                  <a:pt x="16" y="38"/>
                </a:lnTo>
                <a:lnTo>
                  <a:pt x="13" y="38"/>
                </a:lnTo>
                <a:lnTo>
                  <a:pt x="11" y="39"/>
                </a:lnTo>
                <a:lnTo>
                  <a:pt x="10" y="37"/>
                </a:lnTo>
                <a:lnTo>
                  <a:pt x="8" y="33"/>
                </a:lnTo>
                <a:lnTo>
                  <a:pt x="5" y="33"/>
                </a:lnTo>
                <a:lnTo>
                  <a:pt x="3" y="31"/>
                </a:lnTo>
                <a:lnTo>
                  <a:pt x="2" y="29"/>
                </a:lnTo>
                <a:lnTo>
                  <a:pt x="0" y="25"/>
                </a:lnTo>
                <a:lnTo>
                  <a:pt x="1" y="22"/>
                </a:lnTo>
                <a:lnTo>
                  <a:pt x="2" y="19"/>
                </a:lnTo>
                <a:lnTo>
                  <a:pt x="3" y="16"/>
                </a:lnTo>
                <a:lnTo>
                  <a:pt x="4" y="14"/>
                </a:lnTo>
                <a:lnTo>
                  <a:pt x="6" y="12"/>
                </a:lnTo>
                <a:lnTo>
                  <a:pt x="6" y="10"/>
                </a:lnTo>
                <a:lnTo>
                  <a:pt x="6" y="7"/>
                </a:lnTo>
                <a:lnTo>
                  <a:pt x="3" y="8"/>
                </a:lnTo>
                <a:lnTo>
                  <a:pt x="2" y="7"/>
                </a:lnTo>
                <a:lnTo>
                  <a:pt x="1" y="4"/>
                </a:lnTo>
                <a:lnTo>
                  <a:pt x="4" y="2"/>
                </a:lnTo>
                <a:lnTo>
                  <a:pt x="6" y="0"/>
                </a:lnTo>
                <a:lnTo>
                  <a:pt x="9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0" name="93022">
            <a:extLst xmlns:a="http://schemas.openxmlformats.org/drawingml/2006/main">
              <a:ext uri="{FF2B5EF4-FFF2-40B4-BE49-F238E27FC236}">
                <a16:creationId xmlns:a16="http://schemas.microsoft.com/office/drawing/2014/main" id="{A4AE0449-E9D6-4C8F-BFB5-956B027E5A6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63296" y="1838287"/>
            <a:ext cx="403796" cy="335408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5" y="3"/>
              </a:cxn>
              <a:cxn ang="0">
                <a:pos x="14" y="7"/>
              </a:cxn>
              <a:cxn ang="0">
                <a:pos x="15" y="9"/>
              </a:cxn>
              <a:cxn ang="0">
                <a:pos x="19" y="9"/>
              </a:cxn>
              <a:cxn ang="0">
                <a:pos x="17" y="13"/>
              </a:cxn>
              <a:cxn ang="0">
                <a:pos x="21" y="13"/>
              </a:cxn>
              <a:cxn ang="0">
                <a:pos x="24" y="14"/>
              </a:cxn>
              <a:cxn ang="0">
                <a:pos x="24" y="15"/>
              </a:cxn>
              <a:cxn ang="0">
                <a:pos x="27" y="16"/>
              </a:cxn>
              <a:cxn ang="0">
                <a:pos x="30" y="16"/>
              </a:cxn>
              <a:cxn ang="0">
                <a:pos x="33" y="15"/>
              </a:cxn>
              <a:cxn ang="0">
                <a:pos x="36" y="13"/>
              </a:cxn>
              <a:cxn ang="0">
                <a:pos x="38" y="13"/>
              </a:cxn>
              <a:cxn ang="0">
                <a:pos x="41" y="13"/>
              </a:cxn>
              <a:cxn ang="0">
                <a:pos x="44" y="13"/>
              </a:cxn>
              <a:cxn ang="0">
                <a:pos x="46" y="15"/>
              </a:cxn>
              <a:cxn ang="0">
                <a:pos x="44" y="17"/>
              </a:cxn>
              <a:cxn ang="0">
                <a:pos x="42" y="19"/>
              </a:cxn>
              <a:cxn ang="0">
                <a:pos x="43" y="22"/>
              </a:cxn>
              <a:cxn ang="0">
                <a:pos x="44" y="24"/>
              </a:cxn>
              <a:cxn ang="0">
                <a:pos x="44" y="27"/>
              </a:cxn>
              <a:cxn ang="0">
                <a:pos x="47" y="29"/>
              </a:cxn>
              <a:cxn ang="0">
                <a:pos x="49" y="33"/>
              </a:cxn>
              <a:cxn ang="0">
                <a:pos x="46" y="34"/>
              </a:cxn>
              <a:cxn ang="0">
                <a:pos x="43" y="32"/>
              </a:cxn>
              <a:cxn ang="0">
                <a:pos x="41" y="32"/>
              </a:cxn>
              <a:cxn ang="0">
                <a:pos x="39" y="34"/>
              </a:cxn>
              <a:cxn ang="0">
                <a:pos x="37" y="36"/>
              </a:cxn>
              <a:cxn ang="0">
                <a:pos x="37" y="33"/>
              </a:cxn>
              <a:cxn ang="0">
                <a:pos x="34" y="31"/>
              </a:cxn>
              <a:cxn ang="0">
                <a:pos x="31" y="31"/>
              </a:cxn>
              <a:cxn ang="0">
                <a:pos x="29" y="30"/>
              </a:cxn>
              <a:cxn ang="0">
                <a:pos x="26" y="30"/>
              </a:cxn>
              <a:cxn ang="0">
                <a:pos x="24" y="30"/>
              </a:cxn>
              <a:cxn ang="0">
                <a:pos x="21" y="30"/>
              </a:cxn>
              <a:cxn ang="0">
                <a:pos x="19" y="30"/>
              </a:cxn>
              <a:cxn ang="0">
                <a:pos x="16" y="30"/>
              </a:cxn>
              <a:cxn ang="0">
                <a:pos x="13" y="30"/>
              </a:cxn>
              <a:cxn ang="0">
                <a:pos x="10" y="31"/>
              </a:cxn>
              <a:cxn ang="0">
                <a:pos x="8" y="30"/>
              </a:cxn>
              <a:cxn ang="0">
                <a:pos x="7" y="28"/>
              </a:cxn>
              <a:cxn ang="0">
                <a:pos x="6" y="26"/>
              </a:cxn>
              <a:cxn ang="0">
                <a:pos x="6" y="23"/>
              </a:cxn>
              <a:cxn ang="0">
                <a:pos x="5" y="21"/>
              </a:cxn>
              <a:cxn ang="0">
                <a:pos x="5" y="19"/>
              </a:cxn>
              <a:cxn ang="0">
                <a:pos x="4" y="16"/>
              </a:cxn>
              <a:cxn ang="0">
                <a:pos x="3" y="13"/>
              </a:cxn>
              <a:cxn ang="0">
                <a:pos x="3" y="10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2" y="2"/>
              </a:cxn>
              <a:cxn ang="0">
                <a:pos x="5" y="1"/>
              </a:cxn>
              <a:cxn ang="0">
                <a:pos x="8" y="1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49" h="36">
                <a:moveTo>
                  <a:pt x="15" y="0"/>
                </a:moveTo>
                <a:lnTo>
                  <a:pt x="15" y="3"/>
                </a:lnTo>
                <a:lnTo>
                  <a:pt x="14" y="7"/>
                </a:lnTo>
                <a:lnTo>
                  <a:pt x="15" y="9"/>
                </a:lnTo>
                <a:lnTo>
                  <a:pt x="19" y="9"/>
                </a:lnTo>
                <a:lnTo>
                  <a:pt x="17" y="13"/>
                </a:lnTo>
                <a:lnTo>
                  <a:pt x="21" y="13"/>
                </a:lnTo>
                <a:lnTo>
                  <a:pt x="24" y="14"/>
                </a:lnTo>
                <a:lnTo>
                  <a:pt x="24" y="15"/>
                </a:lnTo>
                <a:lnTo>
                  <a:pt x="27" y="16"/>
                </a:lnTo>
                <a:lnTo>
                  <a:pt x="30" y="16"/>
                </a:lnTo>
                <a:lnTo>
                  <a:pt x="33" y="15"/>
                </a:lnTo>
                <a:lnTo>
                  <a:pt x="36" y="13"/>
                </a:lnTo>
                <a:lnTo>
                  <a:pt x="38" y="13"/>
                </a:lnTo>
                <a:lnTo>
                  <a:pt x="41" y="13"/>
                </a:lnTo>
                <a:lnTo>
                  <a:pt x="44" y="13"/>
                </a:lnTo>
                <a:lnTo>
                  <a:pt x="46" y="15"/>
                </a:lnTo>
                <a:lnTo>
                  <a:pt x="44" y="17"/>
                </a:lnTo>
                <a:lnTo>
                  <a:pt x="42" y="19"/>
                </a:lnTo>
                <a:lnTo>
                  <a:pt x="43" y="22"/>
                </a:lnTo>
                <a:lnTo>
                  <a:pt x="44" y="24"/>
                </a:lnTo>
                <a:lnTo>
                  <a:pt x="44" y="27"/>
                </a:lnTo>
                <a:lnTo>
                  <a:pt x="47" y="29"/>
                </a:lnTo>
                <a:lnTo>
                  <a:pt x="49" y="33"/>
                </a:lnTo>
                <a:lnTo>
                  <a:pt x="46" y="34"/>
                </a:lnTo>
                <a:lnTo>
                  <a:pt x="43" y="32"/>
                </a:lnTo>
                <a:lnTo>
                  <a:pt x="41" y="32"/>
                </a:lnTo>
                <a:lnTo>
                  <a:pt x="39" y="34"/>
                </a:lnTo>
                <a:lnTo>
                  <a:pt x="37" y="36"/>
                </a:lnTo>
                <a:lnTo>
                  <a:pt x="37" y="33"/>
                </a:lnTo>
                <a:lnTo>
                  <a:pt x="34" y="31"/>
                </a:lnTo>
                <a:lnTo>
                  <a:pt x="31" y="31"/>
                </a:lnTo>
                <a:lnTo>
                  <a:pt x="29" y="30"/>
                </a:lnTo>
                <a:lnTo>
                  <a:pt x="26" y="30"/>
                </a:lnTo>
                <a:lnTo>
                  <a:pt x="24" y="30"/>
                </a:lnTo>
                <a:lnTo>
                  <a:pt x="21" y="30"/>
                </a:lnTo>
                <a:lnTo>
                  <a:pt x="19" y="30"/>
                </a:lnTo>
                <a:lnTo>
                  <a:pt x="16" y="30"/>
                </a:lnTo>
                <a:lnTo>
                  <a:pt x="13" y="30"/>
                </a:lnTo>
                <a:lnTo>
                  <a:pt x="10" y="31"/>
                </a:lnTo>
                <a:lnTo>
                  <a:pt x="8" y="30"/>
                </a:lnTo>
                <a:lnTo>
                  <a:pt x="7" y="28"/>
                </a:lnTo>
                <a:lnTo>
                  <a:pt x="6" y="26"/>
                </a:lnTo>
                <a:lnTo>
                  <a:pt x="6" y="23"/>
                </a:lnTo>
                <a:lnTo>
                  <a:pt x="5" y="21"/>
                </a:lnTo>
                <a:lnTo>
                  <a:pt x="5" y="19"/>
                </a:lnTo>
                <a:lnTo>
                  <a:pt x="4" y="16"/>
                </a:lnTo>
                <a:lnTo>
                  <a:pt x="3" y="13"/>
                </a:lnTo>
                <a:lnTo>
                  <a:pt x="3" y="10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2" y="2"/>
                </a:lnTo>
                <a:lnTo>
                  <a:pt x="5" y="1"/>
                </a:lnTo>
                <a:lnTo>
                  <a:pt x="8" y="1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1" name="93018">
            <a:extLst xmlns:a="http://schemas.openxmlformats.org/drawingml/2006/main">
              <a:ext uri="{FF2B5EF4-FFF2-40B4-BE49-F238E27FC236}">
                <a16:creationId xmlns:a16="http://schemas.microsoft.com/office/drawing/2014/main" id="{08B347FA-E897-478F-A386-646574DE40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7577" y="2134328"/>
            <a:ext cx="310193" cy="305489"/>
          </a:xfrm>
          <a:custGeom xmlns:a="http://schemas.openxmlformats.org/drawingml/2006/main">
            <a:avLst/>
            <a:gdLst/>
            <a:ahLst/>
            <a:cxnLst>
              <a:cxn ang="0">
                <a:pos x="35" y="1"/>
              </a:cxn>
              <a:cxn ang="0">
                <a:pos x="35" y="4"/>
              </a:cxn>
              <a:cxn ang="0">
                <a:pos x="36" y="6"/>
              </a:cxn>
              <a:cxn ang="0">
                <a:pos x="38" y="8"/>
              </a:cxn>
              <a:cxn ang="0">
                <a:pos x="36" y="10"/>
              </a:cxn>
              <a:cxn ang="0">
                <a:pos x="34" y="11"/>
              </a:cxn>
              <a:cxn ang="0">
                <a:pos x="31" y="13"/>
              </a:cxn>
              <a:cxn ang="0">
                <a:pos x="33" y="15"/>
              </a:cxn>
              <a:cxn ang="0">
                <a:pos x="36" y="17"/>
              </a:cxn>
              <a:cxn ang="0">
                <a:pos x="33" y="19"/>
              </a:cxn>
              <a:cxn ang="0">
                <a:pos x="32" y="21"/>
              </a:cxn>
              <a:cxn ang="0">
                <a:pos x="31" y="24"/>
              </a:cxn>
              <a:cxn ang="0">
                <a:pos x="30" y="26"/>
              </a:cxn>
              <a:cxn ang="0">
                <a:pos x="27" y="28"/>
              </a:cxn>
              <a:cxn ang="0">
                <a:pos x="23" y="28"/>
              </a:cxn>
              <a:cxn ang="0">
                <a:pos x="19" y="27"/>
              </a:cxn>
              <a:cxn ang="0">
                <a:pos x="16" y="27"/>
              </a:cxn>
              <a:cxn ang="0">
                <a:pos x="13" y="28"/>
              </a:cxn>
              <a:cxn ang="0">
                <a:pos x="10" y="30"/>
              </a:cxn>
              <a:cxn ang="0">
                <a:pos x="7" y="32"/>
              </a:cxn>
              <a:cxn ang="0">
                <a:pos x="5" y="29"/>
              </a:cxn>
              <a:cxn ang="0">
                <a:pos x="1" y="28"/>
              </a:cxn>
              <a:cxn ang="0">
                <a:pos x="0" y="26"/>
              </a:cxn>
              <a:cxn ang="0">
                <a:pos x="0" y="23"/>
              </a:cxn>
              <a:cxn ang="0">
                <a:pos x="3" y="21"/>
              </a:cxn>
              <a:cxn ang="0">
                <a:pos x="4" y="18"/>
              </a:cxn>
              <a:cxn ang="0">
                <a:pos x="7" y="16"/>
              </a:cxn>
              <a:cxn ang="0">
                <a:pos x="10" y="16"/>
              </a:cxn>
              <a:cxn ang="0">
                <a:pos x="12" y="15"/>
              </a:cxn>
              <a:cxn ang="0">
                <a:pos x="14" y="15"/>
              </a:cxn>
              <a:cxn ang="0">
                <a:pos x="17" y="16"/>
              </a:cxn>
              <a:cxn ang="0">
                <a:pos x="19" y="17"/>
              </a:cxn>
              <a:cxn ang="0">
                <a:pos x="21" y="17"/>
              </a:cxn>
              <a:cxn ang="0">
                <a:pos x="24" y="16"/>
              </a:cxn>
              <a:cxn ang="0">
                <a:pos x="25" y="12"/>
              </a:cxn>
              <a:cxn ang="0">
                <a:pos x="24" y="11"/>
              </a:cxn>
              <a:cxn ang="0">
                <a:pos x="24" y="8"/>
              </a:cxn>
              <a:cxn ang="0">
                <a:pos x="23" y="6"/>
              </a:cxn>
              <a:cxn ang="0">
                <a:pos x="23" y="4"/>
              </a:cxn>
              <a:cxn ang="0">
                <a:pos x="25" y="2"/>
              </a:cxn>
              <a:cxn ang="0">
                <a:pos x="27" y="0"/>
              </a:cxn>
              <a:cxn ang="0">
                <a:pos x="29" y="0"/>
              </a:cxn>
              <a:cxn ang="0">
                <a:pos x="32" y="2"/>
              </a:cxn>
              <a:cxn ang="0">
                <a:pos x="35" y="1"/>
              </a:cxn>
            </a:cxnLst>
            <a:rect l="0" t="0" r="r" b="b"/>
            <a:pathLst>
              <a:path w="38" h="32">
                <a:moveTo>
                  <a:pt x="35" y="1"/>
                </a:moveTo>
                <a:lnTo>
                  <a:pt x="35" y="4"/>
                </a:lnTo>
                <a:lnTo>
                  <a:pt x="36" y="6"/>
                </a:lnTo>
                <a:lnTo>
                  <a:pt x="38" y="8"/>
                </a:lnTo>
                <a:lnTo>
                  <a:pt x="36" y="10"/>
                </a:lnTo>
                <a:lnTo>
                  <a:pt x="34" y="11"/>
                </a:lnTo>
                <a:lnTo>
                  <a:pt x="31" y="13"/>
                </a:lnTo>
                <a:lnTo>
                  <a:pt x="33" y="15"/>
                </a:lnTo>
                <a:lnTo>
                  <a:pt x="36" y="17"/>
                </a:lnTo>
                <a:lnTo>
                  <a:pt x="33" y="19"/>
                </a:lnTo>
                <a:lnTo>
                  <a:pt x="32" y="21"/>
                </a:lnTo>
                <a:lnTo>
                  <a:pt x="31" y="24"/>
                </a:lnTo>
                <a:lnTo>
                  <a:pt x="30" y="26"/>
                </a:lnTo>
                <a:lnTo>
                  <a:pt x="27" y="28"/>
                </a:lnTo>
                <a:lnTo>
                  <a:pt x="23" y="28"/>
                </a:lnTo>
                <a:lnTo>
                  <a:pt x="19" y="27"/>
                </a:lnTo>
                <a:lnTo>
                  <a:pt x="16" y="27"/>
                </a:lnTo>
                <a:lnTo>
                  <a:pt x="13" y="28"/>
                </a:lnTo>
                <a:lnTo>
                  <a:pt x="10" y="30"/>
                </a:lnTo>
                <a:lnTo>
                  <a:pt x="7" y="32"/>
                </a:lnTo>
                <a:lnTo>
                  <a:pt x="5" y="29"/>
                </a:lnTo>
                <a:lnTo>
                  <a:pt x="1" y="28"/>
                </a:lnTo>
                <a:lnTo>
                  <a:pt x="0" y="26"/>
                </a:lnTo>
                <a:lnTo>
                  <a:pt x="0" y="23"/>
                </a:lnTo>
                <a:lnTo>
                  <a:pt x="3" y="21"/>
                </a:lnTo>
                <a:lnTo>
                  <a:pt x="4" y="18"/>
                </a:lnTo>
                <a:lnTo>
                  <a:pt x="7" y="16"/>
                </a:lnTo>
                <a:lnTo>
                  <a:pt x="10" y="16"/>
                </a:lnTo>
                <a:lnTo>
                  <a:pt x="12" y="15"/>
                </a:lnTo>
                <a:lnTo>
                  <a:pt x="14" y="15"/>
                </a:lnTo>
                <a:lnTo>
                  <a:pt x="17" y="16"/>
                </a:lnTo>
                <a:lnTo>
                  <a:pt x="19" y="17"/>
                </a:lnTo>
                <a:lnTo>
                  <a:pt x="21" y="17"/>
                </a:lnTo>
                <a:lnTo>
                  <a:pt x="24" y="16"/>
                </a:lnTo>
                <a:lnTo>
                  <a:pt x="25" y="12"/>
                </a:lnTo>
                <a:lnTo>
                  <a:pt x="24" y="11"/>
                </a:lnTo>
                <a:lnTo>
                  <a:pt x="24" y="8"/>
                </a:lnTo>
                <a:lnTo>
                  <a:pt x="23" y="6"/>
                </a:lnTo>
                <a:lnTo>
                  <a:pt x="23" y="4"/>
                </a:lnTo>
                <a:lnTo>
                  <a:pt x="25" y="2"/>
                </a:lnTo>
                <a:lnTo>
                  <a:pt x="27" y="0"/>
                </a:lnTo>
                <a:lnTo>
                  <a:pt x="29" y="0"/>
                </a:lnTo>
                <a:lnTo>
                  <a:pt x="32" y="2"/>
                </a:lnTo>
                <a:lnTo>
                  <a:pt x="3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2" name="93014">
            <a:extLst xmlns:a="http://schemas.openxmlformats.org/drawingml/2006/main">
              <a:ext uri="{FF2B5EF4-FFF2-40B4-BE49-F238E27FC236}">
                <a16:creationId xmlns:a16="http://schemas.microsoft.com/office/drawing/2014/main" id="{5F493105-31EE-4FA1-9971-BA1FD772CCA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75548" y="2314236"/>
            <a:ext cx="330328" cy="534055"/>
          </a:xfrm>
          <a:custGeom xmlns:a="http://schemas.openxmlformats.org/drawingml/2006/main">
            <a:avLst/>
            <a:gdLst/>
            <a:ahLst/>
            <a:cxnLst>
              <a:cxn ang="0">
                <a:pos x="20" y="4"/>
              </a:cxn>
              <a:cxn ang="0">
                <a:pos x="21" y="6"/>
              </a:cxn>
              <a:cxn ang="0">
                <a:pos x="23" y="8"/>
              </a:cxn>
              <a:cxn ang="0">
                <a:pos x="26" y="8"/>
              </a:cxn>
              <a:cxn ang="0">
                <a:pos x="28" y="12"/>
              </a:cxn>
              <a:cxn ang="0">
                <a:pos x="29" y="14"/>
              </a:cxn>
              <a:cxn ang="0">
                <a:pos x="28" y="17"/>
              </a:cxn>
              <a:cxn ang="0">
                <a:pos x="27" y="20"/>
              </a:cxn>
              <a:cxn ang="0">
                <a:pos x="29" y="22"/>
              </a:cxn>
              <a:cxn ang="0">
                <a:pos x="30" y="23"/>
              </a:cxn>
              <a:cxn ang="0">
                <a:pos x="30" y="26"/>
              </a:cxn>
              <a:cxn ang="0">
                <a:pos x="31" y="29"/>
              </a:cxn>
              <a:cxn ang="0">
                <a:pos x="32" y="31"/>
              </a:cxn>
              <a:cxn ang="0">
                <a:pos x="33" y="33"/>
              </a:cxn>
              <a:cxn ang="0">
                <a:pos x="35" y="36"/>
              </a:cxn>
              <a:cxn ang="0">
                <a:pos x="36" y="36"/>
              </a:cxn>
              <a:cxn ang="0">
                <a:pos x="39" y="35"/>
              </a:cxn>
              <a:cxn ang="0">
                <a:pos x="40" y="36"/>
              </a:cxn>
              <a:cxn ang="0">
                <a:pos x="40" y="38"/>
              </a:cxn>
              <a:cxn ang="0">
                <a:pos x="40" y="41"/>
              </a:cxn>
              <a:cxn ang="0">
                <a:pos x="40" y="43"/>
              </a:cxn>
              <a:cxn ang="0">
                <a:pos x="37" y="44"/>
              </a:cxn>
              <a:cxn ang="0">
                <a:pos x="35" y="46"/>
              </a:cxn>
              <a:cxn ang="0">
                <a:pos x="34" y="47"/>
              </a:cxn>
              <a:cxn ang="0">
                <a:pos x="31" y="48"/>
              </a:cxn>
              <a:cxn ang="0">
                <a:pos x="29" y="49"/>
              </a:cxn>
              <a:cxn ang="0">
                <a:pos x="28" y="51"/>
              </a:cxn>
              <a:cxn ang="0">
                <a:pos x="27" y="52"/>
              </a:cxn>
              <a:cxn ang="0">
                <a:pos x="24" y="54"/>
              </a:cxn>
              <a:cxn ang="0">
                <a:pos x="20" y="54"/>
              </a:cxn>
              <a:cxn ang="0">
                <a:pos x="16" y="55"/>
              </a:cxn>
              <a:cxn ang="0">
                <a:pos x="14" y="56"/>
              </a:cxn>
              <a:cxn ang="0">
                <a:pos x="12" y="57"/>
              </a:cxn>
              <a:cxn ang="0">
                <a:pos x="10" y="55"/>
              </a:cxn>
              <a:cxn ang="0">
                <a:pos x="12" y="53"/>
              </a:cxn>
              <a:cxn ang="0">
                <a:pos x="12" y="51"/>
              </a:cxn>
              <a:cxn ang="0">
                <a:pos x="10" y="47"/>
              </a:cxn>
              <a:cxn ang="0">
                <a:pos x="9" y="45"/>
              </a:cxn>
              <a:cxn ang="0">
                <a:pos x="7" y="42"/>
              </a:cxn>
              <a:cxn ang="0">
                <a:pos x="6" y="39"/>
              </a:cxn>
              <a:cxn ang="0">
                <a:pos x="6" y="37"/>
              </a:cxn>
              <a:cxn ang="0">
                <a:pos x="6" y="34"/>
              </a:cxn>
              <a:cxn ang="0">
                <a:pos x="5" y="30"/>
              </a:cxn>
              <a:cxn ang="0">
                <a:pos x="5" y="27"/>
              </a:cxn>
              <a:cxn ang="0">
                <a:pos x="3" y="25"/>
              </a:cxn>
              <a:cxn ang="0">
                <a:pos x="3" y="22"/>
              </a:cxn>
              <a:cxn ang="0">
                <a:pos x="2" y="20"/>
              </a:cxn>
              <a:cxn ang="0">
                <a:pos x="2" y="18"/>
              </a:cxn>
              <a:cxn ang="0">
                <a:pos x="2" y="16"/>
              </a:cxn>
              <a:cxn ang="0">
                <a:pos x="2" y="13"/>
              </a:cxn>
              <a:cxn ang="0">
                <a:pos x="0" y="11"/>
              </a:cxn>
              <a:cxn ang="0">
                <a:pos x="2" y="8"/>
              </a:cxn>
              <a:cxn ang="0">
                <a:pos x="3" y="7"/>
              </a:cxn>
              <a:cxn ang="0">
                <a:pos x="3" y="4"/>
              </a:cxn>
              <a:cxn ang="0">
                <a:pos x="5" y="5"/>
              </a:cxn>
              <a:cxn ang="0">
                <a:pos x="7" y="4"/>
              </a:cxn>
              <a:cxn ang="0">
                <a:pos x="11" y="3"/>
              </a:cxn>
              <a:cxn ang="0">
                <a:pos x="12" y="2"/>
              </a:cxn>
              <a:cxn ang="0">
                <a:pos x="14" y="2"/>
              </a:cxn>
              <a:cxn ang="0">
                <a:pos x="16" y="1"/>
              </a:cxn>
              <a:cxn ang="0">
                <a:pos x="18" y="0"/>
              </a:cxn>
              <a:cxn ang="0">
                <a:pos x="20" y="4"/>
              </a:cxn>
            </a:cxnLst>
            <a:rect l="0" t="0" r="r" b="b"/>
            <a:pathLst>
              <a:path w="40" h="57">
                <a:moveTo>
                  <a:pt x="20" y="4"/>
                </a:moveTo>
                <a:lnTo>
                  <a:pt x="21" y="6"/>
                </a:lnTo>
                <a:lnTo>
                  <a:pt x="23" y="8"/>
                </a:lnTo>
                <a:lnTo>
                  <a:pt x="26" y="8"/>
                </a:lnTo>
                <a:lnTo>
                  <a:pt x="28" y="12"/>
                </a:lnTo>
                <a:lnTo>
                  <a:pt x="29" y="14"/>
                </a:lnTo>
                <a:lnTo>
                  <a:pt x="28" y="17"/>
                </a:lnTo>
                <a:lnTo>
                  <a:pt x="27" y="20"/>
                </a:lnTo>
                <a:lnTo>
                  <a:pt x="29" y="22"/>
                </a:lnTo>
                <a:lnTo>
                  <a:pt x="30" y="23"/>
                </a:lnTo>
                <a:lnTo>
                  <a:pt x="30" y="26"/>
                </a:lnTo>
                <a:lnTo>
                  <a:pt x="31" y="29"/>
                </a:lnTo>
                <a:lnTo>
                  <a:pt x="32" y="31"/>
                </a:lnTo>
                <a:lnTo>
                  <a:pt x="33" y="33"/>
                </a:lnTo>
                <a:lnTo>
                  <a:pt x="35" y="36"/>
                </a:lnTo>
                <a:lnTo>
                  <a:pt x="36" y="36"/>
                </a:lnTo>
                <a:lnTo>
                  <a:pt x="39" y="35"/>
                </a:lnTo>
                <a:lnTo>
                  <a:pt x="40" y="36"/>
                </a:lnTo>
                <a:lnTo>
                  <a:pt x="40" y="38"/>
                </a:lnTo>
                <a:lnTo>
                  <a:pt x="40" y="41"/>
                </a:lnTo>
                <a:lnTo>
                  <a:pt x="40" y="43"/>
                </a:lnTo>
                <a:lnTo>
                  <a:pt x="37" y="44"/>
                </a:lnTo>
                <a:lnTo>
                  <a:pt x="35" y="46"/>
                </a:lnTo>
                <a:lnTo>
                  <a:pt x="34" y="47"/>
                </a:lnTo>
                <a:lnTo>
                  <a:pt x="31" y="48"/>
                </a:lnTo>
                <a:lnTo>
                  <a:pt x="29" y="49"/>
                </a:lnTo>
                <a:lnTo>
                  <a:pt x="28" y="51"/>
                </a:lnTo>
                <a:lnTo>
                  <a:pt x="27" y="52"/>
                </a:lnTo>
                <a:lnTo>
                  <a:pt x="24" y="54"/>
                </a:lnTo>
                <a:lnTo>
                  <a:pt x="20" y="54"/>
                </a:lnTo>
                <a:lnTo>
                  <a:pt x="16" y="55"/>
                </a:lnTo>
                <a:lnTo>
                  <a:pt x="14" y="56"/>
                </a:lnTo>
                <a:lnTo>
                  <a:pt x="12" y="57"/>
                </a:lnTo>
                <a:lnTo>
                  <a:pt x="10" y="55"/>
                </a:lnTo>
                <a:lnTo>
                  <a:pt x="12" y="53"/>
                </a:lnTo>
                <a:lnTo>
                  <a:pt x="12" y="51"/>
                </a:lnTo>
                <a:lnTo>
                  <a:pt x="10" y="47"/>
                </a:lnTo>
                <a:lnTo>
                  <a:pt x="9" y="45"/>
                </a:lnTo>
                <a:lnTo>
                  <a:pt x="7" y="42"/>
                </a:lnTo>
                <a:lnTo>
                  <a:pt x="6" y="39"/>
                </a:lnTo>
                <a:lnTo>
                  <a:pt x="6" y="37"/>
                </a:lnTo>
                <a:lnTo>
                  <a:pt x="6" y="34"/>
                </a:lnTo>
                <a:lnTo>
                  <a:pt x="5" y="30"/>
                </a:lnTo>
                <a:lnTo>
                  <a:pt x="5" y="27"/>
                </a:lnTo>
                <a:lnTo>
                  <a:pt x="3" y="25"/>
                </a:lnTo>
                <a:lnTo>
                  <a:pt x="3" y="22"/>
                </a:lnTo>
                <a:lnTo>
                  <a:pt x="2" y="20"/>
                </a:lnTo>
                <a:lnTo>
                  <a:pt x="2" y="18"/>
                </a:lnTo>
                <a:lnTo>
                  <a:pt x="2" y="16"/>
                </a:lnTo>
                <a:lnTo>
                  <a:pt x="2" y="13"/>
                </a:lnTo>
                <a:lnTo>
                  <a:pt x="0" y="11"/>
                </a:lnTo>
                <a:lnTo>
                  <a:pt x="2" y="8"/>
                </a:lnTo>
                <a:lnTo>
                  <a:pt x="3" y="7"/>
                </a:lnTo>
                <a:lnTo>
                  <a:pt x="3" y="4"/>
                </a:lnTo>
                <a:lnTo>
                  <a:pt x="5" y="5"/>
                </a:lnTo>
                <a:lnTo>
                  <a:pt x="7" y="4"/>
                </a:lnTo>
                <a:lnTo>
                  <a:pt x="11" y="3"/>
                </a:lnTo>
                <a:lnTo>
                  <a:pt x="12" y="2"/>
                </a:lnTo>
                <a:lnTo>
                  <a:pt x="14" y="2"/>
                </a:lnTo>
                <a:lnTo>
                  <a:pt x="16" y="1"/>
                </a:lnTo>
                <a:lnTo>
                  <a:pt x="18" y="0"/>
                </a:lnTo>
                <a:lnTo>
                  <a:pt x="20" y="4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3" name="93010">
            <a:extLst xmlns:a="http://schemas.openxmlformats.org/drawingml/2006/main">
              <a:ext uri="{FF2B5EF4-FFF2-40B4-BE49-F238E27FC236}">
                <a16:creationId xmlns:a16="http://schemas.microsoft.com/office/drawing/2014/main" id="{962C0B94-5D6D-469D-B1EE-A6AC4E11658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54869" y="2053782"/>
            <a:ext cx="222304" cy="305409"/>
          </a:xfrm>
          <a:custGeom xmlns:a="http://schemas.openxmlformats.org/drawingml/2006/main">
            <a:avLst/>
            <a:gdLst/>
            <a:ahLst/>
            <a:cxnLst>
              <a:cxn ang="0">
                <a:pos x="22" y="7"/>
              </a:cxn>
              <a:cxn ang="0">
                <a:pos x="23" y="10"/>
              </a:cxn>
              <a:cxn ang="0">
                <a:pos x="24" y="11"/>
              </a:cxn>
              <a:cxn ang="0">
                <a:pos x="27" y="10"/>
              </a:cxn>
              <a:cxn ang="0">
                <a:pos x="27" y="13"/>
              </a:cxn>
              <a:cxn ang="0">
                <a:pos x="27" y="15"/>
              </a:cxn>
              <a:cxn ang="0">
                <a:pos x="25" y="17"/>
              </a:cxn>
              <a:cxn ang="0">
                <a:pos x="24" y="19"/>
              </a:cxn>
              <a:cxn ang="0">
                <a:pos x="23" y="22"/>
              </a:cxn>
              <a:cxn ang="0">
                <a:pos x="22" y="25"/>
              </a:cxn>
              <a:cxn ang="0">
                <a:pos x="21" y="28"/>
              </a:cxn>
              <a:cxn ang="0">
                <a:pos x="19" y="29"/>
              </a:cxn>
              <a:cxn ang="0">
                <a:pos x="17" y="30"/>
              </a:cxn>
              <a:cxn ang="0">
                <a:pos x="15" y="30"/>
              </a:cxn>
              <a:cxn ang="0">
                <a:pos x="14" y="31"/>
              </a:cxn>
              <a:cxn ang="0">
                <a:pos x="10" y="32"/>
              </a:cxn>
              <a:cxn ang="0">
                <a:pos x="8" y="33"/>
              </a:cxn>
              <a:cxn ang="0">
                <a:pos x="6" y="32"/>
              </a:cxn>
              <a:cxn ang="0">
                <a:pos x="4" y="30"/>
              </a:cxn>
              <a:cxn ang="0">
                <a:pos x="5" y="27"/>
              </a:cxn>
              <a:cxn ang="0">
                <a:pos x="3" y="25"/>
              </a:cxn>
              <a:cxn ang="0">
                <a:pos x="1" y="23"/>
              </a:cxn>
              <a:cxn ang="0">
                <a:pos x="0" y="20"/>
              </a:cxn>
              <a:cxn ang="0">
                <a:pos x="2" y="19"/>
              </a:cxn>
              <a:cxn ang="0">
                <a:pos x="4" y="17"/>
              </a:cxn>
              <a:cxn ang="0">
                <a:pos x="6" y="16"/>
              </a:cxn>
              <a:cxn ang="0">
                <a:pos x="5" y="13"/>
              </a:cxn>
              <a:cxn ang="0">
                <a:pos x="5" y="11"/>
              </a:cxn>
              <a:cxn ang="0">
                <a:pos x="6" y="8"/>
              </a:cxn>
              <a:cxn ang="0">
                <a:pos x="6" y="4"/>
              </a:cxn>
              <a:cxn ang="0">
                <a:pos x="6" y="2"/>
              </a:cxn>
              <a:cxn ang="0">
                <a:pos x="8" y="1"/>
              </a:cxn>
              <a:cxn ang="0">
                <a:pos x="10" y="0"/>
              </a:cxn>
              <a:cxn ang="0">
                <a:pos x="12" y="2"/>
              </a:cxn>
              <a:cxn ang="0">
                <a:pos x="14" y="4"/>
              </a:cxn>
              <a:cxn ang="0">
                <a:pos x="16" y="3"/>
              </a:cxn>
              <a:cxn ang="0">
                <a:pos x="19" y="5"/>
              </a:cxn>
              <a:cxn ang="0">
                <a:pos x="20" y="6"/>
              </a:cxn>
              <a:cxn ang="0">
                <a:pos x="22" y="7"/>
              </a:cxn>
            </a:cxnLst>
            <a:rect l="0" t="0" r="r" b="b"/>
            <a:pathLst>
              <a:path w="27" h="33">
                <a:moveTo>
                  <a:pt x="22" y="7"/>
                </a:moveTo>
                <a:lnTo>
                  <a:pt x="23" y="10"/>
                </a:lnTo>
                <a:lnTo>
                  <a:pt x="24" y="11"/>
                </a:lnTo>
                <a:lnTo>
                  <a:pt x="27" y="10"/>
                </a:lnTo>
                <a:lnTo>
                  <a:pt x="27" y="13"/>
                </a:lnTo>
                <a:lnTo>
                  <a:pt x="27" y="15"/>
                </a:lnTo>
                <a:lnTo>
                  <a:pt x="25" y="17"/>
                </a:lnTo>
                <a:lnTo>
                  <a:pt x="24" y="19"/>
                </a:lnTo>
                <a:lnTo>
                  <a:pt x="23" y="22"/>
                </a:lnTo>
                <a:lnTo>
                  <a:pt x="22" y="25"/>
                </a:lnTo>
                <a:lnTo>
                  <a:pt x="21" y="28"/>
                </a:lnTo>
                <a:lnTo>
                  <a:pt x="19" y="29"/>
                </a:lnTo>
                <a:lnTo>
                  <a:pt x="17" y="30"/>
                </a:lnTo>
                <a:lnTo>
                  <a:pt x="15" y="30"/>
                </a:lnTo>
                <a:lnTo>
                  <a:pt x="14" y="31"/>
                </a:lnTo>
                <a:lnTo>
                  <a:pt x="10" y="32"/>
                </a:lnTo>
                <a:lnTo>
                  <a:pt x="8" y="33"/>
                </a:lnTo>
                <a:lnTo>
                  <a:pt x="6" y="32"/>
                </a:lnTo>
                <a:lnTo>
                  <a:pt x="4" y="30"/>
                </a:lnTo>
                <a:lnTo>
                  <a:pt x="5" y="27"/>
                </a:lnTo>
                <a:lnTo>
                  <a:pt x="3" y="25"/>
                </a:lnTo>
                <a:lnTo>
                  <a:pt x="1" y="23"/>
                </a:lnTo>
                <a:lnTo>
                  <a:pt x="0" y="20"/>
                </a:lnTo>
                <a:lnTo>
                  <a:pt x="2" y="19"/>
                </a:lnTo>
                <a:lnTo>
                  <a:pt x="4" y="17"/>
                </a:lnTo>
                <a:lnTo>
                  <a:pt x="6" y="16"/>
                </a:lnTo>
                <a:lnTo>
                  <a:pt x="5" y="13"/>
                </a:lnTo>
                <a:lnTo>
                  <a:pt x="5" y="11"/>
                </a:lnTo>
                <a:lnTo>
                  <a:pt x="6" y="8"/>
                </a:lnTo>
                <a:lnTo>
                  <a:pt x="6" y="4"/>
                </a:lnTo>
                <a:lnTo>
                  <a:pt x="6" y="2"/>
                </a:lnTo>
                <a:lnTo>
                  <a:pt x="8" y="1"/>
                </a:lnTo>
                <a:lnTo>
                  <a:pt x="10" y="0"/>
                </a:lnTo>
                <a:lnTo>
                  <a:pt x="12" y="2"/>
                </a:lnTo>
                <a:lnTo>
                  <a:pt x="14" y="4"/>
                </a:lnTo>
                <a:lnTo>
                  <a:pt x="16" y="3"/>
                </a:lnTo>
                <a:lnTo>
                  <a:pt x="19" y="5"/>
                </a:lnTo>
                <a:lnTo>
                  <a:pt x="20" y="6"/>
                </a:lnTo>
                <a:lnTo>
                  <a:pt x="22" y="7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4" name="92048">
            <a:extLst xmlns:a="http://schemas.openxmlformats.org/drawingml/2006/main">
              <a:ext uri="{FF2B5EF4-FFF2-40B4-BE49-F238E27FC236}">
                <a16:creationId xmlns:a16="http://schemas.microsoft.com/office/drawing/2014/main" id="{F4AD8EC8-2BBD-4B98-8272-24C9C5F4949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7577" y="1547836"/>
            <a:ext cx="310193" cy="194868"/>
          </a:xfrm>
          <a:custGeom xmlns:a="http://schemas.openxmlformats.org/drawingml/2006/main">
            <a:avLst/>
            <a:gdLst/>
            <a:ahLst/>
            <a:cxnLst>
              <a:cxn ang="0">
                <a:pos x="21" y="3"/>
              </a:cxn>
              <a:cxn ang="0">
                <a:pos x="23" y="4"/>
              </a:cxn>
              <a:cxn ang="0">
                <a:pos x="24" y="5"/>
              </a:cxn>
              <a:cxn ang="0">
                <a:pos x="27" y="4"/>
              </a:cxn>
              <a:cxn ang="0">
                <a:pos x="30" y="6"/>
              </a:cxn>
              <a:cxn ang="0">
                <a:pos x="32" y="7"/>
              </a:cxn>
              <a:cxn ang="0">
                <a:pos x="36" y="8"/>
              </a:cxn>
              <a:cxn ang="0">
                <a:pos x="38" y="11"/>
              </a:cxn>
              <a:cxn ang="0">
                <a:pos x="35" y="12"/>
              </a:cxn>
              <a:cxn ang="0">
                <a:pos x="33" y="12"/>
              </a:cxn>
              <a:cxn ang="0">
                <a:pos x="31" y="13"/>
              </a:cxn>
              <a:cxn ang="0">
                <a:pos x="30" y="15"/>
              </a:cxn>
              <a:cxn ang="0">
                <a:pos x="28" y="15"/>
              </a:cxn>
              <a:cxn ang="0">
                <a:pos x="25" y="15"/>
              </a:cxn>
              <a:cxn ang="0">
                <a:pos x="22" y="16"/>
              </a:cxn>
              <a:cxn ang="0">
                <a:pos x="20" y="17"/>
              </a:cxn>
              <a:cxn ang="0">
                <a:pos x="18" y="18"/>
              </a:cxn>
              <a:cxn ang="0">
                <a:pos x="16" y="19"/>
              </a:cxn>
              <a:cxn ang="0">
                <a:pos x="14" y="19"/>
              </a:cxn>
              <a:cxn ang="0">
                <a:pos x="12" y="19"/>
              </a:cxn>
              <a:cxn ang="0">
                <a:pos x="10" y="18"/>
              </a:cxn>
              <a:cxn ang="0">
                <a:pos x="7" y="20"/>
              </a:cxn>
              <a:cxn ang="0">
                <a:pos x="5" y="21"/>
              </a:cxn>
              <a:cxn ang="0">
                <a:pos x="3" y="19"/>
              </a:cxn>
              <a:cxn ang="0">
                <a:pos x="0" y="18"/>
              </a:cxn>
              <a:cxn ang="0">
                <a:pos x="1" y="15"/>
              </a:cxn>
              <a:cxn ang="0">
                <a:pos x="3" y="14"/>
              </a:cxn>
              <a:cxn ang="0">
                <a:pos x="0" y="11"/>
              </a:cxn>
              <a:cxn ang="0">
                <a:pos x="2" y="8"/>
              </a:cxn>
              <a:cxn ang="0">
                <a:pos x="4" y="7"/>
              </a:cxn>
              <a:cxn ang="0">
                <a:pos x="5" y="9"/>
              </a:cxn>
              <a:cxn ang="0">
                <a:pos x="7" y="8"/>
              </a:cxn>
              <a:cxn ang="0">
                <a:pos x="9" y="6"/>
              </a:cxn>
              <a:cxn ang="0">
                <a:pos x="11" y="5"/>
              </a:cxn>
              <a:cxn ang="0">
                <a:pos x="11" y="3"/>
              </a:cxn>
              <a:cxn ang="0">
                <a:pos x="13" y="4"/>
              </a:cxn>
              <a:cxn ang="0">
                <a:pos x="15" y="4"/>
              </a:cxn>
              <a:cxn ang="0">
                <a:pos x="17" y="3"/>
              </a:cxn>
              <a:cxn ang="0">
                <a:pos x="20" y="0"/>
              </a:cxn>
              <a:cxn ang="0">
                <a:pos x="21" y="3"/>
              </a:cxn>
            </a:cxnLst>
            <a:rect l="0" t="0" r="r" b="b"/>
            <a:pathLst>
              <a:path w="38" h="21">
                <a:moveTo>
                  <a:pt x="21" y="3"/>
                </a:moveTo>
                <a:lnTo>
                  <a:pt x="23" y="4"/>
                </a:lnTo>
                <a:lnTo>
                  <a:pt x="24" y="5"/>
                </a:lnTo>
                <a:lnTo>
                  <a:pt x="27" y="4"/>
                </a:lnTo>
                <a:lnTo>
                  <a:pt x="30" y="6"/>
                </a:lnTo>
                <a:lnTo>
                  <a:pt x="32" y="7"/>
                </a:lnTo>
                <a:lnTo>
                  <a:pt x="36" y="8"/>
                </a:lnTo>
                <a:lnTo>
                  <a:pt x="38" y="11"/>
                </a:lnTo>
                <a:lnTo>
                  <a:pt x="35" y="12"/>
                </a:lnTo>
                <a:lnTo>
                  <a:pt x="33" y="12"/>
                </a:lnTo>
                <a:lnTo>
                  <a:pt x="31" y="13"/>
                </a:lnTo>
                <a:lnTo>
                  <a:pt x="30" y="15"/>
                </a:lnTo>
                <a:lnTo>
                  <a:pt x="28" y="15"/>
                </a:lnTo>
                <a:lnTo>
                  <a:pt x="25" y="15"/>
                </a:lnTo>
                <a:lnTo>
                  <a:pt x="22" y="16"/>
                </a:lnTo>
                <a:lnTo>
                  <a:pt x="20" y="17"/>
                </a:lnTo>
                <a:lnTo>
                  <a:pt x="18" y="18"/>
                </a:lnTo>
                <a:lnTo>
                  <a:pt x="16" y="19"/>
                </a:lnTo>
                <a:lnTo>
                  <a:pt x="14" y="19"/>
                </a:lnTo>
                <a:lnTo>
                  <a:pt x="12" y="19"/>
                </a:lnTo>
                <a:lnTo>
                  <a:pt x="10" y="18"/>
                </a:lnTo>
                <a:lnTo>
                  <a:pt x="7" y="20"/>
                </a:lnTo>
                <a:lnTo>
                  <a:pt x="5" y="21"/>
                </a:lnTo>
                <a:lnTo>
                  <a:pt x="3" y="19"/>
                </a:lnTo>
                <a:lnTo>
                  <a:pt x="0" y="18"/>
                </a:lnTo>
                <a:lnTo>
                  <a:pt x="1" y="15"/>
                </a:lnTo>
                <a:lnTo>
                  <a:pt x="3" y="14"/>
                </a:lnTo>
                <a:lnTo>
                  <a:pt x="0" y="11"/>
                </a:lnTo>
                <a:lnTo>
                  <a:pt x="2" y="8"/>
                </a:lnTo>
                <a:lnTo>
                  <a:pt x="4" y="7"/>
                </a:lnTo>
                <a:lnTo>
                  <a:pt x="5" y="9"/>
                </a:lnTo>
                <a:lnTo>
                  <a:pt x="7" y="8"/>
                </a:lnTo>
                <a:lnTo>
                  <a:pt x="9" y="6"/>
                </a:lnTo>
                <a:lnTo>
                  <a:pt x="11" y="5"/>
                </a:lnTo>
                <a:lnTo>
                  <a:pt x="11" y="3"/>
                </a:lnTo>
                <a:lnTo>
                  <a:pt x="13" y="4"/>
                </a:lnTo>
                <a:lnTo>
                  <a:pt x="15" y="4"/>
                </a:lnTo>
                <a:lnTo>
                  <a:pt x="17" y="3"/>
                </a:lnTo>
                <a:lnTo>
                  <a:pt x="20" y="0"/>
                </a:lnTo>
                <a:lnTo>
                  <a:pt x="21" y="3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5" name="92045">
            <a:extLst xmlns:a="http://schemas.openxmlformats.org/drawingml/2006/main">
              <a:ext uri="{FF2B5EF4-FFF2-40B4-BE49-F238E27FC236}">
                <a16:creationId xmlns:a16="http://schemas.microsoft.com/office/drawing/2014/main" id="{CEA74CC0-F8C0-489B-BECE-0736CBB307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46552" y="1450363"/>
            <a:ext cx="187749" cy="202426"/>
          </a:xfrm>
          <a:custGeom xmlns:a="http://schemas.openxmlformats.org/drawingml/2006/main">
            <a:avLst/>
            <a:gdLst/>
            <a:ahLst/>
            <a:cxnLst>
              <a:cxn ang="0">
                <a:pos x="23" y="16"/>
              </a:cxn>
              <a:cxn ang="0">
                <a:pos x="20" y="19"/>
              </a:cxn>
              <a:cxn ang="0">
                <a:pos x="18" y="21"/>
              </a:cxn>
              <a:cxn ang="0">
                <a:pos x="16" y="18"/>
              </a:cxn>
              <a:cxn ang="0">
                <a:pos x="12" y="17"/>
              </a:cxn>
              <a:cxn ang="0">
                <a:pos x="10" y="16"/>
              </a:cxn>
              <a:cxn ang="0">
                <a:pos x="7" y="14"/>
              </a:cxn>
              <a:cxn ang="0">
                <a:pos x="4" y="15"/>
              </a:cxn>
              <a:cxn ang="0">
                <a:pos x="3" y="14"/>
              </a:cxn>
              <a:cxn ang="0">
                <a:pos x="1" y="13"/>
              </a:cxn>
              <a:cxn ang="0">
                <a:pos x="0" y="10"/>
              </a:cxn>
              <a:cxn ang="0">
                <a:pos x="1" y="8"/>
              </a:cxn>
              <a:cxn ang="0">
                <a:pos x="3" y="5"/>
              </a:cxn>
              <a:cxn ang="0">
                <a:pos x="3" y="2"/>
              </a:cxn>
              <a:cxn ang="0">
                <a:pos x="3" y="0"/>
              </a:cxn>
              <a:cxn ang="0">
                <a:pos x="6" y="0"/>
              </a:cxn>
              <a:cxn ang="0">
                <a:pos x="8" y="1"/>
              </a:cxn>
              <a:cxn ang="0">
                <a:pos x="11" y="0"/>
              </a:cxn>
              <a:cxn ang="0">
                <a:pos x="13" y="0"/>
              </a:cxn>
              <a:cxn ang="0">
                <a:pos x="15" y="2"/>
              </a:cxn>
              <a:cxn ang="0">
                <a:pos x="16" y="4"/>
              </a:cxn>
              <a:cxn ang="0">
                <a:pos x="17" y="6"/>
              </a:cxn>
              <a:cxn ang="0">
                <a:pos x="16" y="8"/>
              </a:cxn>
              <a:cxn ang="0">
                <a:pos x="15" y="12"/>
              </a:cxn>
              <a:cxn ang="0">
                <a:pos x="17" y="15"/>
              </a:cxn>
              <a:cxn ang="0">
                <a:pos x="20" y="14"/>
              </a:cxn>
              <a:cxn ang="0">
                <a:pos x="22" y="13"/>
              </a:cxn>
              <a:cxn ang="0">
                <a:pos x="23" y="16"/>
              </a:cxn>
            </a:cxnLst>
            <a:rect l="0" t="0" r="r" b="b"/>
            <a:pathLst>
              <a:path w="23" h="21">
                <a:moveTo>
                  <a:pt x="23" y="16"/>
                </a:moveTo>
                <a:lnTo>
                  <a:pt x="20" y="19"/>
                </a:lnTo>
                <a:lnTo>
                  <a:pt x="18" y="21"/>
                </a:lnTo>
                <a:lnTo>
                  <a:pt x="16" y="18"/>
                </a:lnTo>
                <a:lnTo>
                  <a:pt x="12" y="17"/>
                </a:lnTo>
                <a:lnTo>
                  <a:pt x="10" y="16"/>
                </a:lnTo>
                <a:lnTo>
                  <a:pt x="7" y="14"/>
                </a:lnTo>
                <a:lnTo>
                  <a:pt x="4" y="15"/>
                </a:lnTo>
                <a:lnTo>
                  <a:pt x="3" y="14"/>
                </a:lnTo>
                <a:lnTo>
                  <a:pt x="1" y="13"/>
                </a:lnTo>
                <a:lnTo>
                  <a:pt x="0" y="10"/>
                </a:lnTo>
                <a:lnTo>
                  <a:pt x="1" y="8"/>
                </a:lnTo>
                <a:lnTo>
                  <a:pt x="3" y="5"/>
                </a:lnTo>
                <a:lnTo>
                  <a:pt x="3" y="2"/>
                </a:lnTo>
                <a:lnTo>
                  <a:pt x="3" y="0"/>
                </a:lnTo>
                <a:lnTo>
                  <a:pt x="6" y="0"/>
                </a:lnTo>
                <a:lnTo>
                  <a:pt x="8" y="1"/>
                </a:lnTo>
                <a:lnTo>
                  <a:pt x="11" y="0"/>
                </a:lnTo>
                <a:lnTo>
                  <a:pt x="13" y="0"/>
                </a:lnTo>
                <a:lnTo>
                  <a:pt x="15" y="2"/>
                </a:lnTo>
                <a:lnTo>
                  <a:pt x="16" y="4"/>
                </a:lnTo>
                <a:lnTo>
                  <a:pt x="17" y="6"/>
                </a:lnTo>
                <a:lnTo>
                  <a:pt x="16" y="8"/>
                </a:lnTo>
                <a:lnTo>
                  <a:pt x="15" y="12"/>
                </a:lnTo>
                <a:lnTo>
                  <a:pt x="17" y="15"/>
                </a:lnTo>
                <a:lnTo>
                  <a:pt x="20" y="14"/>
                </a:lnTo>
                <a:lnTo>
                  <a:pt x="22" y="13"/>
                </a:lnTo>
                <a:lnTo>
                  <a:pt x="23" y="16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6" name="92142">
            <a:extLst xmlns:a="http://schemas.openxmlformats.org/drawingml/2006/main">
              <a:ext uri="{FF2B5EF4-FFF2-40B4-BE49-F238E27FC236}">
                <a16:creationId xmlns:a16="http://schemas.microsoft.com/office/drawing/2014/main" id="{53DB66A4-8364-48A9-8D14-DE6F337D17D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8528" y="1081257"/>
            <a:ext cx="263120" cy="294152"/>
          </a:xfrm>
          <a:custGeom xmlns:a="http://schemas.openxmlformats.org/drawingml/2006/main">
            <a:avLst/>
            <a:gdLst/>
            <a:ahLst/>
            <a:cxnLst>
              <a:cxn ang="0">
                <a:pos x="29" y="3"/>
              </a:cxn>
              <a:cxn ang="0">
                <a:pos x="30" y="5"/>
              </a:cxn>
              <a:cxn ang="0">
                <a:pos x="32" y="7"/>
              </a:cxn>
              <a:cxn ang="0">
                <a:pos x="30" y="8"/>
              </a:cxn>
              <a:cxn ang="0">
                <a:pos x="29" y="11"/>
              </a:cxn>
              <a:cxn ang="0">
                <a:pos x="27" y="13"/>
              </a:cxn>
              <a:cxn ang="0">
                <a:pos x="24" y="15"/>
              </a:cxn>
              <a:cxn ang="0">
                <a:pos x="23" y="17"/>
              </a:cxn>
              <a:cxn ang="0">
                <a:pos x="22" y="19"/>
              </a:cxn>
              <a:cxn ang="0">
                <a:pos x="23" y="22"/>
              </a:cxn>
              <a:cxn ang="0">
                <a:pos x="24" y="24"/>
              </a:cxn>
              <a:cxn ang="0">
                <a:pos x="25" y="26"/>
              </a:cxn>
              <a:cxn ang="0">
                <a:pos x="24" y="29"/>
              </a:cxn>
              <a:cxn ang="0">
                <a:pos x="22" y="30"/>
              </a:cxn>
              <a:cxn ang="0">
                <a:pos x="19" y="31"/>
              </a:cxn>
              <a:cxn ang="0">
                <a:pos x="18" y="32"/>
              </a:cxn>
              <a:cxn ang="0">
                <a:pos x="14" y="31"/>
              </a:cxn>
              <a:cxn ang="0">
                <a:pos x="12" y="30"/>
              </a:cxn>
              <a:cxn ang="0">
                <a:pos x="10" y="31"/>
              </a:cxn>
              <a:cxn ang="0">
                <a:pos x="7" y="31"/>
              </a:cxn>
              <a:cxn ang="0">
                <a:pos x="6" y="28"/>
              </a:cxn>
              <a:cxn ang="0">
                <a:pos x="3" y="28"/>
              </a:cxn>
              <a:cxn ang="0">
                <a:pos x="2" y="26"/>
              </a:cxn>
              <a:cxn ang="0">
                <a:pos x="2" y="24"/>
              </a:cxn>
              <a:cxn ang="0">
                <a:pos x="2" y="21"/>
              </a:cxn>
              <a:cxn ang="0">
                <a:pos x="2" y="19"/>
              </a:cxn>
              <a:cxn ang="0">
                <a:pos x="0" y="17"/>
              </a:cxn>
              <a:cxn ang="0">
                <a:pos x="0" y="14"/>
              </a:cxn>
              <a:cxn ang="0">
                <a:pos x="3" y="14"/>
              </a:cxn>
              <a:cxn ang="0">
                <a:pos x="5" y="14"/>
              </a:cxn>
              <a:cxn ang="0">
                <a:pos x="8" y="12"/>
              </a:cxn>
              <a:cxn ang="0">
                <a:pos x="7" y="10"/>
              </a:cxn>
              <a:cxn ang="0">
                <a:pos x="6" y="7"/>
              </a:cxn>
              <a:cxn ang="0">
                <a:pos x="5" y="5"/>
              </a:cxn>
              <a:cxn ang="0">
                <a:pos x="5" y="2"/>
              </a:cxn>
              <a:cxn ang="0">
                <a:pos x="8" y="1"/>
              </a:cxn>
              <a:cxn ang="0">
                <a:pos x="9" y="2"/>
              </a:cxn>
              <a:cxn ang="0">
                <a:pos x="12" y="3"/>
              </a:cxn>
              <a:cxn ang="0">
                <a:pos x="15" y="4"/>
              </a:cxn>
              <a:cxn ang="0">
                <a:pos x="16" y="1"/>
              </a:cxn>
              <a:cxn ang="0">
                <a:pos x="18" y="0"/>
              </a:cxn>
              <a:cxn ang="0">
                <a:pos x="21" y="2"/>
              </a:cxn>
              <a:cxn ang="0">
                <a:pos x="22" y="6"/>
              </a:cxn>
              <a:cxn ang="0">
                <a:pos x="25" y="4"/>
              </a:cxn>
              <a:cxn ang="0">
                <a:pos x="27" y="3"/>
              </a:cxn>
              <a:cxn ang="0">
                <a:pos x="29" y="3"/>
              </a:cxn>
            </a:cxnLst>
            <a:rect l="0" t="0" r="r" b="b"/>
            <a:pathLst>
              <a:path w="32" h="32">
                <a:moveTo>
                  <a:pt x="29" y="3"/>
                </a:moveTo>
                <a:lnTo>
                  <a:pt x="30" y="5"/>
                </a:lnTo>
                <a:lnTo>
                  <a:pt x="32" y="7"/>
                </a:lnTo>
                <a:lnTo>
                  <a:pt x="30" y="8"/>
                </a:lnTo>
                <a:lnTo>
                  <a:pt x="29" y="11"/>
                </a:lnTo>
                <a:lnTo>
                  <a:pt x="27" y="13"/>
                </a:lnTo>
                <a:lnTo>
                  <a:pt x="24" y="15"/>
                </a:lnTo>
                <a:lnTo>
                  <a:pt x="23" y="17"/>
                </a:lnTo>
                <a:lnTo>
                  <a:pt x="22" y="19"/>
                </a:lnTo>
                <a:lnTo>
                  <a:pt x="23" y="22"/>
                </a:lnTo>
                <a:lnTo>
                  <a:pt x="24" y="24"/>
                </a:lnTo>
                <a:lnTo>
                  <a:pt x="25" y="26"/>
                </a:lnTo>
                <a:lnTo>
                  <a:pt x="24" y="29"/>
                </a:lnTo>
                <a:lnTo>
                  <a:pt x="22" y="30"/>
                </a:lnTo>
                <a:lnTo>
                  <a:pt x="19" y="31"/>
                </a:lnTo>
                <a:lnTo>
                  <a:pt x="18" y="32"/>
                </a:lnTo>
                <a:lnTo>
                  <a:pt x="14" y="31"/>
                </a:lnTo>
                <a:lnTo>
                  <a:pt x="12" y="30"/>
                </a:lnTo>
                <a:lnTo>
                  <a:pt x="10" y="31"/>
                </a:lnTo>
                <a:lnTo>
                  <a:pt x="7" y="31"/>
                </a:lnTo>
                <a:lnTo>
                  <a:pt x="6" y="28"/>
                </a:lnTo>
                <a:lnTo>
                  <a:pt x="3" y="28"/>
                </a:lnTo>
                <a:lnTo>
                  <a:pt x="2" y="26"/>
                </a:lnTo>
                <a:lnTo>
                  <a:pt x="2" y="24"/>
                </a:lnTo>
                <a:lnTo>
                  <a:pt x="2" y="21"/>
                </a:lnTo>
                <a:lnTo>
                  <a:pt x="2" y="19"/>
                </a:lnTo>
                <a:lnTo>
                  <a:pt x="0" y="17"/>
                </a:lnTo>
                <a:lnTo>
                  <a:pt x="0" y="14"/>
                </a:lnTo>
                <a:lnTo>
                  <a:pt x="3" y="14"/>
                </a:lnTo>
                <a:lnTo>
                  <a:pt x="5" y="14"/>
                </a:lnTo>
                <a:lnTo>
                  <a:pt x="8" y="12"/>
                </a:lnTo>
                <a:lnTo>
                  <a:pt x="7" y="10"/>
                </a:lnTo>
                <a:lnTo>
                  <a:pt x="6" y="7"/>
                </a:lnTo>
                <a:lnTo>
                  <a:pt x="5" y="5"/>
                </a:lnTo>
                <a:lnTo>
                  <a:pt x="5" y="2"/>
                </a:lnTo>
                <a:lnTo>
                  <a:pt x="8" y="1"/>
                </a:lnTo>
                <a:lnTo>
                  <a:pt x="9" y="2"/>
                </a:lnTo>
                <a:lnTo>
                  <a:pt x="12" y="3"/>
                </a:lnTo>
                <a:lnTo>
                  <a:pt x="15" y="4"/>
                </a:lnTo>
                <a:lnTo>
                  <a:pt x="16" y="1"/>
                </a:lnTo>
                <a:lnTo>
                  <a:pt x="18" y="0"/>
                </a:lnTo>
                <a:lnTo>
                  <a:pt x="21" y="2"/>
                </a:lnTo>
                <a:lnTo>
                  <a:pt x="22" y="6"/>
                </a:lnTo>
                <a:lnTo>
                  <a:pt x="25" y="4"/>
                </a:lnTo>
                <a:lnTo>
                  <a:pt x="27" y="3"/>
                </a:lnTo>
                <a:lnTo>
                  <a:pt x="29" y="3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7" name="92141">
            <a:extLst xmlns:a="http://schemas.openxmlformats.org/drawingml/2006/main">
              <a:ext uri="{FF2B5EF4-FFF2-40B4-BE49-F238E27FC236}">
                <a16:creationId xmlns:a16="http://schemas.microsoft.com/office/drawing/2014/main" id="{9A816437-412D-4761-8649-67B2866C901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20019" y="1178651"/>
            <a:ext cx="208427" cy="219275"/>
          </a:xfrm>
          <a:custGeom xmlns:a="http://schemas.openxmlformats.org/drawingml/2006/main">
            <a:avLst/>
            <a:gdLst/>
            <a:ahLst/>
            <a:cxnLst>
              <a:cxn ang="0">
                <a:pos x="9" y="0"/>
              </a:cxn>
              <a:cxn ang="0">
                <a:pos x="11" y="2"/>
              </a:cxn>
              <a:cxn ang="0">
                <a:pos x="12" y="4"/>
              </a:cxn>
              <a:cxn ang="0">
                <a:pos x="14" y="4"/>
              </a:cxn>
              <a:cxn ang="0">
                <a:pos x="16" y="5"/>
              </a:cxn>
              <a:cxn ang="0">
                <a:pos x="18" y="6"/>
              </a:cxn>
              <a:cxn ang="0">
                <a:pos x="20" y="7"/>
              </a:cxn>
              <a:cxn ang="0">
                <a:pos x="22" y="8"/>
              </a:cxn>
              <a:cxn ang="0">
                <a:pos x="22" y="10"/>
              </a:cxn>
              <a:cxn ang="0">
                <a:pos x="24" y="11"/>
              </a:cxn>
              <a:cxn ang="0">
                <a:pos x="26" y="13"/>
              </a:cxn>
              <a:cxn ang="0">
                <a:pos x="24" y="13"/>
              </a:cxn>
              <a:cxn ang="0">
                <a:pos x="21" y="13"/>
              </a:cxn>
              <a:cxn ang="0">
                <a:pos x="19" y="15"/>
              </a:cxn>
              <a:cxn ang="0">
                <a:pos x="19" y="17"/>
              </a:cxn>
              <a:cxn ang="0">
                <a:pos x="16" y="19"/>
              </a:cxn>
              <a:cxn ang="0">
                <a:pos x="15" y="21"/>
              </a:cxn>
              <a:cxn ang="0">
                <a:pos x="14" y="23"/>
              </a:cxn>
              <a:cxn ang="0">
                <a:pos x="12" y="23"/>
              </a:cxn>
              <a:cxn ang="0">
                <a:pos x="10" y="21"/>
              </a:cxn>
              <a:cxn ang="0">
                <a:pos x="7" y="22"/>
              </a:cxn>
              <a:cxn ang="0">
                <a:pos x="4" y="21"/>
              </a:cxn>
              <a:cxn ang="0">
                <a:pos x="2" y="18"/>
              </a:cxn>
              <a:cxn ang="0">
                <a:pos x="3" y="15"/>
              </a:cxn>
              <a:cxn ang="0">
                <a:pos x="2" y="13"/>
              </a:cxn>
              <a:cxn ang="0">
                <a:pos x="1" y="11"/>
              </a:cxn>
              <a:cxn ang="0">
                <a:pos x="0" y="8"/>
              </a:cxn>
              <a:cxn ang="0">
                <a:pos x="1" y="6"/>
              </a:cxn>
              <a:cxn ang="0">
                <a:pos x="2" y="4"/>
              </a:cxn>
              <a:cxn ang="0">
                <a:pos x="5" y="2"/>
              </a:cxn>
              <a:cxn ang="0">
                <a:pos x="7" y="0"/>
              </a:cxn>
              <a:cxn ang="0">
                <a:pos x="9" y="0"/>
              </a:cxn>
            </a:cxnLst>
            <a:rect l="0" t="0" r="r" b="b"/>
            <a:pathLst>
              <a:path w="26" h="23">
                <a:moveTo>
                  <a:pt x="9" y="0"/>
                </a:moveTo>
                <a:lnTo>
                  <a:pt x="11" y="2"/>
                </a:lnTo>
                <a:lnTo>
                  <a:pt x="12" y="4"/>
                </a:lnTo>
                <a:lnTo>
                  <a:pt x="14" y="4"/>
                </a:lnTo>
                <a:lnTo>
                  <a:pt x="16" y="5"/>
                </a:lnTo>
                <a:lnTo>
                  <a:pt x="18" y="6"/>
                </a:lnTo>
                <a:lnTo>
                  <a:pt x="20" y="7"/>
                </a:lnTo>
                <a:lnTo>
                  <a:pt x="22" y="8"/>
                </a:lnTo>
                <a:lnTo>
                  <a:pt x="22" y="10"/>
                </a:lnTo>
                <a:lnTo>
                  <a:pt x="24" y="11"/>
                </a:lnTo>
                <a:lnTo>
                  <a:pt x="26" y="13"/>
                </a:lnTo>
                <a:lnTo>
                  <a:pt x="24" y="13"/>
                </a:lnTo>
                <a:lnTo>
                  <a:pt x="21" y="13"/>
                </a:lnTo>
                <a:lnTo>
                  <a:pt x="19" y="15"/>
                </a:lnTo>
                <a:lnTo>
                  <a:pt x="19" y="17"/>
                </a:lnTo>
                <a:lnTo>
                  <a:pt x="16" y="19"/>
                </a:lnTo>
                <a:lnTo>
                  <a:pt x="15" y="21"/>
                </a:lnTo>
                <a:lnTo>
                  <a:pt x="14" y="23"/>
                </a:lnTo>
                <a:lnTo>
                  <a:pt x="12" y="23"/>
                </a:lnTo>
                <a:lnTo>
                  <a:pt x="10" y="21"/>
                </a:lnTo>
                <a:lnTo>
                  <a:pt x="7" y="22"/>
                </a:lnTo>
                <a:lnTo>
                  <a:pt x="4" y="21"/>
                </a:lnTo>
                <a:lnTo>
                  <a:pt x="2" y="18"/>
                </a:lnTo>
                <a:lnTo>
                  <a:pt x="3" y="15"/>
                </a:lnTo>
                <a:lnTo>
                  <a:pt x="2" y="13"/>
                </a:lnTo>
                <a:lnTo>
                  <a:pt x="1" y="11"/>
                </a:lnTo>
                <a:lnTo>
                  <a:pt x="0" y="8"/>
                </a:lnTo>
                <a:lnTo>
                  <a:pt x="1" y="6"/>
                </a:lnTo>
                <a:lnTo>
                  <a:pt x="2" y="4"/>
                </a:lnTo>
                <a:lnTo>
                  <a:pt x="5" y="2"/>
                </a:lnTo>
                <a:lnTo>
                  <a:pt x="7" y="0"/>
                </a:lnTo>
                <a:lnTo>
                  <a:pt x="9" y="0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8" name="92140">
            <a:extLst xmlns:a="http://schemas.openxmlformats.org/drawingml/2006/main">
              <a:ext uri="{FF2B5EF4-FFF2-40B4-BE49-F238E27FC236}">
                <a16:creationId xmlns:a16="http://schemas.microsoft.com/office/drawing/2014/main" id="{278C22A6-6EFB-417C-8731-6ADE0566358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8528" y="1337931"/>
            <a:ext cx="155097" cy="247383"/>
          </a:xfrm>
          <a:custGeom xmlns:a="http://schemas.openxmlformats.org/drawingml/2006/main">
            <a:avLst/>
            <a:gdLst/>
            <a:ahLst/>
            <a:cxnLst>
              <a:cxn ang="0">
                <a:pos x="18" y="4"/>
              </a:cxn>
              <a:cxn ang="0">
                <a:pos x="17" y="7"/>
              </a:cxn>
              <a:cxn ang="0">
                <a:pos x="18" y="10"/>
              </a:cxn>
              <a:cxn ang="0">
                <a:pos x="19" y="12"/>
              </a:cxn>
              <a:cxn ang="0">
                <a:pos x="16" y="12"/>
              </a:cxn>
              <a:cxn ang="0">
                <a:pos x="16" y="14"/>
              </a:cxn>
              <a:cxn ang="0">
                <a:pos x="16" y="17"/>
              </a:cxn>
              <a:cxn ang="0">
                <a:pos x="14" y="20"/>
              </a:cxn>
              <a:cxn ang="0">
                <a:pos x="13" y="22"/>
              </a:cxn>
              <a:cxn ang="0">
                <a:pos x="10" y="25"/>
              </a:cxn>
              <a:cxn ang="0">
                <a:pos x="8" y="26"/>
              </a:cxn>
              <a:cxn ang="0">
                <a:pos x="7" y="23"/>
              </a:cxn>
              <a:cxn ang="0">
                <a:pos x="6" y="20"/>
              </a:cxn>
              <a:cxn ang="0">
                <a:pos x="4" y="18"/>
              </a:cxn>
              <a:cxn ang="0">
                <a:pos x="2" y="16"/>
              </a:cxn>
              <a:cxn ang="0">
                <a:pos x="1" y="14"/>
              </a:cxn>
              <a:cxn ang="0">
                <a:pos x="2" y="12"/>
              </a:cxn>
              <a:cxn ang="0">
                <a:pos x="3" y="10"/>
              </a:cxn>
              <a:cxn ang="0">
                <a:pos x="1" y="7"/>
              </a:cxn>
              <a:cxn ang="0">
                <a:pos x="0" y="5"/>
              </a:cxn>
              <a:cxn ang="0">
                <a:pos x="0" y="2"/>
              </a:cxn>
              <a:cxn ang="0">
                <a:pos x="3" y="0"/>
              </a:cxn>
              <a:cxn ang="0">
                <a:pos x="6" y="0"/>
              </a:cxn>
              <a:cxn ang="0">
                <a:pos x="7" y="3"/>
              </a:cxn>
              <a:cxn ang="0">
                <a:pos x="10" y="3"/>
              </a:cxn>
              <a:cxn ang="0">
                <a:pos x="12" y="2"/>
              </a:cxn>
              <a:cxn ang="0">
                <a:pos x="14" y="3"/>
              </a:cxn>
              <a:cxn ang="0">
                <a:pos x="18" y="4"/>
              </a:cxn>
            </a:cxnLst>
            <a:rect l="0" t="0" r="r" b="b"/>
            <a:pathLst>
              <a:path w="19" h="26">
                <a:moveTo>
                  <a:pt x="18" y="4"/>
                </a:moveTo>
                <a:lnTo>
                  <a:pt x="17" y="7"/>
                </a:lnTo>
                <a:lnTo>
                  <a:pt x="18" y="10"/>
                </a:lnTo>
                <a:lnTo>
                  <a:pt x="19" y="12"/>
                </a:lnTo>
                <a:lnTo>
                  <a:pt x="16" y="12"/>
                </a:lnTo>
                <a:lnTo>
                  <a:pt x="16" y="14"/>
                </a:lnTo>
                <a:lnTo>
                  <a:pt x="16" y="17"/>
                </a:lnTo>
                <a:lnTo>
                  <a:pt x="14" y="20"/>
                </a:lnTo>
                <a:lnTo>
                  <a:pt x="13" y="22"/>
                </a:lnTo>
                <a:lnTo>
                  <a:pt x="10" y="25"/>
                </a:lnTo>
                <a:lnTo>
                  <a:pt x="8" y="26"/>
                </a:lnTo>
                <a:lnTo>
                  <a:pt x="7" y="23"/>
                </a:lnTo>
                <a:lnTo>
                  <a:pt x="6" y="20"/>
                </a:lnTo>
                <a:lnTo>
                  <a:pt x="4" y="18"/>
                </a:lnTo>
                <a:lnTo>
                  <a:pt x="2" y="16"/>
                </a:lnTo>
                <a:lnTo>
                  <a:pt x="1" y="14"/>
                </a:lnTo>
                <a:lnTo>
                  <a:pt x="2" y="12"/>
                </a:lnTo>
                <a:lnTo>
                  <a:pt x="3" y="10"/>
                </a:lnTo>
                <a:lnTo>
                  <a:pt x="1" y="7"/>
                </a:lnTo>
                <a:lnTo>
                  <a:pt x="0" y="5"/>
                </a:lnTo>
                <a:lnTo>
                  <a:pt x="0" y="2"/>
                </a:lnTo>
                <a:lnTo>
                  <a:pt x="3" y="0"/>
                </a:lnTo>
                <a:lnTo>
                  <a:pt x="6" y="0"/>
                </a:lnTo>
                <a:lnTo>
                  <a:pt x="7" y="3"/>
                </a:lnTo>
                <a:lnTo>
                  <a:pt x="10" y="3"/>
                </a:lnTo>
                <a:lnTo>
                  <a:pt x="12" y="2"/>
                </a:lnTo>
                <a:lnTo>
                  <a:pt x="14" y="3"/>
                </a:lnTo>
                <a:lnTo>
                  <a:pt x="18" y="4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99" name="92138">
            <a:extLst xmlns:a="http://schemas.openxmlformats.org/drawingml/2006/main">
              <a:ext uri="{FF2B5EF4-FFF2-40B4-BE49-F238E27FC236}">
                <a16:creationId xmlns:a16="http://schemas.microsoft.com/office/drawing/2014/main" id="{73FA0CCC-ADC4-4643-8EBB-C88C889882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63002" y="1058740"/>
            <a:ext cx="194006" cy="294231"/>
          </a:xfrm>
          <a:custGeom xmlns:a="http://schemas.openxmlformats.org/drawingml/2006/main">
            <a:avLst/>
            <a:gdLst/>
            <a:ahLst/>
            <a:cxnLst>
              <a:cxn ang="0">
                <a:pos x="15" y="3"/>
              </a:cxn>
              <a:cxn ang="0">
                <a:pos x="15" y="5"/>
              </a:cxn>
              <a:cxn ang="0">
                <a:pos x="17" y="7"/>
              </a:cxn>
              <a:cxn ang="0">
                <a:pos x="20" y="8"/>
              </a:cxn>
              <a:cxn ang="0">
                <a:pos x="20" y="10"/>
              </a:cxn>
              <a:cxn ang="0">
                <a:pos x="21" y="14"/>
              </a:cxn>
              <a:cxn ang="0">
                <a:pos x="24" y="15"/>
              </a:cxn>
              <a:cxn ang="0">
                <a:pos x="23" y="18"/>
              </a:cxn>
              <a:cxn ang="0">
                <a:pos x="24" y="21"/>
              </a:cxn>
              <a:cxn ang="0">
                <a:pos x="21" y="23"/>
              </a:cxn>
              <a:cxn ang="0">
                <a:pos x="20" y="25"/>
              </a:cxn>
              <a:cxn ang="0">
                <a:pos x="20" y="27"/>
              </a:cxn>
              <a:cxn ang="0">
                <a:pos x="18" y="29"/>
              </a:cxn>
              <a:cxn ang="0">
                <a:pos x="16" y="29"/>
              </a:cxn>
              <a:cxn ang="0">
                <a:pos x="12" y="29"/>
              </a:cxn>
              <a:cxn ang="0">
                <a:pos x="10" y="30"/>
              </a:cxn>
              <a:cxn ang="0">
                <a:pos x="8" y="28"/>
              </a:cxn>
              <a:cxn ang="0">
                <a:pos x="6" y="27"/>
              </a:cxn>
              <a:cxn ang="0">
                <a:pos x="5" y="29"/>
              </a:cxn>
              <a:cxn ang="0">
                <a:pos x="4" y="31"/>
              </a:cxn>
              <a:cxn ang="0">
                <a:pos x="2" y="31"/>
              </a:cxn>
              <a:cxn ang="0">
                <a:pos x="2" y="29"/>
              </a:cxn>
              <a:cxn ang="0">
                <a:pos x="0" y="27"/>
              </a:cxn>
              <a:cxn ang="0">
                <a:pos x="1" y="26"/>
              </a:cxn>
              <a:cxn ang="0">
                <a:pos x="4" y="23"/>
              </a:cxn>
              <a:cxn ang="0">
                <a:pos x="3" y="20"/>
              </a:cxn>
              <a:cxn ang="0">
                <a:pos x="2" y="17"/>
              </a:cxn>
              <a:cxn ang="0">
                <a:pos x="4" y="14"/>
              </a:cxn>
              <a:cxn ang="0">
                <a:pos x="5" y="13"/>
              </a:cxn>
              <a:cxn ang="0">
                <a:pos x="7" y="10"/>
              </a:cxn>
              <a:cxn ang="0">
                <a:pos x="9" y="9"/>
              </a:cxn>
              <a:cxn ang="0">
                <a:pos x="11" y="8"/>
              </a:cxn>
              <a:cxn ang="0">
                <a:pos x="12" y="6"/>
              </a:cxn>
              <a:cxn ang="0">
                <a:pos x="10" y="6"/>
              </a:cxn>
              <a:cxn ang="0">
                <a:pos x="9" y="3"/>
              </a:cxn>
              <a:cxn ang="0">
                <a:pos x="11" y="0"/>
              </a:cxn>
              <a:cxn ang="0">
                <a:pos x="13" y="1"/>
              </a:cxn>
              <a:cxn ang="0">
                <a:pos x="15" y="3"/>
              </a:cxn>
            </a:cxnLst>
            <a:rect l="0" t="0" r="r" b="b"/>
            <a:pathLst>
              <a:path w="24" h="31">
                <a:moveTo>
                  <a:pt x="15" y="3"/>
                </a:moveTo>
                <a:lnTo>
                  <a:pt x="15" y="5"/>
                </a:lnTo>
                <a:lnTo>
                  <a:pt x="17" y="7"/>
                </a:lnTo>
                <a:lnTo>
                  <a:pt x="20" y="8"/>
                </a:lnTo>
                <a:lnTo>
                  <a:pt x="20" y="10"/>
                </a:lnTo>
                <a:lnTo>
                  <a:pt x="21" y="14"/>
                </a:lnTo>
                <a:lnTo>
                  <a:pt x="24" y="15"/>
                </a:lnTo>
                <a:lnTo>
                  <a:pt x="23" y="18"/>
                </a:lnTo>
                <a:lnTo>
                  <a:pt x="24" y="21"/>
                </a:lnTo>
                <a:lnTo>
                  <a:pt x="21" y="23"/>
                </a:lnTo>
                <a:lnTo>
                  <a:pt x="20" y="25"/>
                </a:lnTo>
                <a:lnTo>
                  <a:pt x="20" y="27"/>
                </a:lnTo>
                <a:lnTo>
                  <a:pt x="18" y="29"/>
                </a:lnTo>
                <a:lnTo>
                  <a:pt x="16" y="29"/>
                </a:lnTo>
                <a:lnTo>
                  <a:pt x="12" y="29"/>
                </a:lnTo>
                <a:lnTo>
                  <a:pt x="10" y="30"/>
                </a:lnTo>
                <a:lnTo>
                  <a:pt x="8" y="28"/>
                </a:lnTo>
                <a:lnTo>
                  <a:pt x="6" y="27"/>
                </a:lnTo>
                <a:lnTo>
                  <a:pt x="5" y="29"/>
                </a:lnTo>
                <a:lnTo>
                  <a:pt x="4" y="31"/>
                </a:lnTo>
                <a:lnTo>
                  <a:pt x="2" y="31"/>
                </a:lnTo>
                <a:lnTo>
                  <a:pt x="2" y="29"/>
                </a:lnTo>
                <a:lnTo>
                  <a:pt x="0" y="27"/>
                </a:lnTo>
                <a:lnTo>
                  <a:pt x="1" y="26"/>
                </a:lnTo>
                <a:lnTo>
                  <a:pt x="4" y="23"/>
                </a:lnTo>
                <a:lnTo>
                  <a:pt x="3" y="20"/>
                </a:lnTo>
                <a:lnTo>
                  <a:pt x="2" y="17"/>
                </a:lnTo>
                <a:lnTo>
                  <a:pt x="4" y="14"/>
                </a:lnTo>
                <a:lnTo>
                  <a:pt x="5" y="13"/>
                </a:lnTo>
                <a:lnTo>
                  <a:pt x="7" y="10"/>
                </a:lnTo>
                <a:lnTo>
                  <a:pt x="9" y="9"/>
                </a:lnTo>
                <a:lnTo>
                  <a:pt x="11" y="8"/>
                </a:lnTo>
                <a:lnTo>
                  <a:pt x="12" y="6"/>
                </a:lnTo>
                <a:lnTo>
                  <a:pt x="10" y="6"/>
                </a:lnTo>
                <a:lnTo>
                  <a:pt x="9" y="3"/>
                </a:lnTo>
                <a:lnTo>
                  <a:pt x="11" y="0"/>
                </a:lnTo>
                <a:lnTo>
                  <a:pt x="13" y="1"/>
                </a:lnTo>
                <a:lnTo>
                  <a:pt x="15" y="3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0" name="92137">
            <a:extLst xmlns:a="http://schemas.openxmlformats.org/drawingml/2006/main">
              <a:ext uri="{FF2B5EF4-FFF2-40B4-BE49-F238E27FC236}">
                <a16:creationId xmlns:a16="http://schemas.microsoft.com/office/drawing/2014/main" id="{31495B78-E543-4D90-BD51-8037A42A42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1319" y="1390447"/>
            <a:ext cx="134417" cy="239825"/>
          </a:xfrm>
          <a:custGeom xmlns:a="http://schemas.openxmlformats.org/drawingml/2006/main">
            <a:avLst/>
            <a:gdLst/>
            <a:ahLst/>
            <a:cxnLst>
              <a:cxn ang="0">
                <a:pos x="16" y="21"/>
              </a:cxn>
              <a:cxn ang="0">
                <a:pos x="14" y="21"/>
              </a:cxn>
              <a:cxn ang="0">
                <a:pos x="12" y="20"/>
              </a:cxn>
              <a:cxn ang="0">
                <a:pos x="12" y="22"/>
              </a:cxn>
              <a:cxn ang="0">
                <a:pos x="10" y="23"/>
              </a:cxn>
              <a:cxn ang="0">
                <a:pos x="8" y="25"/>
              </a:cxn>
              <a:cxn ang="0">
                <a:pos x="6" y="26"/>
              </a:cxn>
              <a:cxn ang="0">
                <a:pos x="5" y="24"/>
              </a:cxn>
              <a:cxn ang="0">
                <a:pos x="5" y="22"/>
              </a:cxn>
              <a:cxn ang="0">
                <a:pos x="6" y="19"/>
              </a:cxn>
              <a:cxn ang="0">
                <a:pos x="2" y="17"/>
              </a:cxn>
              <a:cxn ang="0">
                <a:pos x="0" y="16"/>
              </a:cxn>
              <a:cxn ang="0">
                <a:pos x="0" y="14"/>
              </a:cxn>
              <a:cxn ang="0">
                <a:pos x="0" y="11"/>
              </a:cxn>
              <a:cxn ang="0">
                <a:pos x="1" y="10"/>
              </a:cxn>
              <a:cxn ang="0">
                <a:pos x="2" y="8"/>
              </a:cxn>
              <a:cxn ang="0">
                <a:pos x="3" y="6"/>
              </a:cxn>
              <a:cxn ang="0">
                <a:pos x="3" y="3"/>
              </a:cxn>
              <a:cxn ang="0">
                <a:pos x="8" y="0"/>
              </a:cxn>
              <a:cxn ang="0">
                <a:pos x="9" y="2"/>
              </a:cxn>
              <a:cxn ang="0">
                <a:pos x="11" y="5"/>
              </a:cxn>
              <a:cxn ang="0">
                <a:pos x="10" y="7"/>
              </a:cxn>
              <a:cxn ang="0">
                <a:pos x="9" y="9"/>
              </a:cxn>
              <a:cxn ang="0">
                <a:pos x="10" y="11"/>
              </a:cxn>
              <a:cxn ang="0">
                <a:pos x="12" y="13"/>
              </a:cxn>
              <a:cxn ang="0">
                <a:pos x="14" y="15"/>
              </a:cxn>
              <a:cxn ang="0">
                <a:pos x="15" y="18"/>
              </a:cxn>
              <a:cxn ang="0">
                <a:pos x="16" y="21"/>
              </a:cxn>
            </a:cxnLst>
            <a:rect l="0" t="0" r="r" b="b"/>
            <a:pathLst>
              <a:path w="16" h="26">
                <a:moveTo>
                  <a:pt x="16" y="21"/>
                </a:moveTo>
                <a:lnTo>
                  <a:pt x="14" y="21"/>
                </a:lnTo>
                <a:lnTo>
                  <a:pt x="12" y="20"/>
                </a:lnTo>
                <a:lnTo>
                  <a:pt x="12" y="22"/>
                </a:lnTo>
                <a:lnTo>
                  <a:pt x="10" y="23"/>
                </a:lnTo>
                <a:lnTo>
                  <a:pt x="8" y="25"/>
                </a:lnTo>
                <a:lnTo>
                  <a:pt x="6" y="26"/>
                </a:lnTo>
                <a:lnTo>
                  <a:pt x="5" y="24"/>
                </a:lnTo>
                <a:lnTo>
                  <a:pt x="5" y="22"/>
                </a:lnTo>
                <a:lnTo>
                  <a:pt x="6" y="19"/>
                </a:lnTo>
                <a:lnTo>
                  <a:pt x="2" y="17"/>
                </a:lnTo>
                <a:lnTo>
                  <a:pt x="0" y="16"/>
                </a:lnTo>
                <a:lnTo>
                  <a:pt x="0" y="14"/>
                </a:lnTo>
                <a:lnTo>
                  <a:pt x="0" y="11"/>
                </a:lnTo>
                <a:lnTo>
                  <a:pt x="1" y="10"/>
                </a:lnTo>
                <a:lnTo>
                  <a:pt x="2" y="8"/>
                </a:lnTo>
                <a:lnTo>
                  <a:pt x="3" y="6"/>
                </a:lnTo>
                <a:lnTo>
                  <a:pt x="3" y="3"/>
                </a:lnTo>
                <a:lnTo>
                  <a:pt x="8" y="0"/>
                </a:lnTo>
                <a:lnTo>
                  <a:pt x="9" y="2"/>
                </a:lnTo>
                <a:lnTo>
                  <a:pt x="11" y="5"/>
                </a:lnTo>
                <a:lnTo>
                  <a:pt x="10" y="7"/>
                </a:lnTo>
                <a:lnTo>
                  <a:pt x="9" y="9"/>
                </a:lnTo>
                <a:lnTo>
                  <a:pt x="10" y="11"/>
                </a:lnTo>
                <a:lnTo>
                  <a:pt x="12" y="13"/>
                </a:lnTo>
                <a:lnTo>
                  <a:pt x="14" y="15"/>
                </a:lnTo>
                <a:lnTo>
                  <a:pt x="15" y="18"/>
                </a:lnTo>
                <a:lnTo>
                  <a:pt x="16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1" name="92101">
            <a:extLst xmlns:a="http://schemas.openxmlformats.org/drawingml/2006/main">
              <a:ext uri="{FF2B5EF4-FFF2-40B4-BE49-F238E27FC236}">
                <a16:creationId xmlns:a16="http://schemas.microsoft.com/office/drawing/2014/main" id="{EB2353C4-495C-4A6F-BCB7-13277A7FC79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26276" y="1600275"/>
            <a:ext cx="236726" cy="179908"/>
          </a:xfrm>
          <a:custGeom xmlns:a="http://schemas.openxmlformats.org/drawingml/2006/main">
            <a:avLst/>
            <a:gdLst/>
            <a:ahLst/>
            <a:cxnLst>
              <a:cxn ang="0">
                <a:pos x="29" y="7"/>
              </a:cxn>
              <a:cxn ang="0">
                <a:pos x="29" y="11"/>
              </a:cxn>
              <a:cxn ang="0">
                <a:pos x="26" y="12"/>
              </a:cxn>
              <a:cxn ang="0">
                <a:pos x="25" y="14"/>
              </a:cxn>
              <a:cxn ang="0">
                <a:pos x="22" y="15"/>
              </a:cxn>
              <a:cxn ang="0">
                <a:pos x="18" y="17"/>
              </a:cxn>
              <a:cxn ang="0">
                <a:pos x="17" y="15"/>
              </a:cxn>
              <a:cxn ang="0">
                <a:pos x="13" y="15"/>
              </a:cxn>
              <a:cxn ang="0">
                <a:pos x="10" y="16"/>
              </a:cxn>
              <a:cxn ang="0">
                <a:pos x="7" y="16"/>
              </a:cxn>
              <a:cxn ang="0">
                <a:pos x="6" y="19"/>
              </a:cxn>
              <a:cxn ang="0">
                <a:pos x="4" y="19"/>
              </a:cxn>
              <a:cxn ang="0">
                <a:pos x="1" y="18"/>
              </a:cxn>
              <a:cxn ang="0">
                <a:pos x="2" y="15"/>
              </a:cxn>
              <a:cxn ang="0">
                <a:pos x="0" y="11"/>
              </a:cxn>
              <a:cxn ang="0">
                <a:pos x="0" y="9"/>
              </a:cxn>
              <a:cxn ang="0">
                <a:pos x="1" y="7"/>
              </a:cxn>
              <a:cxn ang="0">
                <a:pos x="3" y="6"/>
              </a:cxn>
              <a:cxn ang="0">
                <a:pos x="5" y="6"/>
              </a:cxn>
              <a:cxn ang="0">
                <a:pos x="8" y="5"/>
              </a:cxn>
              <a:cxn ang="0">
                <a:pos x="10" y="3"/>
              </a:cxn>
              <a:cxn ang="0">
                <a:pos x="13" y="0"/>
              </a:cxn>
              <a:cxn ang="0">
                <a:pos x="15" y="2"/>
              </a:cxn>
              <a:cxn ang="0">
                <a:pos x="18" y="5"/>
              </a:cxn>
              <a:cxn ang="0">
                <a:pos x="21" y="6"/>
              </a:cxn>
              <a:cxn ang="0">
                <a:pos x="23" y="4"/>
              </a:cxn>
              <a:cxn ang="0">
                <a:pos x="25" y="4"/>
              </a:cxn>
              <a:cxn ang="0">
                <a:pos x="27" y="6"/>
              </a:cxn>
              <a:cxn ang="0">
                <a:pos x="29" y="7"/>
              </a:cxn>
            </a:cxnLst>
            <a:rect l="0" t="0" r="r" b="b"/>
            <a:pathLst>
              <a:path w="29" h="19">
                <a:moveTo>
                  <a:pt x="29" y="7"/>
                </a:moveTo>
                <a:lnTo>
                  <a:pt x="29" y="11"/>
                </a:lnTo>
                <a:lnTo>
                  <a:pt x="26" y="12"/>
                </a:lnTo>
                <a:lnTo>
                  <a:pt x="25" y="14"/>
                </a:lnTo>
                <a:lnTo>
                  <a:pt x="22" y="15"/>
                </a:lnTo>
                <a:lnTo>
                  <a:pt x="18" y="17"/>
                </a:lnTo>
                <a:lnTo>
                  <a:pt x="17" y="15"/>
                </a:lnTo>
                <a:lnTo>
                  <a:pt x="13" y="15"/>
                </a:lnTo>
                <a:lnTo>
                  <a:pt x="10" y="16"/>
                </a:lnTo>
                <a:lnTo>
                  <a:pt x="7" y="16"/>
                </a:lnTo>
                <a:lnTo>
                  <a:pt x="6" y="19"/>
                </a:lnTo>
                <a:lnTo>
                  <a:pt x="4" y="19"/>
                </a:lnTo>
                <a:lnTo>
                  <a:pt x="1" y="18"/>
                </a:lnTo>
                <a:lnTo>
                  <a:pt x="2" y="15"/>
                </a:lnTo>
                <a:lnTo>
                  <a:pt x="0" y="11"/>
                </a:lnTo>
                <a:lnTo>
                  <a:pt x="0" y="9"/>
                </a:lnTo>
                <a:lnTo>
                  <a:pt x="1" y="7"/>
                </a:lnTo>
                <a:lnTo>
                  <a:pt x="3" y="6"/>
                </a:lnTo>
                <a:lnTo>
                  <a:pt x="5" y="6"/>
                </a:lnTo>
                <a:lnTo>
                  <a:pt x="8" y="5"/>
                </a:lnTo>
                <a:lnTo>
                  <a:pt x="10" y="3"/>
                </a:lnTo>
                <a:lnTo>
                  <a:pt x="13" y="0"/>
                </a:lnTo>
                <a:lnTo>
                  <a:pt x="15" y="2"/>
                </a:lnTo>
                <a:lnTo>
                  <a:pt x="18" y="5"/>
                </a:lnTo>
                <a:lnTo>
                  <a:pt x="21" y="6"/>
                </a:lnTo>
                <a:lnTo>
                  <a:pt x="23" y="4"/>
                </a:lnTo>
                <a:lnTo>
                  <a:pt x="25" y="4"/>
                </a:lnTo>
                <a:lnTo>
                  <a:pt x="27" y="6"/>
                </a:lnTo>
                <a:lnTo>
                  <a:pt x="29" y="7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2" name="92097">
            <a:extLst xmlns:a="http://schemas.openxmlformats.org/drawingml/2006/main">
              <a:ext uri="{FF2B5EF4-FFF2-40B4-BE49-F238E27FC236}">
                <a16:creationId xmlns:a16="http://schemas.microsoft.com/office/drawing/2014/main" id="{730BA316-E980-4B5F-A275-E91ABD64FE6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97823" y="1427925"/>
            <a:ext cx="228563" cy="202348"/>
          </a:xfrm>
          <a:custGeom xmlns:a="http://schemas.openxmlformats.org/drawingml/2006/main">
            <a:avLst/>
            <a:gdLst/>
            <a:ahLst/>
            <a:cxnLst>
              <a:cxn ang="0">
                <a:pos x="24" y="5"/>
              </a:cxn>
              <a:cxn ang="0">
                <a:pos x="25" y="7"/>
              </a:cxn>
              <a:cxn ang="0">
                <a:pos x="26" y="9"/>
              </a:cxn>
              <a:cxn ang="0">
                <a:pos x="28" y="11"/>
              </a:cxn>
              <a:cxn ang="0">
                <a:pos x="28" y="13"/>
              </a:cxn>
              <a:cxn ang="0">
                <a:pos x="27" y="15"/>
              </a:cxn>
              <a:cxn ang="0">
                <a:pos x="25" y="17"/>
              </a:cxn>
              <a:cxn ang="0">
                <a:pos x="23" y="19"/>
              </a:cxn>
              <a:cxn ang="0">
                <a:pos x="22" y="22"/>
              </a:cxn>
              <a:cxn ang="0">
                <a:pos x="19" y="21"/>
              </a:cxn>
              <a:cxn ang="0">
                <a:pos x="15" y="21"/>
              </a:cxn>
              <a:cxn ang="0">
                <a:pos x="12" y="20"/>
              </a:cxn>
              <a:cxn ang="0">
                <a:pos x="8" y="19"/>
              </a:cxn>
              <a:cxn ang="0">
                <a:pos x="6" y="18"/>
              </a:cxn>
              <a:cxn ang="0">
                <a:pos x="3" y="16"/>
              </a:cxn>
              <a:cxn ang="0">
                <a:pos x="0" y="14"/>
              </a:cxn>
              <a:cxn ang="0">
                <a:pos x="2" y="13"/>
              </a:cxn>
              <a:cxn ang="0">
                <a:pos x="5" y="11"/>
              </a:cxn>
              <a:cxn ang="0">
                <a:pos x="4" y="8"/>
              </a:cxn>
              <a:cxn ang="0">
                <a:pos x="7" y="7"/>
              </a:cxn>
              <a:cxn ang="0">
                <a:pos x="8" y="6"/>
              </a:cxn>
              <a:cxn ang="0">
                <a:pos x="10" y="5"/>
              </a:cxn>
              <a:cxn ang="0">
                <a:pos x="13" y="4"/>
              </a:cxn>
              <a:cxn ang="0">
                <a:pos x="15" y="3"/>
              </a:cxn>
              <a:cxn ang="0">
                <a:pos x="18" y="1"/>
              </a:cxn>
              <a:cxn ang="0">
                <a:pos x="21" y="0"/>
              </a:cxn>
              <a:cxn ang="0">
                <a:pos x="23" y="2"/>
              </a:cxn>
              <a:cxn ang="0">
                <a:pos x="24" y="5"/>
              </a:cxn>
            </a:cxnLst>
            <a:rect l="0" t="0" r="r" b="b"/>
            <a:pathLst>
              <a:path w="28" h="22">
                <a:moveTo>
                  <a:pt x="24" y="5"/>
                </a:moveTo>
                <a:lnTo>
                  <a:pt x="25" y="7"/>
                </a:lnTo>
                <a:lnTo>
                  <a:pt x="26" y="9"/>
                </a:lnTo>
                <a:lnTo>
                  <a:pt x="28" y="11"/>
                </a:lnTo>
                <a:lnTo>
                  <a:pt x="28" y="13"/>
                </a:lnTo>
                <a:lnTo>
                  <a:pt x="27" y="15"/>
                </a:lnTo>
                <a:lnTo>
                  <a:pt x="25" y="17"/>
                </a:lnTo>
                <a:lnTo>
                  <a:pt x="23" y="19"/>
                </a:lnTo>
                <a:lnTo>
                  <a:pt x="22" y="22"/>
                </a:lnTo>
                <a:lnTo>
                  <a:pt x="19" y="21"/>
                </a:lnTo>
                <a:lnTo>
                  <a:pt x="15" y="21"/>
                </a:lnTo>
                <a:lnTo>
                  <a:pt x="12" y="20"/>
                </a:lnTo>
                <a:lnTo>
                  <a:pt x="8" y="19"/>
                </a:lnTo>
                <a:lnTo>
                  <a:pt x="6" y="18"/>
                </a:lnTo>
                <a:lnTo>
                  <a:pt x="3" y="16"/>
                </a:lnTo>
                <a:lnTo>
                  <a:pt x="0" y="14"/>
                </a:lnTo>
                <a:lnTo>
                  <a:pt x="2" y="13"/>
                </a:lnTo>
                <a:lnTo>
                  <a:pt x="5" y="11"/>
                </a:lnTo>
                <a:lnTo>
                  <a:pt x="4" y="8"/>
                </a:lnTo>
                <a:lnTo>
                  <a:pt x="7" y="7"/>
                </a:lnTo>
                <a:lnTo>
                  <a:pt x="8" y="6"/>
                </a:lnTo>
                <a:lnTo>
                  <a:pt x="10" y="5"/>
                </a:lnTo>
                <a:lnTo>
                  <a:pt x="13" y="4"/>
                </a:lnTo>
                <a:lnTo>
                  <a:pt x="15" y="3"/>
                </a:lnTo>
                <a:lnTo>
                  <a:pt x="18" y="1"/>
                </a:lnTo>
                <a:lnTo>
                  <a:pt x="21" y="0"/>
                </a:lnTo>
                <a:lnTo>
                  <a:pt x="23" y="2"/>
                </a:lnTo>
                <a:lnTo>
                  <a:pt x="24" y="5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3" name="92094">
            <a:extLst xmlns:a="http://schemas.openxmlformats.org/drawingml/2006/main">
              <a:ext uri="{FF2B5EF4-FFF2-40B4-BE49-F238E27FC236}">
                <a16:creationId xmlns:a16="http://schemas.microsoft.com/office/drawing/2014/main" id="{1C8560CD-6509-4A96-BD9F-D0E2898DB5F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73488" y="1291084"/>
            <a:ext cx="389374" cy="374775"/>
          </a:xfrm>
          <a:custGeom xmlns:a="http://schemas.openxmlformats.org/drawingml/2006/main">
            <a:avLst/>
            <a:gdLst/>
            <a:ahLst/>
            <a:cxnLst>
              <a:cxn ang="0">
                <a:pos x="35" y="2"/>
              </a:cxn>
              <a:cxn ang="0">
                <a:pos x="37" y="6"/>
              </a:cxn>
              <a:cxn ang="0">
                <a:pos x="40" y="4"/>
              </a:cxn>
              <a:cxn ang="0">
                <a:pos x="43" y="3"/>
              </a:cxn>
              <a:cxn ang="0">
                <a:pos x="46" y="7"/>
              </a:cxn>
              <a:cxn ang="0">
                <a:pos x="47" y="11"/>
              </a:cxn>
              <a:cxn ang="0">
                <a:pos x="44" y="15"/>
              </a:cxn>
              <a:cxn ang="0">
                <a:pos x="45" y="22"/>
              </a:cxn>
              <a:cxn ang="0">
                <a:pos x="46" y="27"/>
              </a:cxn>
              <a:cxn ang="0">
                <a:pos x="46" y="31"/>
              </a:cxn>
              <a:cxn ang="0">
                <a:pos x="40" y="33"/>
              </a:cxn>
              <a:cxn ang="0">
                <a:pos x="39" y="36"/>
              </a:cxn>
              <a:cxn ang="0">
                <a:pos x="35" y="40"/>
              </a:cxn>
              <a:cxn ang="0">
                <a:pos x="31" y="37"/>
              </a:cxn>
              <a:cxn ang="0">
                <a:pos x="27" y="39"/>
              </a:cxn>
              <a:cxn ang="0">
                <a:pos x="21" y="35"/>
              </a:cxn>
              <a:cxn ang="0">
                <a:pos x="18" y="30"/>
              </a:cxn>
              <a:cxn ang="0">
                <a:pos x="13" y="32"/>
              </a:cxn>
              <a:cxn ang="0">
                <a:pos x="12" y="25"/>
              </a:cxn>
              <a:cxn ang="0">
                <a:pos x="12" y="21"/>
              </a:cxn>
              <a:cxn ang="0">
                <a:pos x="9" y="17"/>
              </a:cxn>
              <a:cxn ang="0">
                <a:pos x="4" y="18"/>
              </a:cxn>
              <a:cxn ang="0">
                <a:pos x="1" y="15"/>
              </a:cxn>
              <a:cxn ang="0">
                <a:pos x="1" y="9"/>
              </a:cxn>
              <a:cxn ang="0">
                <a:pos x="5" y="7"/>
              </a:cxn>
              <a:cxn ang="0">
                <a:pos x="9" y="9"/>
              </a:cxn>
              <a:cxn ang="0">
                <a:pos x="15" y="9"/>
              </a:cxn>
              <a:cxn ang="0">
                <a:pos x="19" y="11"/>
              </a:cxn>
              <a:cxn ang="0">
                <a:pos x="21" y="7"/>
              </a:cxn>
              <a:cxn ang="0">
                <a:pos x="24" y="3"/>
              </a:cxn>
              <a:cxn ang="0">
                <a:pos x="29" y="1"/>
              </a:cxn>
              <a:cxn ang="0">
                <a:pos x="33" y="0"/>
              </a:cxn>
            </a:cxnLst>
            <a:rect l="0" t="0" r="r" b="b"/>
            <a:pathLst>
              <a:path w="47" h="40">
                <a:moveTo>
                  <a:pt x="36" y="1"/>
                </a:moveTo>
                <a:lnTo>
                  <a:pt x="35" y="2"/>
                </a:lnTo>
                <a:lnTo>
                  <a:pt x="37" y="4"/>
                </a:lnTo>
                <a:lnTo>
                  <a:pt x="37" y="6"/>
                </a:lnTo>
                <a:lnTo>
                  <a:pt x="39" y="6"/>
                </a:lnTo>
                <a:lnTo>
                  <a:pt x="40" y="4"/>
                </a:lnTo>
                <a:lnTo>
                  <a:pt x="41" y="2"/>
                </a:lnTo>
                <a:lnTo>
                  <a:pt x="43" y="3"/>
                </a:lnTo>
                <a:lnTo>
                  <a:pt x="45" y="5"/>
                </a:lnTo>
                <a:lnTo>
                  <a:pt x="46" y="7"/>
                </a:lnTo>
                <a:lnTo>
                  <a:pt x="47" y="9"/>
                </a:lnTo>
                <a:lnTo>
                  <a:pt x="47" y="11"/>
                </a:lnTo>
                <a:lnTo>
                  <a:pt x="46" y="14"/>
                </a:lnTo>
                <a:lnTo>
                  <a:pt x="44" y="15"/>
                </a:lnTo>
                <a:lnTo>
                  <a:pt x="44" y="19"/>
                </a:lnTo>
                <a:lnTo>
                  <a:pt x="45" y="22"/>
                </a:lnTo>
                <a:lnTo>
                  <a:pt x="44" y="25"/>
                </a:lnTo>
                <a:lnTo>
                  <a:pt x="46" y="27"/>
                </a:lnTo>
                <a:lnTo>
                  <a:pt x="45" y="29"/>
                </a:lnTo>
                <a:lnTo>
                  <a:pt x="46" y="31"/>
                </a:lnTo>
                <a:lnTo>
                  <a:pt x="43" y="32"/>
                </a:lnTo>
                <a:lnTo>
                  <a:pt x="40" y="33"/>
                </a:lnTo>
                <a:lnTo>
                  <a:pt x="40" y="35"/>
                </a:lnTo>
                <a:lnTo>
                  <a:pt x="39" y="36"/>
                </a:lnTo>
                <a:lnTo>
                  <a:pt x="37" y="38"/>
                </a:lnTo>
                <a:lnTo>
                  <a:pt x="35" y="40"/>
                </a:lnTo>
                <a:lnTo>
                  <a:pt x="33" y="39"/>
                </a:lnTo>
                <a:lnTo>
                  <a:pt x="31" y="37"/>
                </a:lnTo>
                <a:lnTo>
                  <a:pt x="29" y="37"/>
                </a:lnTo>
                <a:lnTo>
                  <a:pt x="27" y="39"/>
                </a:lnTo>
                <a:lnTo>
                  <a:pt x="24" y="38"/>
                </a:lnTo>
                <a:lnTo>
                  <a:pt x="21" y="35"/>
                </a:lnTo>
                <a:lnTo>
                  <a:pt x="19" y="33"/>
                </a:lnTo>
                <a:lnTo>
                  <a:pt x="18" y="30"/>
                </a:lnTo>
                <a:lnTo>
                  <a:pt x="16" y="31"/>
                </a:lnTo>
                <a:lnTo>
                  <a:pt x="13" y="32"/>
                </a:lnTo>
                <a:lnTo>
                  <a:pt x="11" y="29"/>
                </a:lnTo>
                <a:lnTo>
                  <a:pt x="12" y="25"/>
                </a:lnTo>
                <a:lnTo>
                  <a:pt x="13" y="23"/>
                </a:lnTo>
                <a:lnTo>
                  <a:pt x="12" y="21"/>
                </a:lnTo>
                <a:lnTo>
                  <a:pt x="11" y="19"/>
                </a:lnTo>
                <a:lnTo>
                  <a:pt x="9" y="17"/>
                </a:lnTo>
                <a:lnTo>
                  <a:pt x="7" y="17"/>
                </a:lnTo>
                <a:lnTo>
                  <a:pt x="4" y="18"/>
                </a:lnTo>
                <a:lnTo>
                  <a:pt x="2" y="17"/>
                </a:lnTo>
                <a:lnTo>
                  <a:pt x="1" y="15"/>
                </a:lnTo>
                <a:lnTo>
                  <a:pt x="0" y="12"/>
                </a:lnTo>
                <a:lnTo>
                  <a:pt x="1" y="9"/>
                </a:lnTo>
                <a:lnTo>
                  <a:pt x="2" y="8"/>
                </a:lnTo>
                <a:lnTo>
                  <a:pt x="5" y="7"/>
                </a:lnTo>
                <a:lnTo>
                  <a:pt x="7" y="6"/>
                </a:lnTo>
                <a:lnTo>
                  <a:pt x="9" y="9"/>
                </a:lnTo>
                <a:lnTo>
                  <a:pt x="12" y="10"/>
                </a:lnTo>
                <a:lnTo>
                  <a:pt x="15" y="9"/>
                </a:lnTo>
                <a:lnTo>
                  <a:pt x="17" y="11"/>
                </a:lnTo>
                <a:lnTo>
                  <a:pt x="19" y="11"/>
                </a:lnTo>
                <a:lnTo>
                  <a:pt x="20" y="9"/>
                </a:lnTo>
                <a:lnTo>
                  <a:pt x="21" y="7"/>
                </a:lnTo>
                <a:lnTo>
                  <a:pt x="24" y="5"/>
                </a:lnTo>
                <a:lnTo>
                  <a:pt x="24" y="3"/>
                </a:lnTo>
                <a:lnTo>
                  <a:pt x="26" y="1"/>
                </a:lnTo>
                <a:lnTo>
                  <a:pt x="29" y="1"/>
                </a:lnTo>
                <a:lnTo>
                  <a:pt x="31" y="1"/>
                </a:lnTo>
                <a:lnTo>
                  <a:pt x="33" y="0"/>
                </a:lnTo>
                <a:lnTo>
                  <a:pt x="36" y="1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4" name="92087">
            <a:extLst xmlns:a="http://schemas.openxmlformats.org/drawingml/2006/main">
              <a:ext uri="{FF2B5EF4-FFF2-40B4-BE49-F238E27FC236}">
                <a16:creationId xmlns:a16="http://schemas.microsoft.com/office/drawing/2014/main" id="{5EF62E0F-95CD-4EA0-A440-18F013C60CF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1319" y="1688377"/>
            <a:ext cx="269377" cy="297931"/>
          </a:xfrm>
          <a:custGeom xmlns:a="http://schemas.openxmlformats.org/drawingml/2006/main">
            <a:avLst/>
            <a:gdLst/>
            <a:ahLst/>
            <a:cxnLst>
              <a:cxn ang="0">
                <a:pos x="31" y="0"/>
              </a:cxn>
              <a:cxn ang="0">
                <a:pos x="31" y="2"/>
              </a:cxn>
              <a:cxn ang="0">
                <a:pos x="33" y="6"/>
              </a:cxn>
              <a:cxn ang="0">
                <a:pos x="32" y="9"/>
              </a:cxn>
              <a:cxn ang="0">
                <a:pos x="31" y="12"/>
              </a:cxn>
              <a:cxn ang="0">
                <a:pos x="29" y="13"/>
              </a:cxn>
              <a:cxn ang="0">
                <a:pos x="28" y="16"/>
              </a:cxn>
              <a:cxn ang="0">
                <a:pos x="27" y="18"/>
              </a:cxn>
              <a:cxn ang="0">
                <a:pos x="27" y="20"/>
              </a:cxn>
              <a:cxn ang="0">
                <a:pos x="28" y="22"/>
              </a:cxn>
              <a:cxn ang="0">
                <a:pos x="28" y="24"/>
              </a:cxn>
              <a:cxn ang="0">
                <a:pos x="28" y="26"/>
              </a:cxn>
              <a:cxn ang="0">
                <a:pos x="29" y="27"/>
              </a:cxn>
              <a:cxn ang="0">
                <a:pos x="32" y="27"/>
              </a:cxn>
              <a:cxn ang="0">
                <a:pos x="31" y="29"/>
              </a:cxn>
              <a:cxn ang="0">
                <a:pos x="28" y="29"/>
              </a:cxn>
              <a:cxn ang="0">
                <a:pos x="25" y="29"/>
              </a:cxn>
              <a:cxn ang="0">
                <a:pos x="23" y="29"/>
              </a:cxn>
              <a:cxn ang="0">
                <a:pos x="20" y="31"/>
              </a:cxn>
              <a:cxn ang="0">
                <a:pos x="17" y="32"/>
              </a:cxn>
              <a:cxn ang="0">
                <a:pos x="14" y="32"/>
              </a:cxn>
              <a:cxn ang="0">
                <a:pos x="11" y="31"/>
              </a:cxn>
              <a:cxn ang="0">
                <a:pos x="11" y="30"/>
              </a:cxn>
              <a:cxn ang="0">
                <a:pos x="8" y="29"/>
              </a:cxn>
              <a:cxn ang="0">
                <a:pos x="4" y="29"/>
              </a:cxn>
              <a:cxn ang="0">
                <a:pos x="6" y="25"/>
              </a:cxn>
              <a:cxn ang="0">
                <a:pos x="2" y="25"/>
              </a:cxn>
              <a:cxn ang="0">
                <a:pos x="1" y="23"/>
              </a:cxn>
              <a:cxn ang="0">
                <a:pos x="2" y="19"/>
              </a:cxn>
              <a:cxn ang="0">
                <a:pos x="2" y="16"/>
              </a:cxn>
              <a:cxn ang="0">
                <a:pos x="2" y="14"/>
              </a:cxn>
              <a:cxn ang="0">
                <a:pos x="2" y="12"/>
              </a:cxn>
              <a:cxn ang="0">
                <a:pos x="1" y="11"/>
              </a:cxn>
              <a:cxn ang="0">
                <a:pos x="1" y="8"/>
              </a:cxn>
              <a:cxn ang="0">
                <a:pos x="0" y="6"/>
              </a:cxn>
              <a:cxn ang="0">
                <a:pos x="1" y="3"/>
              </a:cxn>
              <a:cxn ang="0">
                <a:pos x="4" y="4"/>
              </a:cxn>
              <a:cxn ang="0">
                <a:pos x="6" y="6"/>
              </a:cxn>
              <a:cxn ang="0">
                <a:pos x="8" y="5"/>
              </a:cxn>
              <a:cxn ang="0">
                <a:pos x="11" y="3"/>
              </a:cxn>
              <a:cxn ang="0">
                <a:pos x="13" y="4"/>
              </a:cxn>
              <a:cxn ang="0">
                <a:pos x="15" y="4"/>
              </a:cxn>
              <a:cxn ang="0">
                <a:pos x="17" y="4"/>
              </a:cxn>
              <a:cxn ang="0">
                <a:pos x="19" y="3"/>
              </a:cxn>
              <a:cxn ang="0">
                <a:pos x="21" y="2"/>
              </a:cxn>
              <a:cxn ang="0">
                <a:pos x="23" y="1"/>
              </a:cxn>
              <a:cxn ang="0">
                <a:pos x="26" y="0"/>
              </a:cxn>
              <a:cxn ang="0">
                <a:pos x="29" y="0"/>
              </a:cxn>
              <a:cxn ang="0">
                <a:pos x="31" y="0"/>
              </a:cxn>
            </a:cxnLst>
            <a:rect l="0" t="0" r="r" b="b"/>
            <a:pathLst>
              <a:path w="33" h="32">
                <a:moveTo>
                  <a:pt x="31" y="0"/>
                </a:moveTo>
                <a:lnTo>
                  <a:pt x="31" y="2"/>
                </a:lnTo>
                <a:lnTo>
                  <a:pt x="33" y="6"/>
                </a:lnTo>
                <a:lnTo>
                  <a:pt x="32" y="9"/>
                </a:lnTo>
                <a:lnTo>
                  <a:pt x="31" y="12"/>
                </a:lnTo>
                <a:lnTo>
                  <a:pt x="29" y="13"/>
                </a:lnTo>
                <a:lnTo>
                  <a:pt x="28" y="16"/>
                </a:lnTo>
                <a:lnTo>
                  <a:pt x="27" y="18"/>
                </a:lnTo>
                <a:lnTo>
                  <a:pt x="27" y="20"/>
                </a:lnTo>
                <a:lnTo>
                  <a:pt x="28" y="22"/>
                </a:lnTo>
                <a:lnTo>
                  <a:pt x="28" y="24"/>
                </a:lnTo>
                <a:lnTo>
                  <a:pt x="28" y="26"/>
                </a:lnTo>
                <a:lnTo>
                  <a:pt x="29" y="27"/>
                </a:lnTo>
                <a:lnTo>
                  <a:pt x="32" y="27"/>
                </a:lnTo>
                <a:lnTo>
                  <a:pt x="31" y="29"/>
                </a:lnTo>
                <a:lnTo>
                  <a:pt x="28" y="29"/>
                </a:lnTo>
                <a:lnTo>
                  <a:pt x="25" y="29"/>
                </a:lnTo>
                <a:lnTo>
                  <a:pt x="23" y="29"/>
                </a:lnTo>
                <a:lnTo>
                  <a:pt x="20" y="31"/>
                </a:lnTo>
                <a:lnTo>
                  <a:pt x="17" y="32"/>
                </a:lnTo>
                <a:lnTo>
                  <a:pt x="14" y="32"/>
                </a:lnTo>
                <a:lnTo>
                  <a:pt x="11" y="31"/>
                </a:lnTo>
                <a:lnTo>
                  <a:pt x="11" y="30"/>
                </a:lnTo>
                <a:lnTo>
                  <a:pt x="8" y="29"/>
                </a:lnTo>
                <a:lnTo>
                  <a:pt x="4" y="29"/>
                </a:lnTo>
                <a:lnTo>
                  <a:pt x="6" y="25"/>
                </a:lnTo>
                <a:lnTo>
                  <a:pt x="2" y="25"/>
                </a:lnTo>
                <a:lnTo>
                  <a:pt x="1" y="23"/>
                </a:lnTo>
                <a:lnTo>
                  <a:pt x="2" y="19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1" y="11"/>
                </a:lnTo>
                <a:lnTo>
                  <a:pt x="1" y="8"/>
                </a:lnTo>
                <a:lnTo>
                  <a:pt x="0" y="6"/>
                </a:lnTo>
                <a:lnTo>
                  <a:pt x="1" y="3"/>
                </a:lnTo>
                <a:lnTo>
                  <a:pt x="4" y="4"/>
                </a:lnTo>
                <a:lnTo>
                  <a:pt x="6" y="6"/>
                </a:lnTo>
                <a:lnTo>
                  <a:pt x="8" y="5"/>
                </a:lnTo>
                <a:lnTo>
                  <a:pt x="11" y="3"/>
                </a:lnTo>
                <a:lnTo>
                  <a:pt x="13" y="4"/>
                </a:lnTo>
                <a:lnTo>
                  <a:pt x="15" y="4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3" y="1"/>
                </a:lnTo>
                <a:lnTo>
                  <a:pt x="26" y="0"/>
                </a:lnTo>
                <a:lnTo>
                  <a:pt x="29" y="0"/>
                </a:lnTo>
                <a:lnTo>
                  <a:pt x="31" y="0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5" name="92054">
            <a:extLst xmlns:a="http://schemas.openxmlformats.org/drawingml/2006/main">
              <a:ext uri="{FF2B5EF4-FFF2-40B4-BE49-F238E27FC236}">
                <a16:creationId xmlns:a16="http://schemas.microsoft.com/office/drawing/2014/main" id="{BE96781B-82BD-42D0-AB87-0690C569F72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36469" y="1472881"/>
            <a:ext cx="261215" cy="232345"/>
          </a:xfrm>
          <a:custGeom xmlns:a="http://schemas.openxmlformats.org/drawingml/2006/main">
            <a:avLst/>
            <a:gdLst/>
            <a:ahLst/>
            <a:cxnLst>
              <a:cxn ang="0">
                <a:pos x="24" y="3"/>
              </a:cxn>
              <a:cxn ang="0">
                <a:pos x="25" y="6"/>
              </a:cxn>
              <a:cxn ang="0">
                <a:pos x="22" y="8"/>
              </a:cxn>
              <a:cxn ang="0">
                <a:pos x="20" y="9"/>
              </a:cxn>
              <a:cxn ang="0">
                <a:pos x="23" y="11"/>
              </a:cxn>
              <a:cxn ang="0">
                <a:pos x="26" y="13"/>
              </a:cxn>
              <a:cxn ang="0">
                <a:pos x="28" y="14"/>
              </a:cxn>
              <a:cxn ang="0">
                <a:pos x="32" y="15"/>
              </a:cxn>
              <a:cxn ang="0">
                <a:pos x="30" y="17"/>
              </a:cxn>
              <a:cxn ang="0">
                <a:pos x="30" y="20"/>
              </a:cxn>
              <a:cxn ang="0">
                <a:pos x="30" y="23"/>
              </a:cxn>
              <a:cxn ang="0">
                <a:pos x="28" y="23"/>
              </a:cxn>
              <a:cxn ang="0">
                <a:pos x="25" y="23"/>
              </a:cxn>
              <a:cxn ang="0">
                <a:pos x="23" y="25"/>
              </a:cxn>
              <a:cxn ang="0">
                <a:pos x="23" y="22"/>
              </a:cxn>
              <a:cxn ang="0">
                <a:pos x="22" y="20"/>
              </a:cxn>
              <a:cxn ang="0">
                <a:pos x="20" y="20"/>
              </a:cxn>
              <a:cxn ang="0">
                <a:pos x="18" y="19"/>
              </a:cxn>
              <a:cxn ang="0">
                <a:pos x="15" y="20"/>
              </a:cxn>
              <a:cxn ang="0">
                <a:pos x="12" y="17"/>
              </a:cxn>
              <a:cxn ang="0">
                <a:pos x="11" y="15"/>
              </a:cxn>
              <a:cxn ang="0">
                <a:pos x="10" y="13"/>
              </a:cxn>
              <a:cxn ang="0">
                <a:pos x="7" y="14"/>
              </a:cxn>
              <a:cxn ang="0">
                <a:pos x="4" y="15"/>
              </a:cxn>
              <a:cxn ang="0">
                <a:pos x="2" y="12"/>
              </a:cxn>
              <a:cxn ang="0">
                <a:pos x="1" y="10"/>
              </a:cxn>
              <a:cxn ang="0">
                <a:pos x="2" y="8"/>
              </a:cxn>
              <a:cxn ang="0">
                <a:pos x="0" y="6"/>
              </a:cxn>
              <a:cxn ang="0">
                <a:pos x="1" y="3"/>
              </a:cxn>
              <a:cxn ang="0">
                <a:pos x="4" y="2"/>
              </a:cxn>
              <a:cxn ang="0">
                <a:pos x="7" y="2"/>
              </a:cxn>
              <a:cxn ang="0">
                <a:pos x="10" y="2"/>
              </a:cxn>
              <a:cxn ang="0">
                <a:pos x="12" y="1"/>
              </a:cxn>
              <a:cxn ang="0">
                <a:pos x="14" y="1"/>
              </a:cxn>
              <a:cxn ang="0">
                <a:pos x="17" y="1"/>
              </a:cxn>
              <a:cxn ang="0">
                <a:pos x="19" y="0"/>
              </a:cxn>
              <a:cxn ang="0">
                <a:pos x="21" y="0"/>
              </a:cxn>
              <a:cxn ang="0">
                <a:pos x="22" y="2"/>
              </a:cxn>
              <a:cxn ang="0">
                <a:pos x="24" y="3"/>
              </a:cxn>
            </a:cxnLst>
            <a:rect l="0" t="0" r="r" b="b"/>
            <a:pathLst>
              <a:path w="32" h="25">
                <a:moveTo>
                  <a:pt x="24" y="3"/>
                </a:moveTo>
                <a:lnTo>
                  <a:pt x="25" y="6"/>
                </a:lnTo>
                <a:lnTo>
                  <a:pt x="22" y="8"/>
                </a:lnTo>
                <a:lnTo>
                  <a:pt x="20" y="9"/>
                </a:lnTo>
                <a:lnTo>
                  <a:pt x="23" y="11"/>
                </a:lnTo>
                <a:lnTo>
                  <a:pt x="26" y="13"/>
                </a:lnTo>
                <a:lnTo>
                  <a:pt x="28" y="14"/>
                </a:lnTo>
                <a:lnTo>
                  <a:pt x="32" y="15"/>
                </a:lnTo>
                <a:lnTo>
                  <a:pt x="30" y="17"/>
                </a:lnTo>
                <a:lnTo>
                  <a:pt x="30" y="20"/>
                </a:lnTo>
                <a:lnTo>
                  <a:pt x="30" y="23"/>
                </a:lnTo>
                <a:lnTo>
                  <a:pt x="28" y="23"/>
                </a:lnTo>
                <a:lnTo>
                  <a:pt x="25" y="23"/>
                </a:lnTo>
                <a:lnTo>
                  <a:pt x="23" y="25"/>
                </a:lnTo>
                <a:lnTo>
                  <a:pt x="23" y="22"/>
                </a:lnTo>
                <a:lnTo>
                  <a:pt x="22" y="20"/>
                </a:lnTo>
                <a:lnTo>
                  <a:pt x="20" y="20"/>
                </a:lnTo>
                <a:lnTo>
                  <a:pt x="18" y="19"/>
                </a:lnTo>
                <a:lnTo>
                  <a:pt x="15" y="20"/>
                </a:lnTo>
                <a:lnTo>
                  <a:pt x="12" y="17"/>
                </a:lnTo>
                <a:lnTo>
                  <a:pt x="11" y="15"/>
                </a:lnTo>
                <a:lnTo>
                  <a:pt x="10" y="13"/>
                </a:lnTo>
                <a:lnTo>
                  <a:pt x="7" y="14"/>
                </a:lnTo>
                <a:lnTo>
                  <a:pt x="4" y="15"/>
                </a:lnTo>
                <a:lnTo>
                  <a:pt x="2" y="12"/>
                </a:lnTo>
                <a:lnTo>
                  <a:pt x="1" y="10"/>
                </a:lnTo>
                <a:lnTo>
                  <a:pt x="2" y="8"/>
                </a:lnTo>
                <a:lnTo>
                  <a:pt x="0" y="6"/>
                </a:lnTo>
                <a:lnTo>
                  <a:pt x="1" y="3"/>
                </a:lnTo>
                <a:lnTo>
                  <a:pt x="4" y="2"/>
                </a:lnTo>
                <a:lnTo>
                  <a:pt x="7" y="2"/>
                </a:lnTo>
                <a:lnTo>
                  <a:pt x="10" y="2"/>
                </a:lnTo>
                <a:lnTo>
                  <a:pt x="12" y="1"/>
                </a:lnTo>
                <a:lnTo>
                  <a:pt x="14" y="1"/>
                </a:lnTo>
                <a:lnTo>
                  <a:pt x="17" y="1"/>
                </a:lnTo>
                <a:lnTo>
                  <a:pt x="19" y="0"/>
                </a:lnTo>
                <a:lnTo>
                  <a:pt x="21" y="0"/>
                </a:lnTo>
                <a:lnTo>
                  <a:pt x="22" y="2"/>
                </a:lnTo>
                <a:lnTo>
                  <a:pt x="24" y="3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6" name="92035">
            <a:extLst xmlns:a="http://schemas.openxmlformats.org/drawingml/2006/main">
              <a:ext uri="{FF2B5EF4-FFF2-40B4-BE49-F238E27FC236}">
                <a16:creationId xmlns:a16="http://schemas.microsoft.com/office/drawing/2014/main" id="{150003ED-9764-4DDD-B7A4-A52E447771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73349" y="983785"/>
            <a:ext cx="289514" cy="322337"/>
          </a:xfrm>
          <a:custGeom xmlns:a="http://schemas.openxmlformats.org/drawingml/2006/main">
            <a:avLst/>
            <a:gdLst/>
            <a:ahLst/>
            <a:cxnLst>
              <a:cxn ang="0">
                <a:pos x="35" y="2"/>
              </a:cxn>
              <a:cxn ang="0">
                <a:pos x="35" y="6"/>
              </a:cxn>
              <a:cxn ang="0">
                <a:pos x="34" y="8"/>
              </a:cxn>
              <a:cxn ang="0">
                <a:pos x="32" y="11"/>
              </a:cxn>
              <a:cxn ang="0">
                <a:pos x="33" y="14"/>
              </a:cxn>
              <a:cxn ang="0">
                <a:pos x="35" y="14"/>
              </a:cxn>
              <a:cxn ang="0">
                <a:pos x="34" y="16"/>
              </a:cxn>
              <a:cxn ang="0">
                <a:pos x="32" y="17"/>
              </a:cxn>
              <a:cxn ang="0">
                <a:pos x="30" y="18"/>
              </a:cxn>
              <a:cxn ang="0">
                <a:pos x="28" y="21"/>
              </a:cxn>
              <a:cxn ang="0">
                <a:pos x="27" y="22"/>
              </a:cxn>
              <a:cxn ang="0">
                <a:pos x="25" y="25"/>
              </a:cxn>
              <a:cxn ang="0">
                <a:pos x="26" y="28"/>
              </a:cxn>
              <a:cxn ang="0">
                <a:pos x="27" y="31"/>
              </a:cxn>
              <a:cxn ang="0">
                <a:pos x="24" y="34"/>
              </a:cxn>
              <a:cxn ang="0">
                <a:pos x="21" y="33"/>
              </a:cxn>
              <a:cxn ang="0">
                <a:pos x="19" y="34"/>
              </a:cxn>
              <a:cxn ang="0">
                <a:pos x="17" y="32"/>
              </a:cxn>
              <a:cxn ang="0">
                <a:pos x="15" y="31"/>
              </a:cxn>
              <a:cxn ang="0">
                <a:pos x="15" y="29"/>
              </a:cxn>
              <a:cxn ang="0">
                <a:pos x="13" y="28"/>
              </a:cxn>
              <a:cxn ang="0">
                <a:pos x="11" y="27"/>
              </a:cxn>
              <a:cxn ang="0">
                <a:pos x="9" y="26"/>
              </a:cxn>
              <a:cxn ang="0">
                <a:pos x="7" y="25"/>
              </a:cxn>
              <a:cxn ang="0">
                <a:pos x="5" y="25"/>
              </a:cxn>
              <a:cxn ang="0">
                <a:pos x="4" y="23"/>
              </a:cxn>
              <a:cxn ang="0">
                <a:pos x="2" y="21"/>
              </a:cxn>
              <a:cxn ang="0">
                <a:pos x="0" y="21"/>
              </a:cxn>
              <a:cxn ang="0">
                <a:pos x="1" y="18"/>
              </a:cxn>
              <a:cxn ang="0">
                <a:pos x="3" y="17"/>
              </a:cxn>
              <a:cxn ang="0">
                <a:pos x="1" y="15"/>
              </a:cxn>
              <a:cxn ang="0">
                <a:pos x="0" y="13"/>
              </a:cxn>
              <a:cxn ang="0">
                <a:pos x="2" y="12"/>
              </a:cxn>
              <a:cxn ang="0">
                <a:pos x="4" y="11"/>
              </a:cxn>
              <a:cxn ang="0">
                <a:pos x="5" y="10"/>
              </a:cxn>
              <a:cxn ang="0">
                <a:pos x="7" y="11"/>
              </a:cxn>
              <a:cxn ang="0">
                <a:pos x="10" y="10"/>
              </a:cxn>
              <a:cxn ang="0">
                <a:pos x="11" y="9"/>
              </a:cxn>
              <a:cxn ang="0">
                <a:pos x="14" y="8"/>
              </a:cxn>
              <a:cxn ang="0">
                <a:pos x="16" y="8"/>
              </a:cxn>
              <a:cxn ang="0">
                <a:pos x="18" y="7"/>
              </a:cxn>
              <a:cxn ang="0">
                <a:pos x="20" y="6"/>
              </a:cxn>
              <a:cxn ang="0">
                <a:pos x="22" y="6"/>
              </a:cxn>
              <a:cxn ang="0">
                <a:pos x="24" y="5"/>
              </a:cxn>
              <a:cxn ang="0">
                <a:pos x="27" y="3"/>
              </a:cxn>
              <a:cxn ang="0">
                <a:pos x="26" y="0"/>
              </a:cxn>
              <a:cxn ang="0">
                <a:pos x="29" y="0"/>
              </a:cxn>
              <a:cxn ang="0">
                <a:pos x="32" y="0"/>
              </a:cxn>
              <a:cxn ang="0">
                <a:pos x="35" y="2"/>
              </a:cxn>
            </a:cxnLst>
            <a:rect l="0" t="0" r="r" b="b"/>
            <a:pathLst>
              <a:path w="35" h="34">
                <a:moveTo>
                  <a:pt x="35" y="2"/>
                </a:moveTo>
                <a:lnTo>
                  <a:pt x="35" y="6"/>
                </a:lnTo>
                <a:lnTo>
                  <a:pt x="34" y="8"/>
                </a:lnTo>
                <a:lnTo>
                  <a:pt x="32" y="11"/>
                </a:lnTo>
                <a:lnTo>
                  <a:pt x="33" y="14"/>
                </a:lnTo>
                <a:lnTo>
                  <a:pt x="35" y="14"/>
                </a:lnTo>
                <a:lnTo>
                  <a:pt x="34" y="16"/>
                </a:lnTo>
                <a:lnTo>
                  <a:pt x="32" y="17"/>
                </a:lnTo>
                <a:lnTo>
                  <a:pt x="30" y="18"/>
                </a:lnTo>
                <a:lnTo>
                  <a:pt x="28" y="21"/>
                </a:lnTo>
                <a:lnTo>
                  <a:pt x="27" y="22"/>
                </a:lnTo>
                <a:lnTo>
                  <a:pt x="25" y="25"/>
                </a:lnTo>
                <a:lnTo>
                  <a:pt x="26" y="28"/>
                </a:lnTo>
                <a:lnTo>
                  <a:pt x="27" y="31"/>
                </a:lnTo>
                <a:lnTo>
                  <a:pt x="24" y="34"/>
                </a:lnTo>
                <a:lnTo>
                  <a:pt x="21" y="33"/>
                </a:lnTo>
                <a:lnTo>
                  <a:pt x="19" y="34"/>
                </a:lnTo>
                <a:lnTo>
                  <a:pt x="17" y="32"/>
                </a:lnTo>
                <a:lnTo>
                  <a:pt x="15" y="31"/>
                </a:lnTo>
                <a:lnTo>
                  <a:pt x="15" y="29"/>
                </a:lnTo>
                <a:lnTo>
                  <a:pt x="13" y="28"/>
                </a:lnTo>
                <a:lnTo>
                  <a:pt x="11" y="27"/>
                </a:lnTo>
                <a:lnTo>
                  <a:pt x="9" y="26"/>
                </a:lnTo>
                <a:lnTo>
                  <a:pt x="7" y="25"/>
                </a:lnTo>
                <a:lnTo>
                  <a:pt x="5" y="25"/>
                </a:lnTo>
                <a:lnTo>
                  <a:pt x="4" y="23"/>
                </a:lnTo>
                <a:lnTo>
                  <a:pt x="2" y="21"/>
                </a:lnTo>
                <a:lnTo>
                  <a:pt x="0" y="21"/>
                </a:lnTo>
                <a:lnTo>
                  <a:pt x="1" y="18"/>
                </a:lnTo>
                <a:lnTo>
                  <a:pt x="3" y="17"/>
                </a:lnTo>
                <a:lnTo>
                  <a:pt x="1" y="15"/>
                </a:lnTo>
                <a:lnTo>
                  <a:pt x="0" y="13"/>
                </a:lnTo>
                <a:lnTo>
                  <a:pt x="2" y="12"/>
                </a:lnTo>
                <a:lnTo>
                  <a:pt x="4" y="11"/>
                </a:lnTo>
                <a:lnTo>
                  <a:pt x="5" y="10"/>
                </a:lnTo>
                <a:lnTo>
                  <a:pt x="7" y="11"/>
                </a:lnTo>
                <a:lnTo>
                  <a:pt x="10" y="10"/>
                </a:lnTo>
                <a:lnTo>
                  <a:pt x="11" y="9"/>
                </a:lnTo>
                <a:lnTo>
                  <a:pt x="14" y="8"/>
                </a:lnTo>
                <a:lnTo>
                  <a:pt x="16" y="8"/>
                </a:lnTo>
                <a:lnTo>
                  <a:pt x="18" y="7"/>
                </a:lnTo>
                <a:lnTo>
                  <a:pt x="20" y="6"/>
                </a:lnTo>
                <a:lnTo>
                  <a:pt x="22" y="6"/>
                </a:lnTo>
                <a:lnTo>
                  <a:pt x="24" y="5"/>
                </a:lnTo>
                <a:lnTo>
                  <a:pt x="27" y="3"/>
                </a:lnTo>
                <a:lnTo>
                  <a:pt x="26" y="0"/>
                </a:lnTo>
                <a:lnTo>
                  <a:pt x="29" y="0"/>
                </a:lnTo>
                <a:lnTo>
                  <a:pt x="32" y="0"/>
                </a:lnTo>
                <a:lnTo>
                  <a:pt x="35" y="2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7" name="92114">
            <a:extLst xmlns:a="http://schemas.openxmlformats.org/drawingml/2006/main">
              <a:ext uri="{FF2B5EF4-FFF2-40B4-BE49-F238E27FC236}">
                <a16:creationId xmlns:a16="http://schemas.microsoft.com/office/drawing/2014/main" id="{C6ABF288-EE2F-4B98-A980-6D6FB02E651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36762" y="1193689"/>
            <a:ext cx="122444" cy="219196"/>
          </a:xfrm>
          <a:custGeom xmlns:a="http://schemas.openxmlformats.org/drawingml/2006/main">
            <a:avLst/>
            <a:gdLst/>
            <a:ahLst/>
            <a:cxnLst>
              <a:cxn ang="0">
                <a:pos x="11" y="1"/>
              </a:cxn>
              <a:cxn ang="0">
                <a:pos x="12" y="2"/>
              </a:cxn>
              <a:cxn ang="0">
                <a:pos x="12" y="5"/>
              </a:cxn>
              <a:cxn ang="0">
                <a:pos x="14" y="7"/>
              </a:cxn>
              <a:cxn ang="0">
                <a:pos x="14" y="9"/>
              </a:cxn>
              <a:cxn ang="0">
                <a:pos x="14" y="12"/>
              </a:cxn>
              <a:cxn ang="0">
                <a:pos x="14" y="14"/>
              </a:cxn>
              <a:cxn ang="0">
                <a:pos x="15" y="16"/>
              </a:cxn>
              <a:cxn ang="0">
                <a:pos x="12" y="18"/>
              </a:cxn>
              <a:cxn ang="0">
                <a:pos x="12" y="21"/>
              </a:cxn>
              <a:cxn ang="0">
                <a:pos x="7" y="24"/>
              </a:cxn>
              <a:cxn ang="0">
                <a:pos x="5" y="22"/>
              </a:cxn>
              <a:cxn ang="0">
                <a:pos x="5" y="20"/>
              </a:cxn>
              <a:cxn ang="0">
                <a:pos x="1" y="21"/>
              </a:cxn>
              <a:cxn ang="0">
                <a:pos x="0" y="18"/>
              </a:cxn>
              <a:cxn ang="0">
                <a:pos x="1" y="16"/>
              </a:cxn>
              <a:cxn ang="0">
                <a:pos x="2" y="14"/>
              </a:cxn>
              <a:cxn ang="0">
                <a:pos x="3" y="12"/>
              </a:cxn>
              <a:cxn ang="0">
                <a:pos x="4" y="10"/>
              </a:cxn>
              <a:cxn ang="0">
                <a:pos x="3" y="7"/>
              </a:cxn>
              <a:cxn ang="0">
                <a:pos x="3" y="5"/>
              </a:cxn>
              <a:cxn ang="0">
                <a:pos x="3" y="2"/>
              </a:cxn>
              <a:cxn ang="0">
                <a:pos x="6" y="1"/>
              </a:cxn>
              <a:cxn ang="0">
                <a:pos x="8" y="0"/>
              </a:cxn>
              <a:cxn ang="0">
                <a:pos x="11" y="1"/>
              </a:cxn>
            </a:cxnLst>
            <a:rect l="0" t="0" r="r" b="b"/>
            <a:pathLst>
              <a:path w="15" h="24">
                <a:moveTo>
                  <a:pt x="11" y="1"/>
                </a:moveTo>
                <a:lnTo>
                  <a:pt x="12" y="2"/>
                </a:lnTo>
                <a:lnTo>
                  <a:pt x="12" y="5"/>
                </a:lnTo>
                <a:lnTo>
                  <a:pt x="14" y="7"/>
                </a:lnTo>
                <a:lnTo>
                  <a:pt x="14" y="9"/>
                </a:lnTo>
                <a:lnTo>
                  <a:pt x="14" y="12"/>
                </a:lnTo>
                <a:lnTo>
                  <a:pt x="14" y="14"/>
                </a:lnTo>
                <a:lnTo>
                  <a:pt x="15" y="16"/>
                </a:lnTo>
                <a:lnTo>
                  <a:pt x="12" y="18"/>
                </a:lnTo>
                <a:lnTo>
                  <a:pt x="12" y="21"/>
                </a:lnTo>
                <a:lnTo>
                  <a:pt x="7" y="24"/>
                </a:lnTo>
                <a:lnTo>
                  <a:pt x="5" y="22"/>
                </a:lnTo>
                <a:lnTo>
                  <a:pt x="5" y="20"/>
                </a:lnTo>
                <a:lnTo>
                  <a:pt x="1" y="21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lnTo>
                  <a:pt x="3" y="12"/>
                </a:lnTo>
                <a:lnTo>
                  <a:pt x="4" y="10"/>
                </a:lnTo>
                <a:lnTo>
                  <a:pt x="3" y="7"/>
                </a:lnTo>
                <a:lnTo>
                  <a:pt x="3" y="5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lnTo>
                  <a:pt x="11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8" name="92006">
            <a:extLst xmlns:a="http://schemas.openxmlformats.org/drawingml/2006/main">
              <a:ext uri="{FF2B5EF4-FFF2-40B4-BE49-F238E27FC236}">
                <a16:creationId xmlns:a16="http://schemas.microsoft.com/office/drawing/2014/main" id="{9400780D-B5A9-4158-908C-0CC81A578EC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28446" y="1585314"/>
            <a:ext cx="302030" cy="202348"/>
          </a:xfrm>
          <a:custGeom xmlns:a="http://schemas.openxmlformats.org/drawingml/2006/main">
            <a:avLst/>
            <a:gdLst/>
            <a:ahLst/>
            <a:cxnLst>
              <a:cxn ang="0">
                <a:pos x="36" y="13"/>
              </a:cxn>
              <a:cxn ang="0">
                <a:pos x="37" y="15"/>
              </a:cxn>
              <a:cxn ang="0">
                <a:pos x="34" y="17"/>
              </a:cxn>
              <a:cxn ang="0">
                <a:pos x="32" y="18"/>
              </a:cxn>
              <a:cxn ang="0">
                <a:pos x="30" y="17"/>
              </a:cxn>
              <a:cxn ang="0">
                <a:pos x="28" y="15"/>
              </a:cxn>
              <a:cxn ang="0">
                <a:pos x="26" y="17"/>
              </a:cxn>
              <a:cxn ang="0">
                <a:pos x="24" y="19"/>
              </a:cxn>
              <a:cxn ang="0">
                <a:pos x="25" y="20"/>
              </a:cxn>
              <a:cxn ang="0">
                <a:pos x="26" y="22"/>
              </a:cxn>
              <a:cxn ang="0">
                <a:pos x="23" y="22"/>
              </a:cxn>
              <a:cxn ang="0">
                <a:pos x="22" y="19"/>
              </a:cxn>
              <a:cxn ang="0">
                <a:pos x="19" y="19"/>
              </a:cxn>
              <a:cxn ang="0">
                <a:pos x="17" y="20"/>
              </a:cxn>
              <a:cxn ang="0">
                <a:pos x="14" y="21"/>
              </a:cxn>
              <a:cxn ang="0">
                <a:pos x="11" y="21"/>
              </a:cxn>
              <a:cxn ang="0">
                <a:pos x="8" y="21"/>
              </a:cxn>
              <a:cxn ang="0">
                <a:pos x="5" y="22"/>
              </a:cxn>
              <a:cxn ang="0">
                <a:pos x="3" y="22"/>
              </a:cxn>
              <a:cxn ang="0">
                <a:pos x="4" y="19"/>
              </a:cxn>
              <a:cxn ang="0">
                <a:pos x="3" y="17"/>
              </a:cxn>
              <a:cxn ang="0">
                <a:pos x="1" y="17"/>
              </a:cxn>
              <a:cxn ang="0">
                <a:pos x="0" y="16"/>
              </a:cxn>
              <a:cxn ang="0">
                <a:pos x="1" y="14"/>
              </a:cxn>
              <a:cxn ang="0">
                <a:pos x="4" y="13"/>
              </a:cxn>
              <a:cxn ang="0">
                <a:pos x="4" y="9"/>
              </a:cxn>
              <a:cxn ang="0">
                <a:pos x="6" y="7"/>
              </a:cxn>
              <a:cxn ang="0">
                <a:pos x="8" y="5"/>
              </a:cxn>
              <a:cxn ang="0">
                <a:pos x="9" y="4"/>
              </a:cxn>
              <a:cxn ang="0">
                <a:pos x="9" y="2"/>
              </a:cxn>
              <a:cxn ang="0">
                <a:pos x="12" y="1"/>
              </a:cxn>
              <a:cxn ang="0">
                <a:pos x="15" y="0"/>
              </a:cxn>
              <a:cxn ang="0">
                <a:pos x="17" y="3"/>
              </a:cxn>
              <a:cxn ang="0">
                <a:pos x="20" y="2"/>
              </a:cxn>
              <a:cxn ang="0">
                <a:pos x="23" y="1"/>
              </a:cxn>
              <a:cxn ang="0">
                <a:pos x="24" y="3"/>
              </a:cxn>
              <a:cxn ang="0">
                <a:pos x="25" y="5"/>
              </a:cxn>
              <a:cxn ang="0">
                <a:pos x="28" y="8"/>
              </a:cxn>
              <a:cxn ang="0">
                <a:pos x="31" y="7"/>
              </a:cxn>
              <a:cxn ang="0">
                <a:pos x="33" y="8"/>
              </a:cxn>
              <a:cxn ang="0">
                <a:pos x="35" y="8"/>
              </a:cxn>
              <a:cxn ang="0">
                <a:pos x="36" y="10"/>
              </a:cxn>
              <a:cxn ang="0">
                <a:pos x="36" y="13"/>
              </a:cxn>
            </a:cxnLst>
            <a:rect l="0" t="0" r="r" b="b"/>
            <a:pathLst>
              <a:path w="37" h="22">
                <a:moveTo>
                  <a:pt x="36" y="13"/>
                </a:moveTo>
                <a:lnTo>
                  <a:pt x="37" y="15"/>
                </a:lnTo>
                <a:lnTo>
                  <a:pt x="34" y="17"/>
                </a:lnTo>
                <a:lnTo>
                  <a:pt x="32" y="18"/>
                </a:lnTo>
                <a:lnTo>
                  <a:pt x="30" y="17"/>
                </a:lnTo>
                <a:lnTo>
                  <a:pt x="28" y="15"/>
                </a:lnTo>
                <a:lnTo>
                  <a:pt x="26" y="17"/>
                </a:lnTo>
                <a:lnTo>
                  <a:pt x="24" y="19"/>
                </a:lnTo>
                <a:lnTo>
                  <a:pt x="25" y="20"/>
                </a:lnTo>
                <a:lnTo>
                  <a:pt x="26" y="22"/>
                </a:lnTo>
                <a:lnTo>
                  <a:pt x="23" y="22"/>
                </a:lnTo>
                <a:lnTo>
                  <a:pt x="22" y="19"/>
                </a:lnTo>
                <a:lnTo>
                  <a:pt x="19" y="19"/>
                </a:lnTo>
                <a:lnTo>
                  <a:pt x="17" y="20"/>
                </a:lnTo>
                <a:lnTo>
                  <a:pt x="14" y="21"/>
                </a:lnTo>
                <a:lnTo>
                  <a:pt x="11" y="21"/>
                </a:lnTo>
                <a:lnTo>
                  <a:pt x="8" y="21"/>
                </a:lnTo>
                <a:lnTo>
                  <a:pt x="5" y="22"/>
                </a:lnTo>
                <a:lnTo>
                  <a:pt x="3" y="22"/>
                </a:lnTo>
                <a:lnTo>
                  <a:pt x="4" y="19"/>
                </a:lnTo>
                <a:lnTo>
                  <a:pt x="3" y="17"/>
                </a:lnTo>
                <a:lnTo>
                  <a:pt x="1" y="17"/>
                </a:lnTo>
                <a:lnTo>
                  <a:pt x="0" y="16"/>
                </a:lnTo>
                <a:lnTo>
                  <a:pt x="1" y="14"/>
                </a:lnTo>
                <a:lnTo>
                  <a:pt x="4" y="13"/>
                </a:lnTo>
                <a:lnTo>
                  <a:pt x="4" y="9"/>
                </a:lnTo>
                <a:lnTo>
                  <a:pt x="6" y="7"/>
                </a:lnTo>
                <a:lnTo>
                  <a:pt x="8" y="5"/>
                </a:lnTo>
                <a:lnTo>
                  <a:pt x="9" y="4"/>
                </a:lnTo>
                <a:lnTo>
                  <a:pt x="9" y="2"/>
                </a:lnTo>
                <a:lnTo>
                  <a:pt x="12" y="1"/>
                </a:lnTo>
                <a:lnTo>
                  <a:pt x="15" y="0"/>
                </a:lnTo>
                <a:lnTo>
                  <a:pt x="17" y="3"/>
                </a:lnTo>
                <a:lnTo>
                  <a:pt x="20" y="2"/>
                </a:lnTo>
                <a:lnTo>
                  <a:pt x="23" y="1"/>
                </a:lnTo>
                <a:lnTo>
                  <a:pt x="24" y="3"/>
                </a:lnTo>
                <a:lnTo>
                  <a:pt x="25" y="5"/>
                </a:lnTo>
                <a:lnTo>
                  <a:pt x="28" y="8"/>
                </a:lnTo>
                <a:lnTo>
                  <a:pt x="31" y="7"/>
                </a:lnTo>
                <a:lnTo>
                  <a:pt x="33" y="8"/>
                </a:lnTo>
                <a:lnTo>
                  <a:pt x="35" y="8"/>
                </a:lnTo>
                <a:lnTo>
                  <a:pt x="36" y="10"/>
                </a:lnTo>
                <a:lnTo>
                  <a:pt x="36" y="13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09" name="92003">
            <a:extLst xmlns:a="http://schemas.openxmlformats.org/drawingml/2006/main">
              <a:ext uri="{FF2B5EF4-FFF2-40B4-BE49-F238E27FC236}">
                <a16:creationId xmlns:a16="http://schemas.microsoft.com/office/drawing/2014/main" id="{93151FB2-1DC0-437B-8F85-7D12A7B3346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36469" y="1276124"/>
            <a:ext cx="281894" cy="226754"/>
          </a:xfrm>
          <a:custGeom xmlns:a="http://schemas.openxmlformats.org/drawingml/2006/main">
            <a:avLst/>
            <a:gdLst/>
            <a:ahLst/>
            <a:cxnLst>
              <a:cxn ang="0">
                <a:pos x="22" y="2"/>
              </a:cxn>
              <a:cxn ang="0">
                <a:pos x="23" y="5"/>
              </a:cxn>
              <a:cxn ang="0">
                <a:pos x="24" y="7"/>
              </a:cxn>
              <a:cxn ang="0">
                <a:pos x="27" y="9"/>
              </a:cxn>
              <a:cxn ang="0">
                <a:pos x="30" y="7"/>
              </a:cxn>
              <a:cxn ang="0">
                <a:pos x="29" y="11"/>
              </a:cxn>
              <a:cxn ang="0">
                <a:pos x="30" y="13"/>
              </a:cxn>
              <a:cxn ang="0">
                <a:pos x="33" y="13"/>
              </a:cxn>
              <a:cxn ang="0">
                <a:pos x="34" y="16"/>
              </a:cxn>
              <a:cxn ang="0">
                <a:pos x="35" y="19"/>
              </a:cxn>
              <a:cxn ang="0">
                <a:pos x="33" y="20"/>
              </a:cxn>
              <a:cxn ang="0">
                <a:pos x="30" y="21"/>
              </a:cxn>
              <a:cxn ang="0">
                <a:pos x="28" y="22"/>
              </a:cxn>
              <a:cxn ang="0">
                <a:pos x="27" y="23"/>
              </a:cxn>
              <a:cxn ang="0">
                <a:pos x="24" y="24"/>
              </a:cxn>
              <a:cxn ang="0">
                <a:pos x="22" y="23"/>
              </a:cxn>
              <a:cxn ang="0">
                <a:pos x="21" y="21"/>
              </a:cxn>
              <a:cxn ang="0">
                <a:pos x="19" y="21"/>
              </a:cxn>
              <a:cxn ang="0">
                <a:pos x="17" y="22"/>
              </a:cxn>
              <a:cxn ang="0">
                <a:pos x="14" y="22"/>
              </a:cxn>
              <a:cxn ang="0">
                <a:pos x="12" y="22"/>
              </a:cxn>
              <a:cxn ang="0">
                <a:pos x="10" y="23"/>
              </a:cxn>
              <a:cxn ang="0">
                <a:pos x="7" y="23"/>
              </a:cxn>
              <a:cxn ang="0">
                <a:pos x="4" y="23"/>
              </a:cxn>
              <a:cxn ang="0">
                <a:pos x="1" y="24"/>
              </a:cxn>
              <a:cxn ang="0">
                <a:pos x="0" y="21"/>
              </a:cxn>
              <a:cxn ang="0">
                <a:pos x="0" y="17"/>
              </a:cxn>
              <a:cxn ang="0">
                <a:pos x="2" y="16"/>
              </a:cxn>
              <a:cxn ang="0">
                <a:pos x="3" y="13"/>
              </a:cxn>
              <a:cxn ang="0">
                <a:pos x="3" y="11"/>
              </a:cxn>
              <a:cxn ang="0">
                <a:pos x="2" y="9"/>
              </a:cxn>
              <a:cxn ang="0">
                <a:pos x="1" y="7"/>
              </a:cxn>
              <a:cxn ang="0">
                <a:pos x="3" y="6"/>
              </a:cxn>
              <a:cxn ang="0">
                <a:pos x="7" y="6"/>
              </a:cxn>
              <a:cxn ang="0">
                <a:pos x="9" y="6"/>
              </a:cxn>
              <a:cxn ang="0">
                <a:pos x="11" y="4"/>
              </a:cxn>
              <a:cxn ang="0">
                <a:pos x="11" y="2"/>
              </a:cxn>
              <a:cxn ang="0">
                <a:pos x="12" y="0"/>
              </a:cxn>
              <a:cxn ang="0">
                <a:pos x="16" y="1"/>
              </a:cxn>
              <a:cxn ang="0">
                <a:pos x="18" y="1"/>
              </a:cxn>
              <a:cxn ang="0">
                <a:pos x="22" y="2"/>
              </a:cxn>
            </a:cxnLst>
            <a:rect l="0" t="0" r="r" b="b"/>
            <a:pathLst>
              <a:path w="35" h="24">
                <a:moveTo>
                  <a:pt x="22" y="2"/>
                </a:moveTo>
                <a:lnTo>
                  <a:pt x="23" y="5"/>
                </a:lnTo>
                <a:lnTo>
                  <a:pt x="24" y="7"/>
                </a:lnTo>
                <a:lnTo>
                  <a:pt x="27" y="9"/>
                </a:lnTo>
                <a:lnTo>
                  <a:pt x="30" y="7"/>
                </a:lnTo>
                <a:lnTo>
                  <a:pt x="29" y="11"/>
                </a:lnTo>
                <a:lnTo>
                  <a:pt x="30" y="13"/>
                </a:lnTo>
                <a:lnTo>
                  <a:pt x="33" y="13"/>
                </a:lnTo>
                <a:lnTo>
                  <a:pt x="34" y="16"/>
                </a:lnTo>
                <a:lnTo>
                  <a:pt x="35" y="19"/>
                </a:lnTo>
                <a:lnTo>
                  <a:pt x="33" y="20"/>
                </a:lnTo>
                <a:lnTo>
                  <a:pt x="30" y="21"/>
                </a:lnTo>
                <a:lnTo>
                  <a:pt x="28" y="22"/>
                </a:lnTo>
                <a:lnTo>
                  <a:pt x="27" y="23"/>
                </a:lnTo>
                <a:lnTo>
                  <a:pt x="24" y="24"/>
                </a:lnTo>
                <a:lnTo>
                  <a:pt x="22" y="23"/>
                </a:lnTo>
                <a:lnTo>
                  <a:pt x="21" y="21"/>
                </a:lnTo>
                <a:lnTo>
                  <a:pt x="19" y="21"/>
                </a:lnTo>
                <a:lnTo>
                  <a:pt x="17" y="22"/>
                </a:lnTo>
                <a:lnTo>
                  <a:pt x="14" y="22"/>
                </a:lnTo>
                <a:lnTo>
                  <a:pt x="12" y="22"/>
                </a:lnTo>
                <a:lnTo>
                  <a:pt x="10" y="23"/>
                </a:lnTo>
                <a:lnTo>
                  <a:pt x="7" y="23"/>
                </a:lnTo>
                <a:lnTo>
                  <a:pt x="4" y="23"/>
                </a:lnTo>
                <a:lnTo>
                  <a:pt x="1" y="24"/>
                </a:lnTo>
                <a:lnTo>
                  <a:pt x="0" y="21"/>
                </a:lnTo>
                <a:lnTo>
                  <a:pt x="0" y="17"/>
                </a:lnTo>
                <a:lnTo>
                  <a:pt x="2" y="16"/>
                </a:lnTo>
                <a:lnTo>
                  <a:pt x="3" y="13"/>
                </a:lnTo>
                <a:lnTo>
                  <a:pt x="3" y="11"/>
                </a:lnTo>
                <a:lnTo>
                  <a:pt x="2" y="9"/>
                </a:lnTo>
                <a:lnTo>
                  <a:pt x="1" y="7"/>
                </a:lnTo>
                <a:lnTo>
                  <a:pt x="3" y="6"/>
                </a:lnTo>
                <a:lnTo>
                  <a:pt x="7" y="6"/>
                </a:lnTo>
                <a:lnTo>
                  <a:pt x="9" y="6"/>
                </a:lnTo>
                <a:lnTo>
                  <a:pt x="11" y="4"/>
                </a:lnTo>
                <a:lnTo>
                  <a:pt x="11" y="2"/>
                </a:lnTo>
                <a:lnTo>
                  <a:pt x="12" y="0"/>
                </a:lnTo>
                <a:lnTo>
                  <a:pt x="16" y="1"/>
                </a:lnTo>
                <a:lnTo>
                  <a:pt x="18" y="1"/>
                </a:lnTo>
                <a:lnTo>
                  <a:pt x="22" y="2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0" name="91143">
            <a:extLst xmlns:a="http://schemas.openxmlformats.org/drawingml/2006/main">
              <a:ext uri="{FF2B5EF4-FFF2-40B4-BE49-F238E27FC236}">
                <a16:creationId xmlns:a16="http://schemas.microsoft.com/office/drawing/2014/main" id="{F70559F8-0B9F-42B3-9206-9A876154DA7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75115" y="2870808"/>
            <a:ext cx="202170" cy="372885"/>
          </a:xfrm>
          <a:custGeom xmlns:a="http://schemas.openxmlformats.org/drawingml/2006/main">
            <a:avLst/>
            <a:gdLst/>
            <a:ahLst/>
            <a:cxnLst>
              <a:cxn ang="0">
                <a:pos x="13" y="1"/>
              </a:cxn>
              <a:cxn ang="0">
                <a:pos x="15" y="1"/>
              </a:cxn>
              <a:cxn ang="0">
                <a:pos x="17" y="3"/>
              </a:cxn>
              <a:cxn ang="0">
                <a:pos x="18" y="5"/>
              </a:cxn>
              <a:cxn ang="0">
                <a:pos x="17" y="8"/>
              </a:cxn>
              <a:cxn ang="0">
                <a:pos x="16" y="10"/>
              </a:cxn>
              <a:cxn ang="0">
                <a:pos x="16" y="13"/>
              </a:cxn>
              <a:cxn ang="0">
                <a:pos x="17" y="14"/>
              </a:cxn>
              <a:cxn ang="0">
                <a:pos x="20" y="15"/>
              </a:cxn>
              <a:cxn ang="0">
                <a:pos x="21" y="18"/>
              </a:cxn>
              <a:cxn ang="0">
                <a:pos x="23" y="20"/>
              </a:cxn>
              <a:cxn ang="0">
                <a:pos x="23" y="22"/>
              </a:cxn>
              <a:cxn ang="0">
                <a:pos x="25" y="23"/>
              </a:cxn>
              <a:cxn ang="0">
                <a:pos x="24" y="26"/>
              </a:cxn>
              <a:cxn ang="0">
                <a:pos x="24" y="28"/>
              </a:cxn>
              <a:cxn ang="0">
                <a:pos x="24" y="30"/>
              </a:cxn>
              <a:cxn ang="0">
                <a:pos x="22" y="33"/>
              </a:cxn>
              <a:cxn ang="0">
                <a:pos x="23" y="35"/>
              </a:cxn>
              <a:cxn ang="0">
                <a:pos x="20" y="36"/>
              </a:cxn>
              <a:cxn ang="0">
                <a:pos x="18" y="37"/>
              </a:cxn>
              <a:cxn ang="0">
                <a:pos x="16" y="38"/>
              </a:cxn>
              <a:cxn ang="0">
                <a:pos x="14" y="40"/>
              </a:cxn>
              <a:cxn ang="0">
                <a:pos x="11" y="40"/>
              </a:cxn>
              <a:cxn ang="0">
                <a:pos x="8" y="39"/>
              </a:cxn>
              <a:cxn ang="0">
                <a:pos x="6" y="38"/>
              </a:cxn>
              <a:cxn ang="0">
                <a:pos x="4" y="39"/>
              </a:cxn>
              <a:cxn ang="0">
                <a:pos x="2" y="38"/>
              </a:cxn>
              <a:cxn ang="0">
                <a:pos x="3" y="35"/>
              </a:cxn>
              <a:cxn ang="0">
                <a:pos x="3" y="33"/>
              </a:cxn>
              <a:cxn ang="0">
                <a:pos x="4" y="31"/>
              </a:cxn>
              <a:cxn ang="0">
                <a:pos x="4" y="28"/>
              </a:cxn>
              <a:cxn ang="0">
                <a:pos x="2" y="24"/>
              </a:cxn>
              <a:cxn ang="0">
                <a:pos x="1" y="22"/>
              </a:cxn>
              <a:cxn ang="0">
                <a:pos x="0" y="20"/>
              </a:cxn>
              <a:cxn ang="0">
                <a:pos x="0" y="18"/>
              </a:cxn>
              <a:cxn ang="0">
                <a:pos x="2" y="17"/>
              </a:cxn>
              <a:cxn ang="0">
                <a:pos x="4" y="13"/>
              </a:cxn>
              <a:cxn ang="0">
                <a:pos x="5" y="10"/>
              </a:cxn>
              <a:cxn ang="0">
                <a:pos x="6" y="8"/>
              </a:cxn>
              <a:cxn ang="0">
                <a:pos x="6" y="3"/>
              </a:cxn>
              <a:cxn ang="0">
                <a:pos x="5" y="1"/>
              </a:cxn>
              <a:cxn ang="0">
                <a:pos x="8" y="1"/>
              </a:cxn>
              <a:cxn ang="0">
                <a:pos x="11" y="0"/>
              </a:cxn>
              <a:cxn ang="0">
                <a:pos x="13" y="1"/>
              </a:cxn>
            </a:cxnLst>
            <a:rect l="0" t="0" r="r" b="b"/>
            <a:pathLst>
              <a:path w="25" h="40">
                <a:moveTo>
                  <a:pt x="13" y="1"/>
                </a:moveTo>
                <a:lnTo>
                  <a:pt x="15" y="1"/>
                </a:lnTo>
                <a:lnTo>
                  <a:pt x="17" y="3"/>
                </a:lnTo>
                <a:lnTo>
                  <a:pt x="18" y="5"/>
                </a:lnTo>
                <a:lnTo>
                  <a:pt x="17" y="8"/>
                </a:lnTo>
                <a:lnTo>
                  <a:pt x="16" y="10"/>
                </a:lnTo>
                <a:lnTo>
                  <a:pt x="16" y="13"/>
                </a:lnTo>
                <a:lnTo>
                  <a:pt x="17" y="14"/>
                </a:lnTo>
                <a:lnTo>
                  <a:pt x="20" y="15"/>
                </a:lnTo>
                <a:lnTo>
                  <a:pt x="21" y="18"/>
                </a:lnTo>
                <a:lnTo>
                  <a:pt x="23" y="20"/>
                </a:lnTo>
                <a:lnTo>
                  <a:pt x="23" y="22"/>
                </a:lnTo>
                <a:lnTo>
                  <a:pt x="25" y="23"/>
                </a:lnTo>
                <a:lnTo>
                  <a:pt x="24" y="26"/>
                </a:lnTo>
                <a:lnTo>
                  <a:pt x="24" y="28"/>
                </a:lnTo>
                <a:lnTo>
                  <a:pt x="24" y="30"/>
                </a:lnTo>
                <a:lnTo>
                  <a:pt x="22" y="33"/>
                </a:lnTo>
                <a:lnTo>
                  <a:pt x="23" y="35"/>
                </a:lnTo>
                <a:lnTo>
                  <a:pt x="20" y="36"/>
                </a:lnTo>
                <a:lnTo>
                  <a:pt x="18" y="37"/>
                </a:lnTo>
                <a:lnTo>
                  <a:pt x="16" y="38"/>
                </a:lnTo>
                <a:lnTo>
                  <a:pt x="14" y="40"/>
                </a:lnTo>
                <a:lnTo>
                  <a:pt x="11" y="40"/>
                </a:lnTo>
                <a:lnTo>
                  <a:pt x="8" y="39"/>
                </a:lnTo>
                <a:lnTo>
                  <a:pt x="6" y="38"/>
                </a:lnTo>
                <a:lnTo>
                  <a:pt x="4" y="39"/>
                </a:lnTo>
                <a:lnTo>
                  <a:pt x="2" y="38"/>
                </a:lnTo>
                <a:lnTo>
                  <a:pt x="3" y="35"/>
                </a:lnTo>
                <a:lnTo>
                  <a:pt x="3" y="33"/>
                </a:lnTo>
                <a:lnTo>
                  <a:pt x="4" y="31"/>
                </a:lnTo>
                <a:lnTo>
                  <a:pt x="4" y="28"/>
                </a:lnTo>
                <a:lnTo>
                  <a:pt x="2" y="24"/>
                </a:lnTo>
                <a:lnTo>
                  <a:pt x="1" y="22"/>
                </a:lnTo>
                <a:lnTo>
                  <a:pt x="0" y="20"/>
                </a:lnTo>
                <a:lnTo>
                  <a:pt x="0" y="18"/>
                </a:lnTo>
                <a:lnTo>
                  <a:pt x="2" y="17"/>
                </a:lnTo>
                <a:lnTo>
                  <a:pt x="4" y="13"/>
                </a:lnTo>
                <a:lnTo>
                  <a:pt x="5" y="10"/>
                </a:lnTo>
                <a:lnTo>
                  <a:pt x="6" y="8"/>
                </a:lnTo>
                <a:lnTo>
                  <a:pt x="6" y="3"/>
                </a:lnTo>
                <a:lnTo>
                  <a:pt x="5" y="1"/>
                </a:lnTo>
                <a:lnTo>
                  <a:pt x="8" y="1"/>
                </a:lnTo>
                <a:lnTo>
                  <a:pt x="11" y="0"/>
                </a:lnTo>
                <a:lnTo>
                  <a:pt x="13" y="1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1" name="91141">
            <a:extLst xmlns:a="http://schemas.openxmlformats.org/drawingml/2006/main">
              <a:ext uri="{FF2B5EF4-FFF2-40B4-BE49-F238E27FC236}">
                <a16:creationId xmlns:a16="http://schemas.microsoft.com/office/drawing/2014/main" id="{EC76D091-7756-4F30-A748-0C1BC34CFD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75115" y="1735224"/>
            <a:ext cx="247337" cy="192978"/>
          </a:xfrm>
          <a:custGeom xmlns:a="http://schemas.openxmlformats.org/drawingml/2006/main">
            <a:avLst/>
            <a:gdLst/>
            <a:ahLst/>
            <a:cxnLst>
              <a:cxn ang="0">
                <a:pos x="30" y="6"/>
              </a:cxn>
              <a:cxn ang="0">
                <a:pos x="31" y="10"/>
              </a:cxn>
              <a:cxn ang="0">
                <a:pos x="29" y="12"/>
              </a:cxn>
              <a:cxn ang="0">
                <a:pos x="30" y="14"/>
              </a:cxn>
              <a:cxn ang="0">
                <a:pos x="27" y="17"/>
              </a:cxn>
              <a:cxn ang="0">
                <a:pos x="25" y="17"/>
              </a:cxn>
              <a:cxn ang="0">
                <a:pos x="21" y="17"/>
              </a:cxn>
              <a:cxn ang="0">
                <a:pos x="16" y="16"/>
              </a:cxn>
              <a:cxn ang="0">
                <a:pos x="14" y="17"/>
              </a:cxn>
              <a:cxn ang="0">
                <a:pos x="12" y="19"/>
              </a:cxn>
              <a:cxn ang="0">
                <a:pos x="9" y="20"/>
              </a:cxn>
              <a:cxn ang="0">
                <a:pos x="7" y="21"/>
              </a:cxn>
              <a:cxn ang="0">
                <a:pos x="8" y="19"/>
              </a:cxn>
              <a:cxn ang="0">
                <a:pos x="8" y="16"/>
              </a:cxn>
              <a:cxn ang="0">
                <a:pos x="5" y="14"/>
              </a:cxn>
              <a:cxn ang="0">
                <a:pos x="4" y="12"/>
              </a:cxn>
              <a:cxn ang="0">
                <a:pos x="4" y="10"/>
              </a:cxn>
              <a:cxn ang="0">
                <a:pos x="3" y="7"/>
              </a:cxn>
              <a:cxn ang="0">
                <a:pos x="1" y="5"/>
              </a:cxn>
              <a:cxn ang="0">
                <a:pos x="0" y="3"/>
              </a:cxn>
              <a:cxn ang="0">
                <a:pos x="4" y="1"/>
              </a:cxn>
              <a:cxn ang="0">
                <a:pos x="7" y="0"/>
              </a:cxn>
              <a:cxn ang="0">
                <a:pos x="8" y="1"/>
              </a:cxn>
              <a:cxn ang="0">
                <a:pos x="10" y="1"/>
              </a:cxn>
              <a:cxn ang="0">
                <a:pos x="11" y="3"/>
              </a:cxn>
              <a:cxn ang="0">
                <a:pos x="10" y="6"/>
              </a:cxn>
              <a:cxn ang="0">
                <a:pos x="12" y="6"/>
              </a:cxn>
              <a:cxn ang="0">
                <a:pos x="15" y="5"/>
              </a:cxn>
              <a:cxn ang="0">
                <a:pos x="18" y="5"/>
              </a:cxn>
              <a:cxn ang="0">
                <a:pos x="21" y="5"/>
              </a:cxn>
              <a:cxn ang="0">
                <a:pos x="24" y="4"/>
              </a:cxn>
              <a:cxn ang="0">
                <a:pos x="26" y="3"/>
              </a:cxn>
              <a:cxn ang="0">
                <a:pos x="29" y="3"/>
              </a:cxn>
              <a:cxn ang="0">
                <a:pos x="30" y="6"/>
              </a:cxn>
            </a:cxnLst>
            <a:rect l="0" t="0" r="r" b="b"/>
            <a:pathLst>
              <a:path w="31" h="21">
                <a:moveTo>
                  <a:pt x="30" y="6"/>
                </a:moveTo>
                <a:lnTo>
                  <a:pt x="31" y="10"/>
                </a:lnTo>
                <a:lnTo>
                  <a:pt x="29" y="12"/>
                </a:lnTo>
                <a:lnTo>
                  <a:pt x="30" y="14"/>
                </a:lnTo>
                <a:lnTo>
                  <a:pt x="27" y="17"/>
                </a:lnTo>
                <a:lnTo>
                  <a:pt x="25" y="17"/>
                </a:lnTo>
                <a:lnTo>
                  <a:pt x="21" y="17"/>
                </a:lnTo>
                <a:lnTo>
                  <a:pt x="16" y="16"/>
                </a:lnTo>
                <a:lnTo>
                  <a:pt x="14" y="17"/>
                </a:lnTo>
                <a:lnTo>
                  <a:pt x="12" y="19"/>
                </a:lnTo>
                <a:lnTo>
                  <a:pt x="9" y="20"/>
                </a:lnTo>
                <a:lnTo>
                  <a:pt x="7" y="21"/>
                </a:lnTo>
                <a:lnTo>
                  <a:pt x="8" y="19"/>
                </a:lnTo>
                <a:lnTo>
                  <a:pt x="8" y="16"/>
                </a:lnTo>
                <a:lnTo>
                  <a:pt x="5" y="14"/>
                </a:lnTo>
                <a:lnTo>
                  <a:pt x="4" y="12"/>
                </a:lnTo>
                <a:lnTo>
                  <a:pt x="4" y="10"/>
                </a:lnTo>
                <a:lnTo>
                  <a:pt x="3" y="7"/>
                </a:lnTo>
                <a:lnTo>
                  <a:pt x="1" y="5"/>
                </a:lnTo>
                <a:lnTo>
                  <a:pt x="0" y="3"/>
                </a:lnTo>
                <a:lnTo>
                  <a:pt x="4" y="1"/>
                </a:lnTo>
                <a:lnTo>
                  <a:pt x="7" y="0"/>
                </a:lnTo>
                <a:lnTo>
                  <a:pt x="8" y="1"/>
                </a:lnTo>
                <a:lnTo>
                  <a:pt x="10" y="1"/>
                </a:lnTo>
                <a:lnTo>
                  <a:pt x="11" y="3"/>
                </a:lnTo>
                <a:lnTo>
                  <a:pt x="10" y="6"/>
                </a:lnTo>
                <a:lnTo>
                  <a:pt x="12" y="6"/>
                </a:lnTo>
                <a:lnTo>
                  <a:pt x="15" y="5"/>
                </a:lnTo>
                <a:lnTo>
                  <a:pt x="18" y="5"/>
                </a:lnTo>
                <a:lnTo>
                  <a:pt x="21" y="5"/>
                </a:lnTo>
                <a:lnTo>
                  <a:pt x="24" y="4"/>
                </a:lnTo>
                <a:lnTo>
                  <a:pt x="26" y="3"/>
                </a:lnTo>
                <a:lnTo>
                  <a:pt x="29" y="3"/>
                </a:lnTo>
                <a:lnTo>
                  <a:pt x="3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2" name="91120">
            <a:extLst xmlns:a="http://schemas.openxmlformats.org/drawingml/2006/main">
              <a:ext uri="{FF2B5EF4-FFF2-40B4-BE49-F238E27FC236}">
                <a16:creationId xmlns:a16="http://schemas.microsoft.com/office/drawing/2014/main" id="{0E3EC8A6-AF90-422C-9DCF-F8178FC40C3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05708" y="1660269"/>
            <a:ext cx="269377" cy="386035"/>
          </a:xfrm>
          <a:custGeom xmlns:a="http://schemas.openxmlformats.org/drawingml/2006/main">
            <a:avLst/>
            <a:gdLst/>
            <a:ahLst/>
            <a:cxnLst>
              <a:cxn ang="0">
                <a:pos x="26" y="1"/>
              </a:cxn>
              <a:cxn ang="0">
                <a:pos x="29" y="1"/>
              </a:cxn>
              <a:cxn ang="0">
                <a:pos x="32" y="1"/>
              </a:cxn>
              <a:cxn ang="0">
                <a:pos x="32" y="3"/>
              </a:cxn>
              <a:cxn ang="0">
                <a:pos x="33" y="5"/>
              </a:cxn>
              <a:cxn ang="0">
                <a:pos x="32" y="7"/>
              </a:cxn>
              <a:cxn ang="0">
                <a:pos x="30" y="10"/>
              </a:cxn>
              <a:cxn ang="0">
                <a:pos x="31" y="12"/>
              </a:cxn>
              <a:cxn ang="0">
                <a:pos x="31" y="15"/>
              </a:cxn>
              <a:cxn ang="0">
                <a:pos x="29" y="16"/>
              </a:cxn>
              <a:cxn ang="0">
                <a:pos x="26" y="18"/>
              </a:cxn>
              <a:cxn ang="0">
                <a:pos x="23" y="19"/>
              </a:cxn>
              <a:cxn ang="0">
                <a:pos x="23" y="21"/>
              </a:cxn>
              <a:cxn ang="0">
                <a:pos x="24" y="22"/>
              </a:cxn>
              <a:cxn ang="0">
                <a:pos x="26" y="19"/>
              </a:cxn>
              <a:cxn ang="0">
                <a:pos x="29" y="20"/>
              </a:cxn>
              <a:cxn ang="0">
                <a:pos x="31" y="20"/>
              </a:cxn>
              <a:cxn ang="0">
                <a:pos x="31" y="22"/>
              </a:cxn>
              <a:cxn ang="0">
                <a:pos x="32" y="25"/>
              </a:cxn>
              <a:cxn ang="0">
                <a:pos x="32" y="28"/>
              </a:cxn>
              <a:cxn ang="0">
                <a:pos x="29" y="30"/>
              </a:cxn>
              <a:cxn ang="0">
                <a:pos x="27" y="31"/>
              </a:cxn>
              <a:cxn ang="0">
                <a:pos x="25" y="32"/>
              </a:cxn>
              <a:cxn ang="0">
                <a:pos x="23" y="34"/>
              </a:cxn>
              <a:cxn ang="0">
                <a:pos x="21" y="37"/>
              </a:cxn>
              <a:cxn ang="0">
                <a:pos x="19" y="38"/>
              </a:cxn>
              <a:cxn ang="0">
                <a:pos x="17" y="40"/>
              </a:cxn>
              <a:cxn ang="0">
                <a:pos x="15" y="41"/>
              </a:cxn>
              <a:cxn ang="0">
                <a:pos x="12" y="39"/>
              </a:cxn>
              <a:cxn ang="0">
                <a:pos x="10" y="41"/>
              </a:cxn>
              <a:cxn ang="0">
                <a:pos x="8" y="41"/>
              </a:cxn>
              <a:cxn ang="0">
                <a:pos x="7" y="39"/>
              </a:cxn>
              <a:cxn ang="0">
                <a:pos x="7" y="37"/>
              </a:cxn>
              <a:cxn ang="0">
                <a:pos x="4" y="35"/>
              </a:cxn>
              <a:cxn ang="0">
                <a:pos x="2" y="35"/>
              </a:cxn>
              <a:cxn ang="0">
                <a:pos x="1" y="33"/>
              </a:cxn>
              <a:cxn ang="0">
                <a:pos x="2" y="30"/>
              </a:cxn>
              <a:cxn ang="0">
                <a:pos x="0" y="27"/>
              </a:cxn>
              <a:cxn ang="0">
                <a:pos x="3" y="25"/>
              </a:cxn>
              <a:cxn ang="0">
                <a:pos x="6" y="24"/>
              </a:cxn>
              <a:cxn ang="0">
                <a:pos x="9" y="22"/>
              </a:cxn>
              <a:cxn ang="0">
                <a:pos x="12" y="22"/>
              </a:cxn>
              <a:cxn ang="0">
                <a:pos x="15" y="21"/>
              </a:cxn>
              <a:cxn ang="0">
                <a:pos x="16" y="19"/>
              </a:cxn>
              <a:cxn ang="0">
                <a:pos x="17" y="17"/>
              </a:cxn>
              <a:cxn ang="0">
                <a:pos x="17" y="14"/>
              </a:cxn>
              <a:cxn ang="0">
                <a:pos x="21" y="15"/>
              </a:cxn>
              <a:cxn ang="0">
                <a:pos x="24" y="13"/>
              </a:cxn>
              <a:cxn ang="0">
                <a:pos x="25" y="12"/>
              </a:cxn>
              <a:cxn ang="0">
                <a:pos x="26" y="9"/>
              </a:cxn>
              <a:cxn ang="0">
                <a:pos x="24" y="6"/>
              </a:cxn>
              <a:cxn ang="0">
                <a:pos x="24" y="3"/>
              </a:cxn>
              <a:cxn ang="0">
                <a:pos x="23" y="0"/>
              </a:cxn>
              <a:cxn ang="0">
                <a:pos x="26" y="1"/>
              </a:cxn>
            </a:cxnLst>
            <a:rect l="0" t="0" r="r" b="b"/>
            <a:pathLst>
              <a:path w="33" h="41">
                <a:moveTo>
                  <a:pt x="26" y="1"/>
                </a:moveTo>
                <a:lnTo>
                  <a:pt x="29" y="1"/>
                </a:lnTo>
                <a:lnTo>
                  <a:pt x="32" y="1"/>
                </a:lnTo>
                <a:lnTo>
                  <a:pt x="32" y="3"/>
                </a:lnTo>
                <a:lnTo>
                  <a:pt x="33" y="5"/>
                </a:lnTo>
                <a:lnTo>
                  <a:pt x="32" y="7"/>
                </a:lnTo>
                <a:lnTo>
                  <a:pt x="30" y="10"/>
                </a:lnTo>
                <a:lnTo>
                  <a:pt x="31" y="12"/>
                </a:lnTo>
                <a:lnTo>
                  <a:pt x="31" y="15"/>
                </a:lnTo>
                <a:lnTo>
                  <a:pt x="29" y="16"/>
                </a:lnTo>
                <a:lnTo>
                  <a:pt x="26" y="18"/>
                </a:lnTo>
                <a:lnTo>
                  <a:pt x="23" y="19"/>
                </a:lnTo>
                <a:lnTo>
                  <a:pt x="23" y="21"/>
                </a:lnTo>
                <a:lnTo>
                  <a:pt x="24" y="22"/>
                </a:lnTo>
                <a:lnTo>
                  <a:pt x="26" y="19"/>
                </a:lnTo>
                <a:lnTo>
                  <a:pt x="29" y="20"/>
                </a:lnTo>
                <a:lnTo>
                  <a:pt x="31" y="20"/>
                </a:lnTo>
                <a:lnTo>
                  <a:pt x="31" y="22"/>
                </a:lnTo>
                <a:lnTo>
                  <a:pt x="32" y="25"/>
                </a:lnTo>
                <a:lnTo>
                  <a:pt x="32" y="28"/>
                </a:lnTo>
                <a:lnTo>
                  <a:pt x="29" y="30"/>
                </a:lnTo>
                <a:lnTo>
                  <a:pt x="27" y="31"/>
                </a:lnTo>
                <a:lnTo>
                  <a:pt x="25" y="32"/>
                </a:lnTo>
                <a:lnTo>
                  <a:pt x="23" y="34"/>
                </a:lnTo>
                <a:lnTo>
                  <a:pt x="21" y="37"/>
                </a:lnTo>
                <a:lnTo>
                  <a:pt x="19" y="38"/>
                </a:lnTo>
                <a:lnTo>
                  <a:pt x="17" y="40"/>
                </a:lnTo>
                <a:lnTo>
                  <a:pt x="15" y="41"/>
                </a:lnTo>
                <a:lnTo>
                  <a:pt x="12" y="39"/>
                </a:lnTo>
                <a:lnTo>
                  <a:pt x="10" y="41"/>
                </a:lnTo>
                <a:lnTo>
                  <a:pt x="8" y="41"/>
                </a:lnTo>
                <a:lnTo>
                  <a:pt x="7" y="39"/>
                </a:lnTo>
                <a:lnTo>
                  <a:pt x="7" y="37"/>
                </a:lnTo>
                <a:lnTo>
                  <a:pt x="4" y="35"/>
                </a:lnTo>
                <a:lnTo>
                  <a:pt x="2" y="35"/>
                </a:lnTo>
                <a:lnTo>
                  <a:pt x="1" y="33"/>
                </a:lnTo>
                <a:lnTo>
                  <a:pt x="2" y="30"/>
                </a:lnTo>
                <a:lnTo>
                  <a:pt x="0" y="27"/>
                </a:lnTo>
                <a:lnTo>
                  <a:pt x="3" y="25"/>
                </a:lnTo>
                <a:lnTo>
                  <a:pt x="6" y="24"/>
                </a:lnTo>
                <a:lnTo>
                  <a:pt x="9" y="22"/>
                </a:lnTo>
                <a:lnTo>
                  <a:pt x="12" y="22"/>
                </a:lnTo>
                <a:lnTo>
                  <a:pt x="15" y="21"/>
                </a:lnTo>
                <a:lnTo>
                  <a:pt x="16" y="19"/>
                </a:lnTo>
                <a:lnTo>
                  <a:pt x="17" y="17"/>
                </a:lnTo>
                <a:lnTo>
                  <a:pt x="17" y="14"/>
                </a:lnTo>
                <a:lnTo>
                  <a:pt x="21" y="15"/>
                </a:lnTo>
                <a:lnTo>
                  <a:pt x="24" y="13"/>
                </a:lnTo>
                <a:lnTo>
                  <a:pt x="25" y="12"/>
                </a:lnTo>
                <a:lnTo>
                  <a:pt x="26" y="9"/>
                </a:lnTo>
                <a:lnTo>
                  <a:pt x="24" y="6"/>
                </a:lnTo>
                <a:lnTo>
                  <a:pt x="24" y="3"/>
                </a:lnTo>
                <a:lnTo>
                  <a:pt x="23" y="0"/>
                </a:lnTo>
                <a:lnTo>
                  <a:pt x="26" y="1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3" name="91114">
            <a:extLst xmlns:a="http://schemas.openxmlformats.org/drawingml/2006/main">
              <a:ext uri="{FF2B5EF4-FFF2-40B4-BE49-F238E27FC236}">
                <a16:creationId xmlns:a16="http://schemas.microsoft.com/office/drawing/2014/main" id="{1ACE805C-DCDC-4EC5-B0A5-6D2DE10DBFF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77144" y="2061263"/>
            <a:ext cx="328967" cy="363516"/>
          </a:xfrm>
          <a:custGeom xmlns:a="http://schemas.openxmlformats.org/drawingml/2006/main">
            <a:avLst/>
            <a:gdLst/>
            <a:ahLst/>
            <a:cxnLst>
              <a:cxn ang="0">
                <a:pos x="29" y="3"/>
              </a:cxn>
              <a:cxn ang="0">
                <a:pos x="27" y="4"/>
              </a:cxn>
              <a:cxn ang="0">
                <a:pos x="30" y="6"/>
              </a:cxn>
              <a:cxn ang="0">
                <a:pos x="32" y="7"/>
              </a:cxn>
              <a:cxn ang="0">
                <a:pos x="33" y="9"/>
              </a:cxn>
              <a:cxn ang="0">
                <a:pos x="34" y="11"/>
              </a:cxn>
              <a:cxn ang="0">
                <a:pos x="34" y="14"/>
              </a:cxn>
              <a:cxn ang="0">
                <a:pos x="35" y="16"/>
              </a:cxn>
              <a:cxn ang="0">
                <a:pos x="37" y="18"/>
              </a:cxn>
              <a:cxn ang="0">
                <a:pos x="38" y="20"/>
              </a:cxn>
              <a:cxn ang="0">
                <a:pos x="40" y="22"/>
              </a:cxn>
              <a:cxn ang="0">
                <a:pos x="41" y="24"/>
              </a:cxn>
              <a:cxn ang="0">
                <a:pos x="39" y="25"/>
              </a:cxn>
              <a:cxn ang="0">
                <a:pos x="36" y="26"/>
              </a:cxn>
              <a:cxn ang="0">
                <a:pos x="34" y="28"/>
              </a:cxn>
              <a:cxn ang="0">
                <a:pos x="35" y="30"/>
              </a:cxn>
              <a:cxn ang="0">
                <a:pos x="38" y="32"/>
              </a:cxn>
              <a:cxn ang="0">
                <a:pos x="37" y="35"/>
              </a:cxn>
              <a:cxn ang="0">
                <a:pos x="33" y="35"/>
              </a:cxn>
              <a:cxn ang="0">
                <a:pos x="31" y="35"/>
              </a:cxn>
              <a:cxn ang="0">
                <a:pos x="29" y="37"/>
              </a:cxn>
              <a:cxn ang="0">
                <a:pos x="27" y="38"/>
              </a:cxn>
              <a:cxn ang="0">
                <a:pos x="25" y="38"/>
              </a:cxn>
              <a:cxn ang="0">
                <a:pos x="21" y="38"/>
              </a:cxn>
              <a:cxn ang="0">
                <a:pos x="19" y="38"/>
              </a:cxn>
              <a:cxn ang="0">
                <a:pos x="18" y="39"/>
              </a:cxn>
              <a:cxn ang="0">
                <a:pos x="14" y="39"/>
              </a:cxn>
              <a:cxn ang="0">
                <a:pos x="12" y="38"/>
              </a:cxn>
              <a:cxn ang="0">
                <a:pos x="9" y="39"/>
              </a:cxn>
              <a:cxn ang="0">
                <a:pos x="6" y="39"/>
              </a:cxn>
              <a:cxn ang="0">
                <a:pos x="3" y="39"/>
              </a:cxn>
              <a:cxn ang="0">
                <a:pos x="1" y="37"/>
              </a:cxn>
              <a:cxn ang="0">
                <a:pos x="1" y="34"/>
              </a:cxn>
              <a:cxn ang="0">
                <a:pos x="2" y="31"/>
              </a:cxn>
              <a:cxn ang="0">
                <a:pos x="4" y="30"/>
              </a:cxn>
              <a:cxn ang="0">
                <a:pos x="3" y="28"/>
              </a:cxn>
              <a:cxn ang="0">
                <a:pos x="5" y="25"/>
              </a:cxn>
              <a:cxn ang="0">
                <a:pos x="3" y="23"/>
              </a:cxn>
              <a:cxn ang="0">
                <a:pos x="2" y="20"/>
              </a:cxn>
              <a:cxn ang="0">
                <a:pos x="0" y="19"/>
              </a:cxn>
              <a:cxn ang="0">
                <a:pos x="2" y="17"/>
              </a:cxn>
              <a:cxn ang="0">
                <a:pos x="4" y="19"/>
              </a:cxn>
              <a:cxn ang="0">
                <a:pos x="6" y="20"/>
              </a:cxn>
              <a:cxn ang="0">
                <a:pos x="10" y="19"/>
              </a:cxn>
              <a:cxn ang="0">
                <a:pos x="10" y="16"/>
              </a:cxn>
              <a:cxn ang="0">
                <a:pos x="11" y="14"/>
              </a:cxn>
              <a:cxn ang="0">
                <a:pos x="10" y="12"/>
              </a:cxn>
              <a:cxn ang="0">
                <a:pos x="8" y="11"/>
              </a:cxn>
              <a:cxn ang="0">
                <a:pos x="6" y="10"/>
              </a:cxn>
              <a:cxn ang="0">
                <a:pos x="4" y="9"/>
              </a:cxn>
              <a:cxn ang="0">
                <a:pos x="5" y="6"/>
              </a:cxn>
              <a:cxn ang="0">
                <a:pos x="8" y="7"/>
              </a:cxn>
              <a:cxn ang="0">
                <a:pos x="11" y="6"/>
              </a:cxn>
              <a:cxn ang="0">
                <a:pos x="14" y="6"/>
              </a:cxn>
              <a:cxn ang="0">
                <a:pos x="16" y="5"/>
              </a:cxn>
              <a:cxn ang="0">
                <a:pos x="17" y="4"/>
              </a:cxn>
              <a:cxn ang="0">
                <a:pos x="18" y="2"/>
              </a:cxn>
              <a:cxn ang="0">
                <a:pos x="20" y="0"/>
              </a:cxn>
              <a:cxn ang="0">
                <a:pos x="23" y="0"/>
              </a:cxn>
              <a:cxn ang="0">
                <a:pos x="25" y="0"/>
              </a:cxn>
              <a:cxn ang="0">
                <a:pos x="27" y="0"/>
              </a:cxn>
              <a:cxn ang="0">
                <a:pos x="29" y="3"/>
              </a:cxn>
            </a:cxnLst>
            <a:rect l="0" t="0" r="r" b="b"/>
            <a:pathLst>
              <a:path w="41" h="39">
                <a:moveTo>
                  <a:pt x="29" y="3"/>
                </a:moveTo>
                <a:lnTo>
                  <a:pt x="27" y="4"/>
                </a:lnTo>
                <a:lnTo>
                  <a:pt x="30" y="6"/>
                </a:lnTo>
                <a:lnTo>
                  <a:pt x="32" y="7"/>
                </a:lnTo>
                <a:lnTo>
                  <a:pt x="33" y="9"/>
                </a:lnTo>
                <a:lnTo>
                  <a:pt x="34" y="11"/>
                </a:lnTo>
                <a:lnTo>
                  <a:pt x="34" y="14"/>
                </a:lnTo>
                <a:lnTo>
                  <a:pt x="35" y="16"/>
                </a:lnTo>
                <a:lnTo>
                  <a:pt x="37" y="18"/>
                </a:lnTo>
                <a:lnTo>
                  <a:pt x="38" y="20"/>
                </a:lnTo>
                <a:lnTo>
                  <a:pt x="40" y="22"/>
                </a:lnTo>
                <a:lnTo>
                  <a:pt x="41" y="24"/>
                </a:lnTo>
                <a:lnTo>
                  <a:pt x="39" y="25"/>
                </a:lnTo>
                <a:lnTo>
                  <a:pt x="36" y="26"/>
                </a:lnTo>
                <a:lnTo>
                  <a:pt x="34" y="28"/>
                </a:lnTo>
                <a:lnTo>
                  <a:pt x="35" y="30"/>
                </a:lnTo>
                <a:lnTo>
                  <a:pt x="38" y="32"/>
                </a:lnTo>
                <a:lnTo>
                  <a:pt x="37" y="35"/>
                </a:lnTo>
                <a:lnTo>
                  <a:pt x="33" y="35"/>
                </a:lnTo>
                <a:lnTo>
                  <a:pt x="31" y="35"/>
                </a:lnTo>
                <a:lnTo>
                  <a:pt x="29" y="37"/>
                </a:lnTo>
                <a:lnTo>
                  <a:pt x="27" y="38"/>
                </a:lnTo>
                <a:lnTo>
                  <a:pt x="25" y="38"/>
                </a:lnTo>
                <a:lnTo>
                  <a:pt x="21" y="38"/>
                </a:lnTo>
                <a:lnTo>
                  <a:pt x="19" y="38"/>
                </a:lnTo>
                <a:lnTo>
                  <a:pt x="18" y="39"/>
                </a:lnTo>
                <a:lnTo>
                  <a:pt x="14" y="39"/>
                </a:lnTo>
                <a:lnTo>
                  <a:pt x="12" y="38"/>
                </a:lnTo>
                <a:lnTo>
                  <a:pt x="9" y="39"/>
                </a:lnTo>
                <a:lnTo>
                  <a:pt x="6" y="39"/>
                </a:lnTo>
                <a:lnTo>
                  <a:pt x="3" y="39"/>
                </a:lnTo>
                <a:lnTo>
                  <a:pt x="1" y="37"/>
                </a:lnTo>
                <a:lnTo>
                  <a:pt x="1" y="34"/>
                </a:lnTo>
                <a:lnTo>
                  <a:pt x="2" y="31"/>
                </a:lnTo>
                <a:lnTo>
                  <a:pt x="4" y="30"/>
                </a:lnTo>
                <a:lnTo>
                  <a:pt x="3" y="28"/>
                </a:lnTo>
                <a:lnTo>
                  <a:pt x="5" y="25"/>
                </a:lnTo>
                <a:lnTo>
                  <a:pt x="3" y="23"/>
                </a:lnTo>
                <a:lnTo>
                  <a:pt x="2" y="20"/>
                </a:lnTo>
                <a:lnTo>
                  <a:pt x="0" y="19"/>
                </a:lnTo>
                <a:lnTo>
                  <a:pt x="2" y="17"/>
                </a:lnTo>
                <a:lnTo>
                  <a:pt x="4" y="19"/>
                </a:lnTo>
                <a:lnTo>
                  <a:pt x="6" y="20"/>
                </a:lnTo>
                <a:lnTo>
                  <a:pt x="10" y="19"/>
                </a:lnTo>
                <a:lnTo>
                  <a:pt x="10" y="16"/>
                </a:lnTo>
                <a:lnTo>
                  <a:pt x="11" y="14"/>
                </a:lnTo>
                <a:lnTo>
                  <a:pt x="10" y="12"/>
                </a:lnTo>
                <a:lnTo>
                  <a:pt x="8" y="11"/>
                </a:lnTo>
                <a:lnTo>
                  <a:pt x="6" y="10"/>
                </a:lnTo>
                <a:lnTo>
                  <a:pt x="4" y="9"/>
                </a:lnTo>
                <a:lnTo>
                  <a:pt x="5" y="6"/>
                </a:lnTo>
                <a:lnTo>
                  <a:pt x="8" y="7"/>
                </a:lnTo>
                <a:lnTo>
                  <a:pt x="11" y="6"/>
                </a:lnTo>
                <a:lnTo>
                  <a:pt x="14" y="6"/>
                </a:lnTo>
                <a:lnTo>
                  <a:pt x="16" y="5"/>
                </a:lnTo>
                <a:lnTo>
                  <a:pt x="17" y="4"/>
                </a:lnTo>
                <a:lnTo>
                  <a:pt x="18" y="2"/>
                </a:lnTo>
                <a:lnTo>
                  <a:pt x="20" y="0"/>
                </a:lnTo>
                <a:lnTo>
                  <a:pt x="23" y="0"/>
                </a:lnTo>
                <a:lnTo>
                  <a:pt x="25" y="0"/>
                </a:lnTo>
                <a:lnTo>
                  <a:pt x="27" y="0"/>
                </a:lnTo>
                <a:lnTo>
                  <a:pt x="29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4" name="91103">
            <a:extLst xmlns:a="http://schemas.openxmlformats.org/drawingml/2006/main">
              <a:ext uri="{FF2B5EF4-FFF2-40B4-BE49-F238E27FC236}">
                <a16:creationId xmlns:a16="http://schemas.microsoft.com/office/drawing/2014/main" id="{AFC36ADC-BF59-4C58-AE4B-6CCE5032541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06140" y="1875764"/>
            <a:ext cx="222304" cy="236124"/>
          </a:xfrm>
          <a:custGeom xmlns:a="http://schemas.openxmlformats.org/drawingml/2006/main">
            <a:avLst/>
            <a:gdLst/>
            <a:ahLst/>
            <a:cxnLst>
              <a:cxn ang="0">
                <a:pos x="27" y="6"/>
              </a:cxn>
              <a:cxn ang="0">
                <a:pos x="26" y="10"/>
              </a:cxn>
              <a:cxn ang="0">
                <a:pos x="24" y="12"/>
              </a:cxn>
              <a:cxn ang="0">
                <a:pos x="24" y="14"/>
              </a:cxn>
              <a:cxn ang="0">
                <a:pos x="25" y="16"/>
              </a:cxn>
              <a:cxn ang="0">
                <a:pos x="24" y="19"/>
              </a:cxn>
              <a:cxn ang="0">
                <a:pos x="21" y="19"/>
              </a:cxn>
              <a:cxn ang="0">
                <a:pos x="20" y="21"/>
              </a:cxn>
              <a:cxn ang="0">
                <a:pos x="19" y="23"/>
              </a:cxn>
              <a:cxn ang="0">
                <a:pos x="15" y="24"/>
              </a:cxn>
              <a:cxn ang="0">
                <a:pos x="13" y="23"/>
              </a:cxn>
              <a:cxn ang="0">
                <a:pos x="12" y="21"/>
              </a:cxn>
              <a:cxn ang="0">
                <a:pos x="11" y="20"/>
              </a:cxn>
              <a:cxn ang="0">
                <a:pos x="9" y="22"/>
              </a:cxn>
              <a:cxn ang="0">
                <a:pos x="8" y="24"/>
              </a:cxn>
              <a:cxn ang="0">
                <a:pos x="5" y="25"/>
              </a:cxn>
              <a:cxn ang="0">
                <a:pos x="2" y="23"/>
              </a:cxn>
              <a:cxn ang="0">
                <a:pos x="2" y="20"/>
              </a:cxn>
              <a:cxn ang="0">
                <a:pos x="1" y="18"/>
              </a:cxn>
              <a:cxn ang="0">
                <a:pos x="0" y="15"/>
              </a:cxn>
              <a:cxn ang="0">
                <a:pos x="2" y="13"/>
              </a:cxn>
              <a:cxn ang="0">
                <a:pos x="4" y="11"/>
              </a:cxn>
              <a:cxn ang="0">
                <a:pos x="2" y="9"/>
              </a:cxn>
              <a:cxn ang="0">
                <a:pos x="3" y="7"/>
              </a:cxn>
              <a:cxn ang="0">
                <a:pos x="4" y="4"/>
              </a:cxn>
              <a:cxn ang="0">
                <a:pos x="6" y="5"/>
              </a:cxn>
              <a:cxn ang="0">
                <a:pos x="8" y="5"/>
              </a:cxn>
              <a:cxn ang="0">
                <a:pos x="9" y="3"/>
              </a:cxn>
              <a:cxn ang="0">
                <a:pos x="11" y="0"/>
              </a:cxn>
              <a:cxn ang="0">
                <a:pos x="14" y="2"/>
              </a:cxn>
              <a:cxn ang="0">
                <a:pos x="14" y="4"/>
              </a:cxn>
              <a:cxn ang="0">
                <a:pos x="15" y="6"/>
              </a:cxn>
              <a:cxn ang="0">
                <a:pos x="17" y="4"/>
              </a:cxn>
              <a:cxn ang="0">
                <a:pos x="18" y="3"/>
              </a:cxn>
              <a:cxn ang="0">
                <a:pos x="21" y="3"/>
              </a:cxn>
              <a:cxn ang="0">
                <a:pos x="22" y="7"/>
              </a:cxn>
              <a:cxn ang="0">
                <a:pos x="24" y="7"/>
              </a:cxn>
              <a:cxn ang="0">
                <a:pos x="27" y="6"/>
              </a:cxn>
            </a:cxnLst>
            <a:rect l="0" t="0" r="r" b="b"/>
            <a:pathLst>
              <a:path w="27" h="25">
                <a:moveTo>
                  <a:pt x="27" y="6"/>
                </a:moveTo>
                <a:lnTo>
                  <a:pt x="26" y="10"/>
                </a:lnTo>
                <a:lnTo>
                  <a:pt x="24" y="12"/>
                </a:lnTo>
                <a:lnTo>
                  <a:pt x="24" y="14"/>
                </a:lnTo>
                <a:lnTo>
                  <a:pt x="25" y="16"/>
                </a:lnTo>
                <a:lnTo>
                  <a:pt x="24" y="19"/>
                </a:lnTo>
                <a:lnTo>
                  <a:pt x="21" y="19"/>
                </a:lnTo>
                <a:lnTo>
                  <a:pt x="20" y="21"/>
                </a:lnTo>
                <a:lnTo>
                  <a:pt x="19" y="23"/>
                </a:lnTo>
                <a:lnTo>
                  <a:pt x="15" y="24"/>
                </a:lnTo>
                <a:lnTo>
                  <a:pt x="13" y="23"/>
                </a:lnTo>
                <a:lnTo>
                  <a:pt x="12" y="21"/>
                </a:lnTo>
                <a:lnTo>
                  <a:pt x="11" y="20"/>
                </a:lnTo>
                <a:lnTo>
                  <a:pt x="9" y="22"/>
                </a:lnTo>
                <a:lnTo>
                  <a:pt x="8" y="24"/>
                </a:lnTo>
                <a:lnTo>
                  <a:pt x="5" y="25"/>
                </a:lnTo>
                <a:lnTo>
                  <a:pt x="2" y="23"/>
                </a:lnTo>
                <a:lnTo>
                  <a:pt x="2" y="20"/>
                </a:lnTo>
                <a:lnTo>
                  <a:pt x="1" y="18"/>
                </a:lnTo>
                <a:lnTo>
                  <a:pt x="0" y="15"/>
                </a:lnTo>
                <a:lnTo>
                  <a:pt x="2" y="13"/>
                </a:lnTo>
                <a:lnTo>
                  <a:pt x="4" y="11"/>
                </a:lnTo>
                <a:lnTo>
                  <a:pt x="2" y="9"/>
                </a:lnTo>
                <a:lnTo>
                  <a:pt x="3" y="7"/>
                </a:lnTo>
                <a:lnTo>
                  <a:pt x="4" y="4"/>
                </a:lnTo>
                <a:lnTo>
                  <a:pt x="6" y="5"/>
                </a:lnTo>
                <a:lnTo>
                  <a:pt x="8" y="5"/>
                </a:lnTo>
                <a:lnTo>
                  <a:pt x="9" y="3"/>
                </a:lnTo>
                <a:lnTo>
                  <a:pt x="11" y="0"/>
                </a:lnTo>
                <a:lnTo>
                  <a:pt x="14" y="2"/>
                </a:lnTo>
                <a:lnTo>
                  <a:pt x="14" y="4"/>
                </a:lnTo>
                <a:lnTo>
                  <a:pt x="15" y="6"/>
                </a:lnTo>
                <a:lnTo>
                  <a:pt x="17" y="4"/>
                </a:lnTo>
                <a:lnTo>
                  <a:pt x="18" y="3"/>
                </a:lnTo>
                <a:lnTo>
                  <a:pt x="21" y="3"/>
                </a:lnTo>
                <a:lnTo>
                  <a:pt x="22" y="7"/>
                </a:lnTo>
                <a:lnTo>
                  <a:pt x="24" y="7"/>
                </a:lnTo>
                <a:lnTo>
                  <a:pt x="27" y="6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5" name="91072">
            <a:extLst xmlns:a="http://schemas.openxmlformats.org/drawingml/2006/main">
              <a:ext uri="{FF2B5EF4-FFF2-40B4-BE49-F238E27FC236}">
                <a16:creationId xmlns:a16="http://schemas.microsoft.com/office/drawing/2014/main" id="{1559194E-1CEF-4D61-8E90-D5BC95D6C61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81373" y="2023786"/>
            <a:ext cx="383659" cy="297931"/>
          </a:xfrm>
          <a:custGeom xmlns:a="http://schemas.openxmlformats.org/drawingml/2006/main">
            <a:avLst/>
            <a:gdLst/>
            <a:ahLst/>
            <a:cxnLst>
              <a:cxn ang="0">
                <a:pos x="33" y="1"/>
              </a:cxn>
              <a:cxn ang="0">
                <a:pos x="32" y="4"/>
              </a:cxn>
              <a:cxn ang="0">
                <a:pos x="35" y="6"/>
              </a:cxn>
              <a:cxn ang="0">
                <a:pos x="39" y="7"/>
              </a:cxn>
              <a:cxn ang="0">
                <a:pos x="41" y="10"/>
              </a:cxn>
              <a:cxn ang="0">
                <a:pos x="40" y="13"/>
              </a:cxn>
              <a:cxn ang="0">
                <a:pos x="42" y="14"/>
              </a:cxn>
              <a:cxn ang="0">
                <a:pos x="44" y="15"/>
              </a:cxn>
              <a:cxn ang="0">
                <a:pos x="46" y="16"/>
              </a:cxn>
              <a:cxn ang="0">
                <a:pos x="47" y="18"/>
              </a:cxn>
              <a:cxn ang="0">
                <a:pos x="46" y="20"/>
              </a:cxn>
              <a:cxn ang="0">
                <a:pos x="46" y="23"/>
              </a:cxn>
              <a:cxn ang="0">
                <a:pos x="42" y="24"/>
              </a:cxn>
              <a:cxn ang="0">
                <a:pos x="40" y="23"/>
              </a:cxn>
              <a:cxn ang="0">
                <a:pos x="38" y="21"/>
              </a:cxn>
              <a:cxn ang="0">
                <a:pos x="36" y="23"/>
              </a:cxn>
              <a:cxn ang="0">
                <a:pos x="38" y="24"/>
              </a:cxn>
              <a:cxn ang="0">
                <a:pos x="39" y="27"/>
              </a:cxn>
              <a:cxn ang="0">
                <a:pos x="41" y="29"/>
              </a:cxn>
              <a:cxn ang="0">
                <a:pos x="39" y="32"/>
              </a:cxn>
              <a:cxn ang="0">
                <a:pos x="37" y="31"/>
              </a:cxn>
              <a:cxn ang="0">
                <a:pos x="35" y="30"/>
              </a:cxn>
              <a:cxn ang="0">
                <a:pos x="33" y="32"/>
              </a:cxn>
              <a:cxn ang="0">
                <a:pos x="31" y="32"/>
              </a:cxn>
              <a:cxn ang="0">
                <a:pos x="28" y="30"/>
              </a:cxn>
              <a:cxn ang="0">
                <a:pos x="26" y="28"/>
              </a:cxn>
              <a:cxn ang="0">
                <a:pos x="24" y="26"/>
              </a:cxn>
              <a:cxn ang="0">
                <a:pos x="22" y="27"/>
              </a:cxn>
              <a:cxn ang="0">
                <a:pos x="19" y="27"/>
              </a:cxn>
              <a:cxn ang="0">
                <a:pos x="18" y="29"/>
              </a:cxn>
              <a:cxn ang="0">
                <a:pos x="18" y="32"/>
              </a:cxn>
              <a:cxn ang="0">
                <a:pos x="15" y="30"/>
              </a:cxn>
              <a:cxn ang="0">
                <a:pos x="13" y="28"/>
              </a:cxn>
              <a:cxn ang="0">
                <a:pos x="13" y="26"/>
              </a:cxn>
              <a:cxn ang="0">
                <a:pos x="12" y="24"/>
              </a:cxn>
              <a:cxn ang="0">
                <a:pos x="9" y="25"/>
              </a:cxn>
              <a:cxn ang="0">
                <a:pos x="7" y="26"/>
              </a:cxn>
              <a:cxn ang="0">
                <a:pos x="5" y="27"/>
              </a:cxn>
              <a:cxn ang="0">
                <a:pos x="2" y="26"/>
              </a:cxn>
              <a:cxn ang="0">
                <a:pos x="0" y="23"/>
              </a:cxn>
              <a:cxn ang="0">
                <a:pos x="0" y="20"/>
              </a:cxn>
              <a:cxn ang="0">
                <a:pos x="2" y="19"/>
              </a:cxn>
              <a:cxn ang="0">
                <a:pos x="5" y="19"/>
              </a:cxn>
              <a:cxn ang="0">
                <a:pos x="7" y="19"/>
              </a:cxn>
              <a:cxn ang="0">
                <a:pos x="9" y="19"/>
              </a:cxn>
              <a:cxn ang="0">
                <a:pos x="11" y="18"/>
              </a:cxn>
              <a:cxn ang="0">
                <a:pos x="12" y="15"/>
              </a:cxn>
              <a:cxn ang="0">
                <a:pos x="14" y="13"/>
              </a:cxn>
              <a:cxn ang="0">
                <a:pos x="14" y="10"/>
              </a:cxn>
              <a:cxn ang="0">
                <a:pos x="16" y="8"/>
              </a:cxn>
              <a:cxn ang="0">
                <a:pos x="17" y="10"/>
              </a:cxn>
              <a:cxn ang="0">
                <a:pos x="19" y="11"/>
              </a:cxn>
              <a:cxn ang="0">
                <a:pos x="20" y="8"/>
              </a:cxn>
              <a:cxn ang="0">
                <a:pos x="21" y="6"/>
              </a:cxn>
              <a:cxn ang="0">
                <a:pos x="23" y="5"/>
              </a:cxn>
              <a:cxn ang="0">
                <a:pos x="25" y="6"/>
              </a:cxn>
              <a:cxn ang="0">
                <a:pos x="25" y="4"/>
              </a:cxn>
              <a:cxn ang="0">
                <a:pos x="26" y="1"/>
              </a:cxn>
              <a:cxn ang="0">
                <a:pos x="28" y="0"/>
              </a:cxn>
              <a:cxn ang="0">
                <a:pos x="31" y="0"/>
              </a:cxn>
              <a:cxn ang="0">
                <a:pos x="33" y="1"/>
              </a:cxn>
            </a:cxnLst>
            <a:rect l="0" t="0" r="r" b="b"/>
            <a:pathLst>
              <a:path w="47" h="32">
                <a:moveTo>
                  <a:pt x="33" y="1"/>
                </a:moveTo>
                <a:lnTo>
                  <a:pt x="32" y="4"/>
                </a:lnTo>
                <a:lnTo>
                  <a:pt x="35" y="6"/>
                </a:lnTo>
                <a:lnTo>
                  <a:pt x="39" y="7"/>
                </a:lnTo>
                <a:lnTo>
                  <a:pt x="41" y="10"/>
                </a:lnTo>
                <a:lnTo>
                  <a:pt x="40" y="13"/>
                </a:lnTo>
                <a:lnTo>
                  <a:pt x="42" y="14"/>
                </a:lnTo>
                <a:lnTo>
                  <a:pt x="44" y="15"/>
                </a:lnTo>
                <a:lnTo>
                  <a:pt x="46" y="16"/>
                </a:lnTo>
                <a:lnTo>
                  <a:pt x="47" y="18"/>
                </a:lnTo>
                <a:lnTo>
                  <a:pt x="46" y="20"/>
                </a:lnTo>
                <a:lnTo>
                  <a:pt x="46" y="23"/>
                </a:lnTo>
                <a:lnTo>
                  <a:pt x="42" y="24"/>
                </a:lnTo>
                <a:lnTo>
                  <a:pt x="40" y="23"/>
                </a:lnTo>
                <a:lnTo>
                  <a:pt x="38" y="21"/>
                </a:lnTo>
                <a:lnTo>
                  <a:pt x="36" y="23"/>
                </a:lnTo>
                <a:lnTo>
                  <a:pt x="38" y="24"/>
                </a:lnTo>
                <a:lnTo>
                  <a:pt x="39" y="27"/>
                </a:lnTo>
                <a:lnTo>
                  <a:pt x="41" y="29"/>
                </a:lnTo>
                <a:lnTo>
                  <a:pt x="39" y="32"/>
                </a:lnTo>
                <a:lnTo>
                  <a:pt x="37" y="31"/>
                </a:lnTo>
                <a:lnTo>
                  <a:pt x="35" y="30"/>
                </a:lnTo>
                <a:lnTo>
                  <a:pt x="33" y="32"/>
                </a:lnTo>
                <a:lnTo>
                  <a:pt x="31" y="32"/>
                </a:lnTo>
                <a:lnTo>
                  <a:pt x="28" y="30"/>
                </a:lnTo>
                <a:lnTo>
                  <a:pt x="26" y="28"/>
                </a:lnTo>
                <a:lnTo>
                  <a:pt x="24" y="26"/>
                </a:lnTo>
                <a:lnTo>
                  <a:pt x="22" y="27"/>
                </a:lnTo>
                <a:lnTo>
                  <a:pt x="19" y="27"/>
                </a:lnTo>
                <a:lnTo>
                  <a:pt x="18" y="29"/>
                </a:lnTo>
                <a:lnTo>
                  <a:pt x="18" y="32"/>
                </a:lnTo>
                <a:lnTo>
                  <a:pt x="15" y="30"/>
                </a:lnTo>
                <a:lnTo>
                  <a:pt x="13" y="28"/>
                </a:lnTo>
                <a:lnTo>
                  <a:pt x="13" y="26"/>
                </a:lnTo>
                <a:lnTo>
                  <a:pt x="12" y="24"/>
                </a:lnTo>
                <a:lnTo>
                  <a:pt x="9" y="25"/>
                </a:lnTo>
                <a:lnTo>
                  <a:pt x="7" y="26"/>
                </a:lnTo>
                <a:lnTo>
                  <a:pt x="5" y="27"/>
                </a:lnTo>
                <a:lnTo>
                  <a:pt x="2" y="26"/>
                </a:lnTo>
                <a:lnTo>
                  <a:pt x="0" y="23"/>
                </a:lnTo>
                <a:lnTo>
                  <a:pt x="0" y="20"/>
                </a:lnTo>
                <a:lnTo>
                  <a:pt x="2" y="19"/>
                </a:lnTo>
                <a:lnTo>
                  <a:pt x="5" y="19"/>
                </a:lnTo>
                <a:lnTo>
                  <a:pt x="7" y="19"/>
                </a:lnTo>
                <a:lnTo>
                  <a:pt x="9" y="19"/>
                </a:lnTo>
                <a:lnTo>
                  <a:pt x="11" y="18"/>
                </a:lnTo>
                <a:lnTo>
                  <a:pt x="12" y="15"/>
                </a:lnTo>
                <a:lnTo>
                  <a:pt x="14" y="13"/>
                </a:lnTo>
                <a:lnTo>
                  <a:pt x="14" y="10"/>
                </a:lnTo>
                <a:lnTo>
                  <a:pt x="16" y="8"/>
                </a:lnTo>
                <a:lnTo>
                  <a:pt x="17" y="10"/>
                </a:lnTo>
                <a:lnTo>
                  <a:pt x="19" y="11"/>
                </a:lnTo>
                <a:lnTo>
                  <a:pt x="20" y="8"/>
                </a:lnTo>
                <a:lnTo>
                  <a:pt x="21" y="6"/>
                </a:lnTo>
                <a:lnTo>
                  <a:pt x="23" y="5"/>
                </a:lnTo>
                <a:lnTo>
                  <a:pt x="25" y="6"/>
                </a:lnTo>
                <a:lnTo>
                  <a:pt x="25" y="4"/>
                </a:lnTo>
                <a:lnTo>
                  <a:pt x="26" y="1"/>
                </a:lnTo>
                <a:lnTo>
                  <a:pt x="28" y="0"/>
                </a:lnTo>
                <a:lnTo>
                  <a:pt x="31" y="0"/>
                </a:lnTo>
                <a:lnTo>
                  <a:pt x="3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6" name="91064">
            <a:extLst xmlns:a="http://schemas.openxmlformats.org/drawingml/2006/main">
              <a:ext uri="{FF2B5EF4-FFF2-40B4-BE49-F238E27FC236}">
                <a16:creationId xmlns:a16="http://schemas.microsoft.com/office/drawing/2014/main" id="{4F87F583-7A93-401E-82A2-A68902AC7A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77548" y="1585314"/>
            <a:ext cx="336587" cy="305409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9" y="4"/>
              </a:cxn>
              <a:cxn ang="0">
                <a:pos x="22" y="4"/>
              </a:cxn>
              <a:cxn ang="0">
                <a:pos x="25" y="5"/>
              </a:cxn>
              <a:cxn ang="0">
                <a:pos x="27" y="7"/>
              </a:cxn>
              <a:cxn ang="0">
                <a:pos x="27" y="11"/>
              </a:cxn>
              <a:cxn ang="0">
                <a:pos x="28" y="12"/>
              </a:cxn>
              <a:cxn ang="0">
                <a:pos x="30" y="14"/>
              </a:cxn>
              <a:cxn ang="0">
                <a:pos x="32" y="12"/>
              </a:cxn>
              <a:cxn ang="0">
                <a:pos x="35" y="11"/>
              </a:cxn>
              <a:cxn ang="0">
                <a:pos x="37" y="10"/>
              </a:cxn>
              <a:cxn ang="0">
                <a:pos x="38" y="8"/>
              </a:cxn>
              <a:cxn ang="0">
                <a:pos x="39" y="11"/>
              </a:cxn>
              <a:cxn ang="0">
                <a:pos x="39" y="14"/>
              </a:cxn>
              <a:cxn ang="0">
                <a:pos x="41" y="17"/>
              </a:cxn>
              <a:cxn ang="0">
                <a:pos x="40" y="20"/>
              </a:cxn>
              <a:cxn ang="0">
                <a:pos x="39" y="21"/>
              </a:cxn>
              <a:cxn ang="0">
                <a:pos x="36" y="23"/>
              </a:cxn>
              <a:cxn ang="0">
                <a:pos x="32" y="22"/>
              </a:cxn>
              <a:cxn ang="0">
                <a:pos x="32" y="25"/>
              </a:cxn>
              <a:cxn ang="0">
                <a:pos x="31" y="27"/>
              </a:cxn>
              <a:cxn ang="0">
                <a:pos x="30" y="29"/>
              </a:cxn>
              <a:cxn ang="0">
                <a:pos x="27" y="30"/>
              </a:cxn>
              <a:cxn ang="0">
                <a:pos x="24" y="30"/>
              </a:cxn>
              <a:cxn ang="0">
                <a:pos x="21" y="32"/>
              </a:cxn>
              <a:cxn ang="0">
                <a:pos x="18" y="33"/>
              </a:cxn>
              <a:cxn ang="0">
                <a:pos x="18" y="30"/>
              </a:cxn>
              <a:cxn ang="0">
                <a:pos x="18" y="28"/>
              </a:cxn>
              <a:cxn ang="0">
                <a:pos x="15" y="27"/>
              </a:cxn>
              <a:cxn ang="0">
                <a:pos x="15" y="24"/>
              </a:cxn>
              <a:cxn ang="0">
                <a:pos x="14" y="22"/>
              </a:cxn>
              <a:cxn ang="0">
                <a:pos x="14" y="19"/>
              </a:cxn>
              <a:cxn ang="0">
                <a:pos x="13" y="18"/>
              </a:cxn>
              <a:cxn ang="0">
                <a:pos x="11" y="17"/>
              </a:cxn>
              <a:cxn ang="0">
                <a:pos x="9" y="16"/>
              </a:cxn>
              <a:cxn ang="0">
                <a:pos x="7" y="14"/>
              </a:cxn>
              <a:cxn ang="0">
                <a:pos x="5" y="13"/>
              </a:cxn>
              <a:cxn ang="0">
                <a:pos x="2" y="12"/>
              </a:cxn>
              <a:cxn ang="0">
                <a:pos x="0" y="11"/>
              </a:cxn>
              <a:cxn ang="0">
                <a:pos x="0" y="8"/>
              </a:cxn>
              <a:cxn ang="0">
                <a:pos x="0" y="5"/>
              </a:cxn>
              <a:cxn ang="0">
                <a:pos x="2" y="3"/>
              </a:cxn>
              <a:cxn ang="0">
                <a:pos x="5" y="4"/>
              </a:cxn>
              <a:cxn ang="0">
                <a:pos x="9" y="4"/>
              </a:cxn>
              <a:cxn ang="0">
                <a:pos x="12" y="5"/>
              </a:cxn>
              <a:cxn ang="0">
                <a:pos x="13" y="2"/>
              </a:cxn>
              <a:cxn ang="0">
                <a:pos x="15" y="0"/>
              </a:cxn>
              <a:cxn ang="0">
                <a:pos x="17" y="2"/>
              </a:cxn>
            </a:cxnLst>
            <a:rect l="0" t="0" r="r" b="b"/>
            <a:pathLst>
              <a:path w="41" h="33">
                <a:moveTo>
                  <a:pt x="17" y="2"/>
                </a:moveTo>
                <a:lnTo>
                  <a:pt x="19" y="4"/>
                </a:lnTo>
                <a:lnTo>
                  <a:pt x="22" y="4"/>
                </a:lnTo>
                <a:lnTo>
                  <a:pt x="25" y="5"/>
                </a:lnTo>
                <a:lnTo>
                  <a:pt x="27" y="7"/>
                </a:lnTo>
                <a:lnTo>
                  <a:pt x="27" y="11"/>
                </a:lnTo>
                <a:lnTo>
                  <a:pt x="28" y="12"/>
                </a:lnTo>
                <a:lnTo>
                  <a:pt x="30" y="14"/>
                </a:lnTo>
                <a:lnTo>
                  <a:pt x="32" y="12"/>
                </a:lnTo>
                <a:lnTo>
                  <a:pt x="35" y="11"/>
                </a:lnTo>
                <a:lnTo>
                  <a:pt x="37" y="10"/>
                </a:lnTo>
                <a:lnTo>
                  <a:pt x="38" y="8"/>
                </a:lnTo>
                <a:lnTo>
                  <a:pt x="39" y="11"/>
                </a:lnTo>
                <a:lnTo>
                  <a:pt x="39" y="14"/>
                </a:lnTo>
                <a:lnTo>
                  <a:pt x="41" y="17"/>
                </a:lnTo>
                <a:lnTo>
                  <a:pt x="40" y="20"/>
                </a:lnTo>
                <a:lnTo>
                  <a:pt x="39" y="21"/>
                </a:lnTo>
                <a:lnTo>
                  <a:pt x="36" y="23"/>
                </a:lnTo>
                <a:lnTo>
                  <a:pt x="32" y="22"/>
                </a:lnTo>
                <a:lnTo>
                  <a:pt x="32" y="25"/>
                </a:lnTo>
                <a:lnTo>
                  <a:pt x="31" y="27"/>
                </a:lnTo>
                <a:lnTo>
                  <a:pt x="30" y="29"/>
                </a:lnTo>
                <a:lnTo>
                  <a:pt x="27" y="30"/>
                </a:lnTo>
                <a:lnTo>
                  <a:pt x="24" y="30"/>
                </a:lnTo>
                <a:lnTo>
                  <a:pt x="21" y="32"/>
                </a:lnTo>
                <a:lnTo>
                  <a:pt x="18" y="33"/>
                </a:lnTo>
                <a:lnTo>
                  <a:pt x="18" y="30"/>
                </a:lnTo>
                <a:lnTo>
                  <a:pt x="18" y="28"/>
                </a:lnTo>
                <a:lnTo>
                  <a:pt x="15" y="27"/>
                </a:lnTo>
                <a:lnTo>
                  <a:pt x="15" y="24"/>
                </a:lnTo>
                <a:lnTo>
                  <a:pt x="14" y="22"/>
                </a:lnTo>
                <a:lnTo>
                  <a:pt x="14" y="19"/>
                </a:lnTo>
                <a:lnTo>
                  <a:pt x="13" y="18"/>
                </a:lnTo>
                <a:lnTo>
                  <a:pt x="11" y="17"/>
                </a:lnTo>
                <a:lnTo>
                  <a:pt x="9" y="16"/>
                </a:lnTo>
                <a:lnTo>
                  <a:pt x="7" y="14"/>
                </a:lnTo>
                <a:lnTo>
                  <a:pt x="5" y="13"/>
                </a:lnTo>
                <a:lnTo>
                  <a:pt x="2" y="12"/>
                </a:lnTo>
                <a:lnTo>
                  <a:pt x="0" y="11"/>
                </a:lnTo>
                <a:lnTo>
                  <a:pt x="0" y="8"/>
                </a:lnTo>
                <a:lnTo>
                  <a:pt x="0" y="5"/>
                </a:lnTo>
                <a:lnTo>
                  <a:pt x="2" y="3"/>
                </a:lnTo>
                <a:lnTo>
                  <a:pt x="5" y="4"/>
                </a:lnTo>
                <a:lnTo>
                  <a:pt x="9" y="4"/>
                </a:lnTo>
                <a:lnTo>
                  <a:pt x="12" y="5"/>
                </a:lnTo>
                <a:lnTo>
                  <a:pt x="13" y="2"/>
                </a:lnTo>
                <a:lnTo>
                  <a:pt x="15" y="0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7" name="91059">
            <a:extLst xmlns:a="http://schemas.openxmlformats.org/drawingml/2006/main">
              <a:ext uri="{FF2B5EF4-FFF2-40B4-BE49-F238E27FC236}">
                <a16:creationId xmlns:a16="http://schemas.microsoft.com/office/drawing/2014/main" id="{F4901D57-11EC-4F8E-99C4-200DDA9BDF1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22451" y="1688377"/>
            <a:ext cx="303935" cy="224864"/>
          </a:xfrm>
          <a:custGeom xmlns:a="http://schemas.openxmlformats.org/drawingml/2006/main">
            <a:avLst/>
            <a:gdLst/>
            <a:ahLst/>
            <a:cxnLst>
              <a:cxn ang="0">
                <a:pos x="19" y="0"/>
              </a:cxn>
              <a:cxn ang="0">
                <a:pos x="21" y="1"/>
              </a:cxn>
              <a:cxn ang="0">
                <a:pos x="24" y="2"/>
              </a:cxn>
              <a:cxn ang="0">
                <a:pos x="26" y="3"/>
              </a:cxn>
              <a:cxn ang="0">
                <a:pos x="28" y="5"/>
              </a:cxn>
              <a:cxn ang="0">
                <a:pos x="30" y="6"/>
              </a:cxn>
              <a:cxn ang="0">
                <a:pos x="32" y="7"/>
              </a:cxn>
              <a:cxn ang="0">
                <a:pos x="33" y="8"/>
              </a:cxn>
              <a:cxn ang="0">
                <a:pos x="33" y="11"/>
              </a:cxn>
              <a:cxn ang="0">
                <a:pos x="34" y="13"/>
              </a:cxn>
              <a:cxn ang="0">
                <a:pos x="34" y="16"/>
              </a:cxn>
              <a:cxn ang="0">
                <a:pos x="37" y="17"/>
              </a:cxn>
              <a:cxn ang="0">
                <a:pos x="37" y="19"/>
              </a:cxn>
              <a:cxn ang="0">
                <a:pos x="37" y="22"/>
              </a:cxn>
              <a:cxn ang="0">
                <a:pos x="34" y="24"/>
              </a:cxn>
              <a:cxn ang="0">
                <a:pos x="32" y="23"/>
              </a:cxn>
              <a:cxn ang="0">
                <a:pos x="28" y="22"/>
              </a:cxn>
              <a:cxn ang="0">
                <a:pos x="26" y="20"/>
              </a:cxn>
              <a:cxn ang="0">
                <a:pos x="23" y="19"/>
              </a:cxn>
              <a:cxn ang="0">
                <a:pos x="21" y="18"/>
              </a:cxn>
              <a:cxn ang="0">
                <a:pos x="19" y="18"/>
              </a:cxn>
              <a:cxn ang="0">
                <a:pos x="17" y="18"/>
              </a:cxn>
              <a:cxn ang="0">
                <a:pos x="14" y="16"/>
              </a:cxn>
              <a:cxn ang="0">
                <a:pos x="12" y="15"/>
              </a:cxn>
              <a:cxn ang="0">
                <a:pos x="9" y="13"/>
              </a:cxn>
              <a:cxn ang="0">
                <a:pos x="7" y="14"/>
              </a:cxn>
              <a:cxn ang="0">
                <a:pos x="5" y="16"/>
              </a:cxn>
              <a:cxn ang="0">
                <a:pos x="3" y="17"/>
              </a:cxn>
              <a:cxn ang="0">
                <a:pos x="2" y="15"/>
              </a:cxn>
              <a:cxn ang="0">
                <a:pos x="2" y="11"/>
              </a:cxn>
              <a:cxn ang="0">
                <a:pos x="1" y="9"/>
              </a:cxn>
              <a:cxn ang="0">
                <a:pos x="0" y="8"/>
              </a:cxn>
              <a:cxn ang="0">
                <a:pos x="2" y="6"/>
              </a:cxn>
              <a:cxn ang="0">
                <a:pos x="4" y="4"/>
              </a:cxn>
              <a:cxn ang="0">
                <a:pos x="6" y="6"/>
              </a:cxn>
              <a:cxn ang="0">
                <a:pos x="8" y="7"/>
              </a:cxn>
              <a:cxn ang="0">
                <a:pos x="10" y="6"/>
              </a:cxn>
              <a:cxn ang="0">
                <a:pos x="13" y="4"/>
              </a:cxn>
              <a:cxn ang="0">
                <a:pos x="12" y="2"/>
              </a:cxn>
              <a:cxn ang="0">
                <a:pos x="14" y="0"/>
              </a:cxn>
              <a:cxn ang="0">
                <a:pos x="17" y="0"/>
              </a:cxn>
              <a:cxn ang="0">
                <a:pos x="19" y="0"/>
              </a:cxn>
            </a:cxnLst>
            <a:rect l="0" t="0" r="r" b="b"/>
            <a:pathLst>
              <a:path w="37" h="24">
                <a:moveTo>
                  <a:pt x="19" y="0"/>
                </a:moveTo>
                <a:lnTo>
                  <a:pt x="21" y="1"/>
                </a:lnTo>
                <a:lnTo>
                  <a:pt x="24" y="2"/>
                </a:lnTo>
                <a:lnTo>
                  <a:pt x="26" y="3"/>
                </a:lnTo>
                <a:lnTo>
                  <a:pt x="28" y="5"/>
                </a:lnTo>
                <a:lnTo>
                  <a:pt x="30" y="6"/>
                </a:lnTo>
                <a:lnTo>
                  <a:pt x="32" y="7"/>
                </a:lnTo>
                <a:lnTo>
                  <a:pt x="33" y="8"/>
                </a:lnTo>
                <a:lnTo>
                  <a:pt x="33" y="11"/>
                </a:lnTo>
                <a:lnTo>
                  <a:pt x="34" y="13"/>
                </a:lnTo>
                <a:lnTo>
                  <a:pt x="34" y="16"/>
                </a:lnTo>
                <a:lnTo>
                  <a:pt x="37" y="17"/>
                </a:lnTo>
                <a:lnTo>
                  <a:pt x="37" y="19"/>
                </a:lnTo>
                <a:lnTo>
                  <a:pt x="37" y="22"/>
                </a:lnTo>
                <a:lnTo>
                  <a:pt x="34" y="24"/>
                </a:lnTo>
                <a:lnTo>
                  <a:pt x="32" y="23"/>
                </a:lnTo>
                <a:lnTo>
                  <a:pt x="28" y="22"/>
                </a:lnTo>
                <a:lnTo>
                  <a:pt x="26" y="20"/>
                </a:lnTo>
                <a:lnTo>
                  <a:pt x="23" y="19"/>
                </a:lnTo>
                <a:lnTo>
                  <a:pt x="21" y="18"/>
                </a:lnTo>
                <a:lnTo>
                  <a:pt x="19" y="18"/>
                </a:lnTo>
                <a:lnTo>
                  <a:pt x="17" y="18"/>
                </a:lnTo>
                <a:lnTo>
                  <a:pt x="14" y="16"/>
                </a:lnTo>
                <a:lnTo>
                  <a:pt x="12" y="15"/>
                </a:lnTo>
                <a:lnTo>
                  <a:pt x="9" y="13"/>
                </a:lnTo>
                <a:lnTo>
                  <a:pt x="7" y="14"/>
                </a:lnTo>
                <a:lnTo>
                  <a:pt x="5" y="16"/>
                </a:lnTo>
                <a:lnTo>
                  <a:pt x="3" y="17"/>
                </a:lnTo>
                <a:lnTo>
                  <a:pt x="2" y="15"/>
                </a:lnTo>
                <a:lnTo>
                  <a:pt x="2" y="11"/>
                </a:lnTo>
                <a:lnTo>
                  <a:pt x="1" y="9"/>
                </a:lnTo>
                <a:lnTo>
                  <a:pt x="0" y="8"/>
                </a:lnTo>
                <a:lnTo>
                  <a:pt x="2" y="6"/>
                </a:lnTo>
                <a:lnTo>
                  <a:pt x="4" y="4"/>
                </a:lnTo>
                <a:lnTo>
                  <a:pt x="6" y="6"/>
                </a:lnTo>
                <a:lnTo>
                  <a:pt x="8" y="7"/>
                </a:lnTo>
                <a:lnTo>
                  <a:pt x="10" y="6"/>
                </a:lnTo>
                <a:lnTo>
                  <a:pt x="13" y="4"/>
                </a:lnTo>
                <a:lnTo>
                  <a:pt x="12" y="2"/>
                </a:lnTo>
                <a:lnTo>
                  <a:pt x="14" y="0"/>
                </a:lnTo>
                <a:lnTo>
                  <a:pt x="17" y="0"/>
                </a:lnTo>
                <a:lnTo>
                  <a:pt x="19" y="0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8" name="91054">
            <a:extLst xmlns:a="http://schemas.openxmlformats.org/drawingml/2006/main">
              <a:ext uri="{FF2B5EF4-FFF2-40B4-BE49-F238E27FC236}">
                <a16:creationId xmlns:a16="http://schemas.microsoft.com/office/drawing/2014/main" id="{E8BD4FAF-2B2A-4B4C-A4C9-96DBE7DCF55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87770" y="2550360"/>
            <a:ext cx="315908" cy="342888"/>
          </a:xfrm>
          <a:custGeom xmlns:a="http://schemas.openxmlformats.org/drawingml/2006/main">
            <a:avLst/>
            <a:gdLst/>
            <a:ahLst/>
            <a:cxnLst>
              <a:cxn ang="0">
                <a:pos x="34" y="6"/>
              </a:cxn>
              <a:cxn ang="0">
                <a:pos x="35" y="10"/>
              </a:cxn>
              <a:cxn ang="0">
                <a:pos x="36" y="13"/>
              </a:cxn>
              <a:cxn ang="0">
                <a:pos x="36" y="14"/>
              </a:cxn>
              <a:cxn ang="0">
                <a:pos x="36" y="17"/>
              </a:cxn>
              <a:cxn ang="0">
                <a:pos x="36" y="20"/>
              </a:cxn>
              <a:cxn ang="0">
                <a:pos x="38" y="21"/>
              </a:cxn>
              <a:cxn ang="0">
                <a:pos x="36" y="24"/>
              </a:cxn>
              <a:cxn ang="0">
                <a:pos x="36" y="27"/>
              </a:cxn>
              <a:cxn ang="0">
                <a:pos x="34" y="29"/>
              </a:cxn>
              <a:cxn ang="0">
                <a:pos x="33" y="32"/>
              </a:cxn>
              <a:cxn ang="0">
                <a:pos x="30" y="34"/>
              </a:cxn>
              <a:cxn ang="0">
                <a:pos x="28" y="35"/>
              </a:cxn>
              <a:cxn ang="0">
                <a:pos x="27" y="37"/>
              </a:cxn>
              <a:cxn ang="0">
                <a:pos x="25" y="35"/>
              </a:cxn>
              <a:cxn ang="0">
                <a:pos x="23" y="35"/>
              </a:cxn>
              <a:cxn ang="0">
                <a:pos x="21" y="34"/>
              </a:cxn>
              <a:cxn ang="0">
                <a:pos x="18" y="35"/>
              </a:cxn>
              <a:cxn ang="0">
                <a:pos x="15" y="35"/>
              </a:cxn>
              <a:cxn ang="0">
                <a:pos x="12" y="33"/>
              </a:cxn>
              <a:cxn ang="0">
                <a:pos x="11" y="31"/>
              </a:cxn>
              <a:cxn ang="0">
                <a:pos x="9" y="29"/>
              </a:cxn>
              <a:cxn ang="0">
                <a:pos x="6" y="28"/>
              </a:cxn>
              <a:cxn ang="0">
                <a:pos x="3" y="27"/>
              </a:cxn>
              <a:cxn ang="0">
                <a:pos x="1" y="26"/>
              </a:cxn>
              <a:cxn ang="0">
                <a:pos x="0" y="24"/>
              </a:cxn>
              <a:cxn ang="0">
                <a:pos x="0" y="21"/>
              </a:cxn>
              <a:cxn ang="0">
                <a:pos x="2" y="19"/>
              </a:cxn>
              <a:cxn ang="0">
                <a:pos x="3" y="17"/>
              </a:cxn>
              <a:cxn ang="0">
                <a:pos x="4" y="15"/>
              </a:cxn>
              <a:cxn ang="0">
                <a:pos x="4" y="12"/>
              </a:cxn>
              <a:cxn ang="0">
                <a:pos x="4" y="10"/>
              </a:cxn>
              <a:cxn ang="0">
                <a:pos x="5" y="7"/>
              </a:cxn>
              <a:cxn ang="0">
                <a:pos x="6" y="5"/>
              </a:cxn>
              <a:cxn ang="0">
                <a:pos x="9" y="2"/>
              </a:cxn>
              <a:cxn ang="0">
                <a:pos x="10" y="3"/>
              </a:cxn>
              <a:cxn ang="0">
                <a:pos x="12" y="4"/>
              </a:cxn>
              <a:cxn ang="0">
                <a:pos x="15" y="3"/>
              </a:cxn>
              <a:cxn ang="0">
                <a:pos x="17" y="4"/>
              </a:cxn>
              <a:cxn ang="0">
                <a:pos x="18" y="2"/>
              </a:cxn>
              <a:cxn ang="0">
                <a:pos x="20" y="1"/>
              </a:cxn>
              <a:cxn ang="0">
                <a:pos x="21" y="0"/>
              </a:cxn>
              <a:cxn ang="0">
                <a:pos x="24" y="2"/>
              </a:cxn>
              <a:cxn ang="0">
                <a:pos x="26" y="1"/>
              </a:cxn>
              <a:cxn ang="0">
                <a:pos x="30" y="2"/>
              </a:cxn>
              <a:cxn ang="0">
                <a:pos x="28" y="4"/>
              </a:cxn>
              <a:cxn ang="0">
                <a:pos x="27" y="5"/>
              </a:cxn>
              <a:cxn ang="0">
                <a:pos x="26" y="8"/>
              </a:cxn>
              <a:cxn ang="0">
                <a:pos x="29" y="7"/>
              </a:cxn>
              <a:cxn ang="0">
                <a:pos x="32" y="6"/>
              </a:cxn>
              <a:cxn ang="0">
                <a:pos x="34" y="6"/>
              </a:cxn>
            </a:cxnLst>
            <a:rect l="0" t="0" r="r" b="b"/>
            <a:pathLst>
              <a:path w="38" h="37">
                <a:moveTo>
                  <a:pt x="34" y="6"/>
                </a:moveTo>
                <a:lnTo>
                  <a:pt x="35" y="10"/>
                </a:lnTo>
                <a:lnTo>
                  <a:pt x="36" y="13"/>
                </a:lnTo>
                <a:lnTo>
                  <a:pt x="36" y="14"/>
                </a:lnTo>
                <a:lnTo>
                  <a:pt x="36" y="17"/>
                </a:lnTo>
                <a:lnTo>
                  <a:pt x="36" y="20"/>
                </a:lnTo>
                <a:lnTo>
                  <a:pt x="38" y="21"/>
                </a:lnTo>
                <a:lnTo>
                  <a:pt x="36" y="24"/>
                </a:lnTo>
                <a:lnTo>
                  <a:pt x="36" y="27"/>
                </a:lnTo>
                <a:lnTo>
                  <a:pt x="34" y="29"/>
                </a:lnTo>
                <a:lnTo>
                  <a:pt x="33" y="32"/>
                </a:lnTo>
                <a:lnTo>
                  <a:pt x="30" y="34"/>
                </a:lnTo>
                <a:lnTo>
                  <a:pt x="28" y="35"/>
                </a:lnTo>
                <a:lnTo>
                  <a:pt x="27" y="37"/>
                </a:lnTo>
                <a:lnTo>
                  <a:pt x="25" y="35"/>
                </a:lnTo>
                <a:lnTo>
                  <a:pt x="23" y="35"/>
                </a:lnTo>
                <a:lnTo>
                  <a:pt x="21" y="34"/>
                </a:lnTo>
                <a:lnTo>
                  <a:pt x="18" y="35"/>
                </a:lnTo>
                <a:lnTo>
                  <a:pt x="15" y="35"/>
                </a:lnTo>
                <a:lnTo>
                  <a:pt x="12" y="33"/>
                </a:lnTo>
                <a:lnTo>
                  <a:pt x="11" y="31"/>
                </a:lnTo>
                <a:lnTo>
                  <a:pt x="9" y="29"/>
                </a:lnTo>
                <a:lnTo>
                  <a:pt x="6" y="28"/>
                </a:lnTo>
                <a:lnTo>
                  <a:pt x="3" y="27"/>
                </a:lnTo>
                <a:lnTo>
                  <a:pt x="1" y="26"/>
                </a:lnTo>
                <a:lnTo>
                  <a:pt x="0" y="24"/>
                </a:lnTo>
                <a:lnTo>
                  <a:pt x="0" y="21"/>
                </a:lnTo>
                <a:lnTo>
                  <a:pt x="2" y="19"/>
                </a:lnTo>
                <a:lnTo>
                  <a:pt x="3" y="17"/>
                </a:lnTo>
                <a:lnTo>
                  <a:pt x="4" y="15"/>
                </a:lnTo>
                <a:lnTo>
                  <a:pt x="4" y="12"/>
                </a:lnTo>
                <a:lnTo>
                  <a:pt x="4" y="10"/>
                </a:lnTo>
                <a:lnTo>
                  <a:pt x="5" y="7"/>
                </a:lnTo>
                <a:lnTo>
                  <a:pt x="6" y="5"/>
                </a:lnTo>
                <a:lnTo>
                  <a:pt x="9" y="2"/>
                </a:lnTo>
                <a:lnTo>
                  <a:pt x="10" y="3"/>
                </a:lnTo>
                <a:lnTo>
                  <a:pt x="12" y="4"/>
                </a:lnTo>
                <a:lnTo>
                  <a:pt x="15" y="3"/>
                </a:lnTo>
                <a:lnTo>
                  <a:pt x="17" y="4"/>
                </a:lnTo>
                <a:lnTo>
                  <a:pt x="18" y="2"/>
                </a:lnTo>
                <a:lnTo>
                  <a:pt x="20" y="1"/>
                </a:lnTo>
                <a:lnTo>
                  <a:pt x="21" y="0"/>
                </a:lnTo>
                <a:lnTo>
                  <a:pt x="24" y="2"/>
                </a:lnTo>
                <a:lnTo>
                  <a:pt x="26" y="1"/>
                </a:lnTo>
                <a:lnTo>
                  <a:pt x="30" y="2"/>
                </a:lnTo>
                <a:lnTo>
                  <a:pt x="28" y="4"/>
                </a:lnTo>
                <a:lnTo>
                  <a:pt x="27" y="5"/>
                </a:lnTo>
                <a:lnTo>
                  <a:pt x="26" y="8"/>
                </a:lnTo>
                <a:lnTo>
                  <a:pt x="29" y="7"/>
                </a:lnTo>
                <a:lnTo>
                  <a:pt x="32" y="6"/>
                </a:lnTo>
                <a:lnTo>
                  <a:pt x="34" y="6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19" name="91142">
            <a:extLst xmlns:a="http://schemas.openxmlformats.org/drawingml/2006/main">
              <a:ext uri="{FF2B5EF4-FFF2-40B4-BE49-F238E27FC236}">
                <a16:creationId xmlns:a16="http://schemas.microsoft.com/office/drawing/2014/main" id="{D245C389-90D4-466B-A8F5-9E0081BE180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34439" y="2023786"/>
            <a:ext cx="200265" cy="275491"/>
          </a:xfrm>
          <a:custGeom xmlns:a="http://schemas.openxmlformats.org/drawingml/2006/main">
            <a:avLst/>
            <a:gdLst/>
            <a:ahLst/>
            <a:cxnLst>
              <a:cxn ang="0">
                <a:pos x="18" y="20"/>
              </a:cxn>
              <a:cxn ang="0">
                <a:pos x="18" y="23"/>
              </a:cxn>
              <a:cxn ang="0">
                <a:pos x="20" y="26"/>
              </a:cxn>
              <a:cxn ang="0">
                <a:pos x="17" y="28"/>
              </a:cxn>
              <a:cxn ang="0">
                <a:pos x="15" y="27"/>
              </a:cxn>
              <a:cxn ang="0">
                <a:pos x="12" y="24"/>
              </a:cxn>
              <a:cxn ang="0">
                <a:pos x="9" y="27"/>
              </a:cxn>
              <a:cxn ang="0">
                <a:pos x="7" y="28"/>
              </a:cxn>
              <a:cxn ang="0">
                <a:pos x="5" y="29"/>
              </a:cxn>
              <a:cxn ang="0">
                <a:pos x="2" y="27"/>
              </a:cxn>
              <a:cxn ang="0">
                <a:pos x="0" y="25"/>
              </a:cxn>
              <a:cxn ang="0">
                <a:pos x="3" y="23"/>
              </a:cxn>
              <a:cxn ang="0">
                <a:pos x="5" y="22"/>
              </a:cxn>
              <a:cxn ang="0">
                <a:pos x="7" y="20"/>
              </a:cxn>
              <a:cxn ang="0">
                <a:pos x="5" y="18"/>
              </a:cxn>
              <a:cxn ang="0">
                <a:pos x="4" y="16"/>
              </a:cxn>
              <a:cxn ang="0">
                <a:pos x="4" y="13"/>
              </a:cxn>
              <a:cxn ang="0">
                <a:pos x="2" y="9"/>
              </a:cxn>
              <a:cxn ang="0">
                <a:pos x="5" y="8"/>
              </a:cxn>
              <a:cxn ang="0">
                <a:pos x="6" y="6"/>
              </a:cxn>
              <a:cxn ang="0">
                <a:pos x="8" y="4"/>
              </a:cxn>
              <a:cxn ang="0">
                <a:pos x="9" y="5"/>
              </a:cxn>
              <a:cxn ang="0">
                <a:pos x="10" y="7"/>
              </a:cxn>
              <a:cxn ang="0">
                <a:pos x="12" y="8"/>
              </a:cxn>
              <a:cxn ang="0">
                <a:pos x="16" y="7"/>
              </a:cxn>
              <a:cxn ang="0">
                <a:pos x="17" y="5"/>
              </a:cxn>
              <a:cxn ang="0">
                <a:pos x="18" y="3"/>
              </a:cxn>
              <a:cxn ang="0">
                <a:pos x="21" y="3"/>
              </a:cxn>
              <a:cxn ang="0">
                <a:pos x="22" y="0"/>
              </a:cxn>
              <a:cxn ang="0">
                <a:pos x="25" y="2"/>
              </a:cxn>
              <a:cxn ang="0">
                <a:pos x="24" y="5"/>
              </a:cxn>
              <a:cxn ang="0">
                <a:pos x="24" y="8"/>
              </a:cxn>
              <a:cxn ang="0">
                <a:pos x="21" y="10"/>
              </a:cxn>
              <a:cxn ang="0">
                <a:pos x="20" y="12"/>
              </a:cxn>
              <a:cxn ang="0">
                <a:pos x="19" y="15"/>
              </a:cxn>
              <a:cxn ang="0">
                <a:pos x="18" y="17"/>
              </a:cxn>
              <a:cxn ang="0">
                <a:pos x="18" y="20"/>
              </a:cxn>
            </a:cxnLst>
            <a:rect l="0" t="0" r="r" b="b"/>
            <a:pathLst>
              <a:path w="25" h="29">
                <a:moveTo>
                  <a:pt x="18" y="20"/>
                </a:moveTo>
                <a:lnTo>
                  <a:pt x="18" y="23"/>
                </a:lnTo>
                <a:lnTo>
                  <a:pt x="20" y="26"/>
                </a:lnTo>
                <a:lnTo>
                  <a:pt x="17" y="28"/>
                </a:lnTo>
                <a:lnTo>
                  <a:pt x="15" y="27"/>
                </a:lnTo>
                <a:lnTo>
                  <a:pt x="12" y="24"/>
                </a:lnTo>
                <a:lnTo>
                  <a:pt x="9" y="27"/>
                </a:lnTo>
                <a:lnTo>
                  <a:pt x="7" y="28"/>
                </a:lnTo>
                <a:lnTo>
                  <a:pt x="5" y="29"/>
                </a:lnTo>
                <a:lnTo>
                  <a:pt x="2" y="27"/>
                </a:lnTo>
                <a:lnTo>
                  <a:pt x="0" y="25"/>
                </a:lnTo>
                <a:lnTo>
                  <a:pt x="3" y="23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4" y="16"/>
                </a:lnTo>
                <a:lnTo>
                  <a:pt x="4" y="13"/>
                </a:lnTo>
                <a:lnTo>
                  <a:pt x="2" y="9"/>
                </a:lnTo>
                <a:lnTo>
                  <a:pt x="5" y="8"/>
                </a:lnTo>
                <a:lnTo>
                  <a:pt x="6" y="6"/>
                </a:lnTo>
                <a:lnTo>
                  <a:pt x="8" y="4"/>
                </a:lnTo>
                <a:lnTo>
                  <a:pt x="9" y="5"/>
                </a:lnTo>
                <a:lnTo>
                  <a:pt x="10" y="7"/>
                </a:lnTo>
                <a:lnTo>
                  <a:pt x="12" y="8"/>
                </a:lnTo>
                <a:lnTo>
                  <a:pt x="16" y="7"/>
                </a:lnTo>
                <a:lnTo>
                  <a:pt x="17" y="5"/>
                </a:lnTo>
                <a:lnTo>
                  <a:pt x="18" y="3"/>
                </a:lnTo>
                <a:lnTo>
                  <a:pt x="21" y="3"/>
                </a:lnTo>
                <a:lnTo>
                  <a:pt x="22" y="0"/>
                </a:lnTo>
                <a:lnTo>
                  <a:pt x="25" y="2"/>
                </a:lnTo>
                <a:lnTo>
                  <a:pt x="24" y="5"/>
                </a:lnTo>
                <a:lnTo>
                  <a:pt x="24" y="8"/>
                </a:lnTo>
                <a:lnTo>
                  <a:pt x="21" y="10"/>
                </a:lnTo>
                <a:lnTo>
                  <a:pt x="20" y="12"/>
                </a:lnTo>
                <a:lnTo>
                  <a:pt x="19" y="15"/>
                </a:lnTo>
                <a:lnTo>
                  <a:pt x="18" y="17"/>
                </a:lnTo>
                <a:lnTo>
                  <a:pt x="18" y="20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0" name="91034">
            <a:extLst xmlns:a="http://schemas.openxmlformats.org/drawingml/2006/main">
              <a:ext uri="{FF2B5EF4-FFF2-40B4-BE49-F238E27FC236}">
                <a16:creationId xmlns:a16="http://schemas.microsoft.com/office/drawing/2014/main" id="{28503F4A-FD7D-4C67-BCCE-F93DF381D21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81373" y="1883244"/>
            <a:ext cx="275636" cy="327927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4" y="1"/>
              </a:cxn>
              <a:cxn ang="0">
                <a:pos x="26" y="1"/>
              </a:cxn>
              <a:cxn ang="0">
                <a:pos x="27" y="2"/>
              </a:cxn>
              <a:cxn ang="0">
                <a:pos x="28" y="4"/>
              </a:cxn>
              <a:cxn ang="0">
                <a:pos x="29" y="6"/>
              </a:cxn>
              <a:cxn ang="0">
                <a:pos x="32" y="10"/>
              </a:cxn>
              <a:cxn ang="0">
                <a:pos x="34" y="13"/>
              </a:cxn>
              <a:cxn ang="0">
                <a:pos x="33" y="16"/>
              </a:cxn>
              <a:cxn ang="0">
                <a:pos x="31" y="15"/>
              </a:cxn>
              <a:cxn ang="0">
                <a:pos x="28" y="15"/>
              </a:cxn>
              <a:cxn ang="0">
                <a:pos x="26" y="16"/>
              </a:cxn>
              <a:cxn ang="0">
                <a:pos x="25" y="19"/>
              </a:cxn>
              <a:cxn ang="0">
                <a:pos x="25" y="21"/>
              </a:cxn>
              <a:cxn ang="0">
                <a:pos x="23" y="20"/>
              </a:cxn>
              <a:cxn ang="0">
                <a:pos x="21" y="21"/>
              </a:cxn>
              <a:cxn ang="0">
                <a:pos x="20" y="23"/>
              </a:cxn>
              <a:cxn ang="0">
                <a:pos x="19" y="26"/>
              </a:cxn>
              <a:cxn ang="0">
                <a:pos x="17" y="25"/>
              </a:cxn>
              <a:cxn ang="0">
                <a:pos x="16" y="23"/>
              </a:cxn>
              <a:cxn ang="0">
                <a:pos x="14" y="25"/>
              </a:cxn>
              <a:cxn ang="0">
                <a:pos x="14" y="28"/>
              </a:cxn>
              <a:cxn ang="0">
                <a:pos x="12" y="30"/>
              </a:cxn>
              <a:cxn ang="0">
                <a:pos x="11" y="33"/>
              </a:cxn>
              <a:cxn ang="0">
                <a:pos x="9" y="34"/>
              </a:cxn>
              <a:cxn ang="0">
                <a:pos x="7" y="34"/>
              </a:cxn>
              <a:cxn ang="0">
                <a:pos x="5" y="34"/>
              </a:cxn>
              <a:cxn ang="0">
                <a:pos x="2" y="34"/>
              </a:cxn>
              <a:cxn ang="0">
                <a:pos x="0" y="35"/>
              </a:cxn>
              <a:cxn ang="0">
                <a:pos x="0" y="32"/>
              </a:cxn>
              <a:cxn ang="0">
                <a:pos x="1" y="30"/>
              </a:cxn>
              <a:cxn ang="0">
                <a:pos x="2" y="27"/>
              </a:cxn>
              <a:cxn ang="0">
                <a:pos x="3" y="25"/>
              </a:cxn>
              <a:cxn ang="0">
                <a:pos x="6" y="23"/>
              </a:cxn>
              <a:cxn ang="0">
                <a:pos x="6" y="20"/>
              </a:cxn>
              <a:cxn ang="0">
                <a:pos x="7" y="17"/>
              </a:cxn>
              <a:cxn ang="0">
                <a:pos x="4" y="15"/>
              </a:cxn>
              <a:cxn ang="0">
                <a:pos x="3" y="13"/>
              </a:cxn>
              <a:cxn ang="0">
                <a:pos x="3" y="11"/>
              </a:cxn>
              <a:cxn ang="0">
                <a:pos x="5" y="9"/>
              </a:cxn>
              <a:cxn ang="0">
                <a:pos x="6" y="5"/>
              </a:cxn>
              <a:cxn ang="0">
                <a:pos x="8" y="4"/>
              </a:cxn>
              <a:cxn ang="0">
                <a:pos x="11" y="3"/>
              </a:cxn>
              <a:cxn ang="0">
                <a:pos x="13" y="1"/>
              </a:cxn>
              <a:cxn ang="0">
                <a:pos x="15" y="0"/>
              </a:cxn>
              <a:cxn ang="0">
                <a:pos x="20" y="1"/>
              </a:cxn>
            </a:cxnLst>
            <a:rect l="0" t="0" r="r" b="b"/>
            <a:pathLst>
              <a:path w="34" h="35">
                <a:moveTo>
                  <a:pt x="20" y="1"/>
                </a:moveTo>
                <a:lnTo>
                  <a:pt x="24" y="1"/>
                </a:lnTo>
                <a:lnTo>
                  <a:pt x="26" y="1"/>
                </a:lnTo>
                <a:lnTo>
                  <a:pt x="27" y="2"/>
                </a:lnTo>
                <a:lnTo>
                  <a:pt x="28" y="4"/>
                </a:lnTo>
                <a:lnTo>
                  <a:pt x="29" y="6"/>
                </a:lnTo>
                <a:lnTo>
                  <a:pt x="32" y="10"/>
                </a:lnTo>
                <a:lnTo>
                  <a:pt x="34" y="13"/>
                </a:lnTo>
                <a:lnTo>
                  <a:pt x="33" y="16"/>
                </a:lnTo>
                <a:lnTo>
                  <a:pt x="31" y="15"/>
                </a:lnTo>
                <a:lnTo>
                  <a:pt x="28" y="15"/>
                </a:lnTo>
                <a:lnTo>
                  <a:pt x="26" y="16"/>
                </a:lnTo>
                <a:lnTo>
                  <a:pt x="25" y="19"/>
                </a:lnTo>
                <a:lnTo>
                  <a:pt x="25" y="21"/>
                </a:lnTo>
                <a:lnTo>
                  <a:pt x="23" y="20"/>
                </a:lnTo>
                <a:lnTo>
                  <a:pt x="21" y="21"/>
                </a:lnTo>
                <a:lnTo>
                  <a:pt x="20" y="23"/>
                </a:lnTo>
                <a:lnTo>
                  <a:pt x="19" y="26"/>
                </a:lnTo>
                <a:lnTo>
                  <a:pt x="17" y="25"/>
                </a:lnTo>
                <a:lnTo>
                  <a:pt x="16" y="23"/>
                </a:lnTo>
                <a:lnTo>
                  <a:pt x="14" y="25"/>
                </a:lnTo>
                <a:lnTo>
                  <a:pt x="14" y="28"/>
                </a:lnTo>
                <a:lnTo>
                  <a:pt x="12" y="30"/>
                </a:lnTo>
                <a:lnTo>
                  <a:pt x="11" y="33"/>
                </a:lnTo>
                <a:lnTo>
                  <a:pt x="9" y="34"/>
                </a:lnTo>
                <a:lnTo>
                  <a:pt x="7" y="34"/>
                </a:lnTo>
                <a:lnTo>
                  <a:pt x="5" y="34"/>
                </a:lnTo>
                <a:lnTo>
                  <a:pt x="2" y="34"/>
                </a:lnTo>
                <a:lnTo>
                  <a:pt x="0" y="35"/>
                </a:lnTo>
                <a:lnTo>
                  <a:pt x="0" y="32"/>
                </a:lnTo>
                <a:lnTo>
                  <a:pt x="1" y="30"/>
                </a:lnTo>
                <a:lnTo>
                  <a:pt x="2" y="27"/>
                </a:lnTo>
                <a:lnTo>
                  <a:pt x="3" y="25"/>
                </a:lnTo>
                <a:lnTo>
                  <a:pt x="6" y="23"/>
                </a:lnTo>
                <a:lnTo>
                  <a:pt x="6" y="20"/>
                </a:lnTo>
                <a:lnTo>
                  <a:pt x="7" y="17"/>
                </a:lnTo>
                <a:lnTo>
                  <a:pt x="4" y="15"/>
                </a:lnTo>
                <a:lnTo>
                  <a:pt x="3" y="13"/>
                </a:lnTo>
                <a:lnTo>
                  <a:pt x="3" y="11"/>
                </a:lnTo>
                <a:lnTo>
                  <a:pt x="5" y="9"/>
                </a:lnTo>
                <a:lnTo>
                  <a:pt x="6" y="5"/>
                </a:lnTo>
                <a:lnTo>
                  <a:pt x="8" y="4"/>
                </a:lnTo>
                <a:lnTo>
                  <a:pt x="11" y="3"/>
                </a:lnTo>
                <a:lnTo>
                  <a:pt x="13" y="1"/>
                </a:lnTo>
                <a:lnTo>
                  <a:pt x="15" y="0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1" name="91030">
            <a:extLst xmlns:a="http://schemas.openxmlformats.org/drawingml/2006/main">
              <a:ext uri="{FF2B5EF4-FFF2-40B4-BE49-F238E27FC236}">
                <a16:creationId xmlns:a16="http://schemas.microsoft.com/office/drawing/2014/main" id="{822CF871-A6BF-4AAB-9370-7494242678B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89800" y="1787661"/>
            <a:ext cx="375496" cy="339187"/>
          </a:xfrm>
          <a:custGeom xmlns:a="http://schemas.openxmlformats.org/drawingml/2006/main">
            <a:avLst/>
            <a:gdLst/>
            <a:ahLst/>
            <a:cxnLst>
              <a:cxn ang="0">
                <a:pos x="6" y="0"/>
              </a:cxn>
              <a:cxn ang="0">
                <a:pos x="6" y="4"/>
              </a:cxn>
              <a:cxn ang="0">
                <a:pos x="7" y="6"/>
              </a:cxn>
              <a:cxn ang="0">
                <a:pos x="9" y="5"/>
              </a:cxn>
              <a:cxn ang="0">
                <a:pos x="11" y="3"/>
              </a:cxn>
              <a:cxn ang="0">
                <a:pos x="13" y="2"/>
              </a:cxn>
              <a:cxn ang="0">
                <a:pos x="16" y="4"/>
              </a:cxn>
              <a:cxn ang="0">
                <a:pos x="18" y="5"/>
              </a:cxn>
              <a:cxn ang="0">
                <a:pos x="21" y="7"/>
              </a:cxn>
              <a:cxn ang="0">
                <a:pos x="23" y="7"/>
              </a:cxn>
              <a:cxn ang="0">
                <a:pos x="25" y="7"/>
              </a:cxn>
              <a:cxn ang="0">
                <a:pos x="27" y="8"/>
              </a:cxn>
              <a:cxn ang="0">
                <a:pos x="30" y="9"/>
              </a:cxn>
              <a:cxn ang="0">
                <a:pos x="32" y="11"/>
              </a:cxn>
              <a:cxn ang="0">
                <a:pos x="36" y="12"/>
              </a:cxn>
              <a:cxn ang="0">
                <a:pos x="38" y="13"/>
              </a:cxn>
              <a:cxn ang="0">
                <a:pos x="40" y="16"/>
              </a:cxn>
              <a:cxn ang="0">
                <a:pos x="39" y="19"/>
              </a:cxn>
              <a:cxn ang="0">
                <a:pos x="40" y="21"/>
              </a:cxn>
              <a:cxn ang="0">
                <a:pos x="42" y="21"/>
              </a:cxn>
              <a:cxn ang="0">
                <a:pos x="45" y="23"/>
              </a:cxn>
              <a:cxn ang="0">
                <a:pos x="45" y="25"/>
              </a:cxn>
              <a:cxn ang="0">
                <a:pos x="46" y="27"/>
              </a:cxn>
              <a:cxn ang="0">
                <a:pos x="46" y="31"/>
              </a:cxn>
              <a:cxn ang="0">
                <a:pos x="44" y="31"/>
              </a:cxn>
              <a:cxn ang="0">
                <a:pos x="42" y="32"/>
              </a:cxn>
              <a:cxn ang="0">
                <a:pos x="39" y="32"/>
              </a:cxn>
              <a:cxn ang="0">
                <a:pos x="37" y="29"/>
              </a:cxn>
              <a:cxn ang="0">
                <a:pos x="35" y="29"/>
              </a:cxn>
              <a:cxn ang="0">
                <a:pos x="33" y="29"/>
              </a:cxn>
              <a:cxn ang="0">
                <a:pos x="30" y="29"/>
              </a:cxn>
              <a:cxn ang="0">
                <a:pos x="28" y="31"/>
              </a:cxn>
              <a:cxn ang="0">
                <a:pos x="27" y="33"/>
              </a:cxn>
              <a:cxn ang="0">
                <a:pos x="26" y="34"/>
              </a:cxn>
              <a:cxn ang="0">
                <a:pos x="24" y="35"/>
              </a:cxn>
              <a:cxn ang="0">
                <a:pos x="21" y="35"/>
              </a:cxn>
              <a:cxn ang="0">
                <a:pos x="18" y="36"/>
              </a:cxn>
              <a:cxn ang="0">
                <a:pos x="15" y="35"/>
              </a:cxn>
              <a:cxn ang="0">
                <a:pos x="13" y="32"/>
              </a:cxn>
              <a:cxn ang="0">
                <a:pos x="9" y="31"/>
              </a:cxn>
              <a:cxn ang="0">
                <a:pos x="6" y="29"/>
              </a:cxn>
              <a:cxn ang="0">
                <a:pos x="7" y="26"/>
              </a:cxn>
              <a:cxn ang="0">
                <a:pos x="8" y="23"/>
              </a:cxn>
              <a:cxn ang="0">
                <a:pos x="6" y="20"/>
              </a:cxn>
              <a:cxn ang="0">
                <a:pos x="3" y="16"/>
              </a:cxn>
              <a:cxn ang="0">
                <a:pos x="2" y="14"/>
              </a:cxn>
              <a:cxn ang="0">
                <a:pos x="1" y="12"/>
              </a:cxn>
              <a:cxn ang="0">
                <a:pos x="0" y="11"/>
              </a:cxn>
              <a:cxn ang="0">
                <a:pos x="3" y="8"/>
              </a:cxn>
              <a:cxn ang="0">
                <a:pos x="2" y="6"/>
              </a:cxn>
              <a:cxn ang="0">
                <a:pos x="4" y="4"/>
              </a:cxn>
              <a:cxn ang="0">
                <a:pos x="3" y="0"/>
              </a:cxn>
              <a:cxn ang="0">
                <a:pos x="6" y="0"/>
              </a:cxn>
            </a:cxnLst>
            <a:rect l="0" t="0" r="r" b="b"/>
            <a:pathLst>
              <a:path w="46" h="36">
                <a:moveTo>
                  <a:pt x="6" y="0"/>
                </a:moveTo>
                <a:lnTo>
                  <a:pt x="6" y="4"/>
                </a:lnTo>
                <a:lnTo>
                  <a:pt x="7" y="6"/>
                </a:lnTo>
                <a:lnTo>
                  <a:pt x="9" y="5"/>
                </a:lnTo>
                <a:lnTo>
                  <a:pt x="11" y="3"/>
                </a:lnTo>
                <a:lnTo>
                  <a:pt x="13" y="2"/>
                </a:lnTo>
                <a:lnTo>
                  <a:pt x="16" y="4"/>
                </a:lnTo>
                <a:lnTo>
                  <a:pt x="18" y="5"/>
                </a:lnTo>
                <a:lnTo>
                  <a:pt x="21" y="7"/>
                </a:lnTo>
                <a:lnTo>
                  <a:pt x="23" y="7"/>
                </a:lnTo>
                <a:lnTo>
                  <a:pt x="25" y="7"/>
                </a:lnTo>
                <a:lnTo>
                  <a:pt x="27" y="8"/>
                </a:lnTo>
                <a:lnTo>
                  <a:pt x="30" y="9"/>
                </a:lnTo>
                <a:lnTo>
                  <a:pt x="32" y="11"/>
                </a:lnTo>
                <a:lnTo>
                  <a:pt x="36" y="12"/>
                </a:lnTo>
                <a:lnTo>
                  <a:pt x="38" y="13"/>
                </a:lnTo>
                <a:lnTo>
                  <a:pt x="40" y="16"/>
                </a:lnTo>
                <a:lnTo>
                  <a:pt x="39" y="19"/>
                </a:lnTo>
                <a:lnTo>
                  <a:pt x="40" y="21"/>
                </a:lnTo>
                <a:lnTo>
                  <a:pt x="42" y="21"/>
                </a:lnTo>
                <a:lnTo>
                  <a:pt x="45" y="23"/>
                </a:lnTo>
                <a:lnTo>
                  <a:pt x="45" y="25"/>
                </a:lnTo>
                <a:lnTo>
                  <a:pt x="46" y="27"/>
                </a:lnTo>
                <a:lnTo>
                  <a:pt x="46" y="31"/>
                </a:lnTo>
                <a:lnTo>
                  <a:pt x="44" y="31"/>
                </a:lnTo>
                <a:lnTo>
                  <a:pt x="42" y="32"/>
                </a:lnTo>
                <a:lnTo>
                  <a:pt x="39" y="32"/>
                </a:lnTo>
                <a:lnTo>
                  <a:pt x="37" y="29"/>
                </a:lnTo>
                <a:lnTo>
                  <a:pt x="35" y="29"/>
                </a:lnTo>
                <a:lnTo>
                  <a:pt x="33" y="29"/>
                </a:lnTo>
                <a:lnTo>
                  <a:pt x="30" y="29"/>
                </a:lnTo>
                <a:lnTo>
                  <a:pt x="28" y="31"/>
                </a:lnTo>
                <a:lnTo>
                  <a:pt x="27" y="33"/>
                </a:lnTo>
                <a:lnTo>
                  <a:pt x="26" y="34"/>
                </a:lnTo>
                <a:lnTo>
                  <a:pt x="24" y="35"/>
                </a:lnTo>
                <a:lnTo>
                  <a:pt x="21" y="35"/>
                </a:lnTo>
                <a:lnTo>
                  <a:pt x="18" y="36"/>
                </a:lnTo>
                <a:lnTo>
                  <a:pt x="15" y="35"/>
                </a:lnTo>
                <a:lnTo>
                  <a:pt x="13" y="32"/>
                </a:lnTo>
                <a:lnTo>
                  <a:pt x="9" y="31"/>
                </a:lnTo>
                <a:lnTo>
                  <a:pt x="6" y="29"/>
                </a:lnTo>
                <a:lnTo>
                  <a:pt x="7" y="26"/>
                </a:lnTo>
                <a:lnTo>
                  <a:pt x="8" y="23"/>
                </a:lnTo>
                <a:lnTo>
                  <a:pt x="6" y="20"/>
                </a:lnTo>
                <a:lnTo>
                  <a:pt x="3" y="16"/>
                </a:lnTo>
                <a:lnTo>
                  <a:pt x="2" y="14"/>
                </a:lnTo>
                <a:lnTo>
                  <a:pt x="1" y="12"/>
                </a:lnTo>
                <a:lnTo>
                  <a:pt x="0" y="11"/>
                </a:lnTo>
                <a:lnTo>
                  <a:pt x="3" y="8"/>
                </a:lnTo>
                <a:lnTo>
                  <a:pt x="2" y="6"/>
                </a:lnTo>
                <a:lnTo>
                  <a:pt x="4" y="4"/>
                </a:lnTo>
                <a:lnTo>
                  <a:pt x="3" y="0"/>
                </a:lnTo>
                <a:lnTo>
                  <a:pt x="6" y="0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2" name="91015">
            <a:extLst xmlns:a="http://schemas.openxmlformats.org/drawingml/2006/main">
              <a:ext uri="{FF2B5EF4-FFF2-40B4-BE49-F238E27FC236}">
                <a16:creationId xmlns:a16="http://schemas.microsoft.com/office/drawing/2014/main" id="{467DE433-B86D-4EDF-A303-D508821B5B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01912" y="2677752"/>
            <a:ext cx="263120" cy="402883"/>
          </a:xfrm>
          <a:custGeom xmlns:a="http://schemas.openxmlformats.org/drawingml/2006/main">
            <a:avLst/>
            <a:gdLst/>
            <a:ahLst/>
            <a:cxnLst>
              <a:cxn ang="0">
                <a:pos x="29" y="10"/>
              </a:cxn>
              <a:cxn ang="0">
                <a:pos x="30" y="13"/>
              </a:cxn>
              <a:cxn ang="0">
                <a:pos x="29" y="15"/>
              </a:cxn>
              <a:cxn ang="0">
                <a:pos x="30" y="18"/>
              </a:cxn>
              <a:cxn ang="0">
                <a:pos x="32" y="22"/>
              </a:cxn>
              <a:cxn ang="0">
                <a:pos x="29" y="22"/>
              </a:cxn>
              <a:cxn ang="0">
                <a:pos x="27" y="23"/>
              </a:cxn>
              <a:cxn ang="0">
                <a:pos x="25" y="24"/>
              </a:cxn>
              <a:cxn ang="0">
                <a:pos x="23" y="26"/>
              </a:cxn>
              <a:cxn ang="0">
                <a:pos x="21" y="29"/>
              </a:cxn>
              <a:cxn ang="0">
                <a:pos x="20" y="31"/>
              </a:cxn>
              <a:cxn ang="0">
                <a:pos x="22" y="33"/>
              </a:cxn>
              <a:cxn ang="0">
                <a:pos x="20" y="34"/>
              </a:cxn>
              <a:cxn ang="0">
                <a:pos x="18" y="35"/>
              </a:cxn>
              <a:cxn ang="0">
                <a:pos x="16" y="36"/>
              </a:cxn>
              <a:cxn ang="0">
                <a:pos x="16" y="38"/>
              </a:cxn>
              <a:cxn ang="0">
                <a:pos x="14" y="39"/>
              </a:cxn>
              <a:cxn ang="0">
                <a:pos x="11" y="40"/>
              </a:cxn>
              <a:cxn ang="0">
                <a:pos x="9" y="42"/>
              </a:cxn>
              <a:cxn ang="0">
                <a:pos x="9" y="43"/>
              </a:cxn>
              <a:cxn ang="0">
                <a:pos x="7" y="42"/>
              </a:cxn>
              <a:cxn ang="0">
                <a:pos x="7" y="40"/>
              </a:cxn>
              <a:cxn ang="0">
                <a:pos x="5" y="38"/>
              </a:cxn>
              <a:cxn ang="0">
                <a:pos x="4" y="35"/>
              </a:cxn>
              <a:cxn ang="0">
                <a:pos x="1" y="34"/>
              </a:cxn>
              <a:cxn ang="0">
                <a:pos x="0" y="33"/>
              </a:cxn>
              <a:cxn ang="0">
                <a:pos x="0" y="30"/>
              </a:cxn>
              <a:cxn ang="0">
                <a:pos x="1" y="28"/>
              </a:cxn>
              <a:cxn ang="0">
                <a:pos x="2" y="25"/>
              </a:cxn>
              <a:cxn ang="0">
                <a:pos x="1" y="23"/>
              </a:cxn>
              <a:cxn ang="0">
                <a:pos x="2" y="21"/>
              </a:cxn>
              <a:cxn ang="0">
                <a:pos x="4" y="20"/>
              </a:cxn>
              <a:cxn ang="0">
                <a:pos x="7" y="18"/>
              </a:cxn>
              <a:cxn ang="0">
                <a:pos x="8" y="15"/>
              </a:cxn>
              <a:cxn ang="0">
                <a:pos x="10" y="13"/>
              </a:cxn>
              <a:cxn ang="0">
                <a:pos x="10" y="10"/>
              </a:cxn>
              <a:cxn ang="0">
                <a:pos x="12" y="7"/>
              </a:cxn>
              <a:cxn ang="0">
                <a:pos x="10" y="6"/>
              </a:cxn>
              <a:cxn ang="0">
                <a:pos x="10" y="3"/>
              </a:cxn>
              <a:cxn ang="0">
                <a:pos x="10" y="0"/>
              </a:cxn>
              <a:cxn ang="0">
                <a:pos x="13" y="1"/>
              </a:cxn>
              <a:cxn ang="0">
                <a:pos x="13" y="4"/>
              </a:cxn>
              <a:cxn ang="0">
                <a:pos x="13" y="6"/>
              </a:cxn>
              <a:cxn ang="0">
                <a:pos x="15" y="6"/>
              </a:cxn>
              <a:cxn ang="0">
                <a:pos x="17" y="6"/>
              </a:cxn>
              <a:cxn ang="0">
                <a:pos x="19" y="4"/>
              </a:cxn>
              <a:cxn ang="0">
                <a:pos x="23" y="5"/>
              </a:cxn>
              <a:cxn ang="0">
                <a:pos x="24" y="7"/>
              </a:cxn>
              <a:cxn ang="0">
                <a:pos x="25" y="9"/>
              </a:cxn>
              <a:cxn ang="0">
                <a:pos x="29" y="10"/>
              </a:cxn>
            </a:cxnLst>
            <a:rect l="0" t="0" r="r" b="b"/>
            <a:pathLst>
              <a:path w="32" h="43">
                <a:moveTo>
                  <a:pt x="29" y="10"/>
                </a:moveTo>
                <a:lnTo>
                  <a:pt x="30" y="13"/>
                </a:lnTo>
                <a:lnTo>
                  <a:pt x="29" y="15"/>
                </a:lnTo>
                <a:lnTo>
                  <a:pt x="30" y="18"/>
                </a:lnTo>
                <a:lnTo>
                  <a:pt x="32" y="22"/>
                </a:lnTo>
                <a:lnTo>
                  <a:pt x="29" y="22"/>
                </a:lnTo>
                <a:lnTo>
                  <a:pt x="27" y="23"/>
                </a:lnTo>
                <a:lnTo>
                  <a:pt x="25" y="24"/>
                </a:lnTo>
                <a:lnTo>
                  <a:pt x="23" y="26"/>
                </a:lnTo>
                <a:lnTo>
                  <a:pt x="21" y="29"/>
                </a:lnTo>
                <a:lnTo>
                  <a:pt x="20" y="31"/>
                </a:lnTo>
                <a:lnTo>
                  <a:pt x="22" y="33"/>
                </a:lnTo>
                <a:lnTo>
                  <a:pt x="20" y="34"/>
                </a:lnTo>
                <a:lnTo>
                  <a:pt x="18" y="35"/>
                </a:lnTo>
                <a:lnTo>
                  <a:pt x="16" y="36"/>
                </a:lnTo>
                <a:lnTo>
                  <a:pt x="16" y="38"/>
                </a:lnTo>
                <a:lnTo>
                  <a:pt x="14" y="39"/>
                </a:lnTo>
                <a:lnTo>
                  <a:pt x="11" y="40"/>
                </a:lnTo>
                <a:lnTo>
                  <a:pt x="9" y="42"/>
                </a:lnTo>
                <a:lnTo>
                  <a:pt x="9" y="43"/>
                </a:lnTo>
                <a:lnTo>
                  <a:pt x="7" y="42"/>
                </a:lnTo>
                <a:lnTo>
                  <a:pt x="7" y="40"/>
                </a:lnTo>
                <a:lnTo>
                  <a:pt x="5" y="38"/>
                </a:lnTo>
                <a:lnTo>
                  <a:pt x="4" y="35"/>
                </a:lnTo>
                <a:lnTo>
                  <a:pt x="1" y="34"/>
                </a:lnTo>
                <a:lnTo>
                  <a:pt x="0" y="33"/>
                </a:lnTo>
                <a:lnTo>
                  <a:pt x="0" y="30"/>
                </a:lnTo>
                <a:lnTo>
                  <a:pt x="1" y="28"/>
                </a:lnTo>
                <a:lnTo>
                  <a:pt x="2" y="25"/>
                </a:lnTo>
                <a:lnTo>
                  <a:pt x="1" y="23"/>
                </a:lnTo>
                <a:lnTo>
                  <a:pt x="2" y="21"/>
                </a:lnTo>
                <a:lnTo>
                  <a:pt x="4" y="20"/>
                </a:lnTo>
                <a:lnTo>
                  <a:pt x="7" y="18"/>
                </a:lnTo>
                <a:lnTo>
                  <a:pt x="8" y="15"/>
                </a:lnTo>
                <a:lnTo>
                  <a:pt x="10" y="13"/>
                </a:lnTo>
                <a:lnTo>
                  <a:pt x="10" y="10"/>
                </a:lnTo>
                <a:lnTo>
                  <a:pt x="12" y="7"/>
                </a:lnTo>
                <a:lnTo>
                  <a:pt x="10" y="6"/>
                </a:lnTo>
                <a:lnTo>
                  <a:pt x="10" y="3"/>
                </a:lnTo>
                <a:lnTo>
                  <a:pt x="10" y="0"/>
                </a:lnTo>
                <a:lnTo>
                  <a:pt x="13" y="1"/>
                </a:lnTo>
                <a:lnTo>
                  <a:pt x="13" y="4"/>
                </a:lnTo>
                <a:lnTo>
                  <a:pt x="13" y="6"/>
                </a:lnTo>
                <a:lnTo>
                  <a:pt x="15" y="6"/>
                </a:lnTo>
                <a:lnTo>
                  <a:pt x="17" y="6"/>
                </a:lnTo>
                <a:lnTo>
                  <a:pt x="19" y="4"/>
                </a:lnTo>
                <a:lnTo>
                  <a:pt x="23" y="5"/>
                </a:lnTo>
                <a:lnTo>
                  <a:pt x="24" y="7"/>
                </a:lnTo>
                <a:lnTo>
                  <a:pt x="25" y="9"/>
                </a:lnTo>
                <a:lnTo>
                  <a:pt x="29" y="10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3" name="91013">
            <a:extLst xmlns:a="http://schemas.openxmlformats.org/drawingml/2006/main">
              <a:ext uri="{FF2B5EF4-FFF2-40B4-BE49-F238E27FC236}">
                <a16:creationId xmlns:a16="http://schemas.microsoft.com/office/drawing/2014/main" id="{47692FBF-07EA-4182-9ACE-8E0D4DB315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34300" y="2246760"/>
            <a:ext cx="369781" cy="380444"/>
          </a:xfrm>
          <a:custGeom xmlns:a="http://schemas.openxmlformats.org/drawingml/2006/main">
            <a:avLst/>
            <a:gdLst/>
            <a:ahLst/>
            <a:cxnLst>
              <a:cxn ang="0">
                <a:pos x="46" y="10"/>
              </a:cxn>
              <a:cxn ang="0">
                <a:pos x="43" y="14"/>
              </a:cxn>
              <a:cxn ang="0">
                <a:pos x="42" y="20"/>
              </a:cxn>
              <a:cxn ang="0">
                <a:pos x="42" y="24"/>
              </a:cxn>
              <a:cxn ang="0">
                <a:pos x="40" y="29"/>
              </a:cxn>
              <a:cxn ang="0">
                <a:pos x="37" y="33"/>
              </a:cxn>
              <a:cxn ang="0">
                <a:pos x="31" y="34"/>
              </a:cxn>
              <a:cxn ang="0">
                <a:pos x="29" y="38"/>
              </a:cxn>
              <a:cxn ang="0">
                <a:pos x="24" y="39"/>
              </a:cxn>
              <a:cxn ang="0">
                <a:pos x="22" y="37"/>
              </a:cxn>
              <a:cxn ang="0">
                <a:pos x="25" y="34"/>
              </a:cxn>
              <a:cxn ang="0">
                <a:pos x="19" y="34"/>
              </a:cxn>
              <a:cxn ang="0">
                <a:pos x="15" y="33"/>
              </a:cxn>
              <a:cxn ang="0">
                <a:pos x="12" y="36"/>
              </a:cxn>
              <a:cxn ang="0">
                <a:pos x="7" y="36"/>
              </a:cxn>
              <a:cxn ang="0">
                <a:pos x="4" y="34"/>
              </a:cxn>
              <a:cxn ang="0">
                <a:pos x="0" y="29"/>
              </a:cxn>
              <a:cxn ang="0">
                <a:pos x="3" y="26"/>
              </a:cxn>
              <a:cxn ang="0">
                <a:pos x="4" y="22"/>
              </a:cxn>
              <a:cxn ang="0">
                <a:pos x="5" y="18"/>
              </a:cxn>
              <a:cxn ang="0">
                <a:pos x="8" y="18"/>
              </a:cxn>
              <a:cxn ang="0">
                <a:pos x="8" y="13"/>
              </a:cxn>
              <a:cxn ang="0">
                <a:pos x="11" y="10"/>
              </a:cxn>
              <a:cxn ang="0">
                <a:pos x="11" y="6"/>
              </a:cxn>
              <a:cxn ang="0">
                <a:pos x="13" y="2"/>
              </a:cxn>
              <a:cxn ang="0">
                <a:pos x="18" y="0"/>
              </a:cxn>
              <a:cxn ang="0">
                <a:pos x="19" y="4"/>
              </a:cxn>
              <a:cxn ang="0">
                <a:pos x="24" y="8"/>
              </a:cxn>
              <a:cxn ang="0">
                <a:pos x="25" y="3"/>
              </a:cxn>
              <a:cxn ang="0">
                <a:pos x="30" y="2"/>
              </a:cxn>
              <a:cxn ang="0">
                <a:pos x="34" y="6"/>
              </a:cxn>
              <a:cxn ang="0">
                <a:pos x="39" y="8"/>
              </a:cxn>
              <a:cxn ang="0">
                <a:pos x="43" y="7"/>
              </a:cxn>
            </a:cxnLst>
            <a:rect l="0" t="0" r="r" b="b"/>
            <a:pathLst>
              <a:path w="46" h="40">
                <a:moveTo>
                  <a:pt x="45" y="8"/>
                </a:moveTo>
                <a:lnTo>
                  <a:pt x="46" y="10"/>
                </a:lnTo>
                <a:lnTo>
                  <a:pt x="44" y="11"/>
                </a:lnTo>
                <a:lnTo>
                  <a:pt x="43" y="14"/>
                </a:lnTo>
                <a:lnTo>
                  <a:pt x="43" y="17"/>
                </a:lnTo>
                <a:lnTo>
                  <a:pt x="42" y="20"/>
                </a:lnTo>
                <a:lnTo>
                  <a:pt x="41" y="22"/>
                </a:lnTo>
                <a:lnTo>
                  <a:pt x="42" y="24"/>
                </a:lnTo>
                <a:lnTo>
                  <a:pt x="41" y="26"/>
                </a:lnTo>
                <a:lnTo>
                  <a:pt x="40" y="29"/>
                </a:lnTo>
                <a:lnTo>
                  <a:pt x="39" y="31"/>
                </a:lnTo>
                <a:lnTo>
                  <a:pt x="37" y="33"/>
                </a:lnTo>
                <a:lnTo>
                  <a:pt x="35" y="35"/>
                </a:lnTo>
                <a:lnTo>
                  <a:pt x="31" y="34"/>
                </a:lnTo>
                <a:lnTo>
                  <a:pt x="31" y="36"/>
                </a:lnTo>
                <a:lnTo>
                  <a:pt x="29" y="38"/>
                </a:lnTo>
                <a:lnTo>
                  <a:pt x="27" y="38"/>
                </a:lnTo>
                <a:lnTo>
                  <a:pt x="24" y="39"/>
                </a:lnTo>
                <a:lnTo>
                  <a:pt x="21" y="40"/>
                </a:lnTo>
                <a:lnTo>
                  <a:pt x="22" y="37"/>
                </a:lnTo>
                <a:lnTo>
                  <a:pt x="23" y="36"/>
                </a:lnTo>
                <a:lnTo>
                  <a:pt x="25" y="34"/>
                </a:lnTo>
                <a:lnTo>
                  <a:pt x="21" y="33"/>
                </a:lnTo>
                <a:lnTo>
                  <a:pt x="19" y="34"/>
                </a:lnTo>
                <a:lnTo>
                  <a:pt x="16" y="32"/>
                </a:lnTo>
                <a:lnTo>
                  <a:pt x="15" y="33"/>
                </a:lnTo>
                <a:lnTo>
                  <a:pt x="13" y="34"/>
                </a:lnTo>
                <a:lnTo>
                  <a:pt x="12" y="36"/>
                </a:lnTo>
                <a:lnTo>
                  <a:pt x="10" y="35"/>
                </a:lnTo>
                <a:lnTo>
                  <a:pt x="7" y="36"/>
                </a:lnTo>
                <a:lnTo>
                  <a:pt x="5" y="35"/>
                </a:lnTo>
                <a:lnTo>
                  <a:pt x="4" y="34"/>
                </a:lnTo>
                <a:lnTo>
                  <a:pt x="2" y="33"/>
                </a:lnTo>
                <a:lnTo>
                  <a:pt x="0" y="29"/>
                </a:lnTo>
                <a:lnTo>
                  <a:pt x="1" y="28"/>
                </a:lnTo>
                <a:lnTo>
                  <a:pt x="3" y="26"/>
                </a:lnTo>
                <a:lnTo>
                  <a:pt x="3" y="24"/>
                </a:lnTo>
                <a:lnTo>
                  <a:pt x="4" y="22"/>
                </a:lnTo>
                <a:lnTo>
                  <a:pt x="3" y="20"/>
                </a:lnTo>
                <a:lnTo>
                  <a:pt x="5" y="18"/>
                </a:lnTo>
                <a:lnTo>
                  <a:pt x="8" y="20"/>
                </a:lnTo>
                <a:lnTo>
                  <a:pt x="8" y="18"/>
                </a:lnTo>
                <a:lnTo>
                  <a:pt x="9" y="16"/>
                </a:lnTo>
                <a:lnTo>
                  <a:pt x="8" y="13"/>
                </a:lnTo>
                <a:lnTo>
                  <a:pt x="9" y="11"/>
                </a:lnTo>
                <a:lnTo>
                  <a:pt x="11" y="10"/>
                </a:lnTo>
                <a:lnTo>
                  <a:pt x="13" y="8"/>
                </a:lnTo>
                <a:lnTo>
                  <a:pt x="11" y="6"/>
                </a:lnTo>
                <a:lnTo>
                  <a:pt x="11" y="3"/>
                </a:lnTo>
                <a:lnTo>
                  <a:pt x="13" y="2"/>
                </a:lnTo>
                <a:lnTo>
                  <a:pt x="15" y="1"/>
                </a:lnTo>
                <a:lnTo>
                  <a:pt x="18" y="0"/>
                </a:lnTo>
                <a:lnTo>
                  <a:pt x="19" y="2"/>
                </a:lnTo>
                <a:lnTo>
                  <a:pt x="19" y="4"/>
                </a:lnTo>
                <a:lnTo>
                  <a:pt x="21" y="6"/>
                </a:lnTo>
                <a:lnTo>
                  <a:pt x="24" y="8"/>
                </a:lnTo>
                <a:lnTo>
                  <a:pt x="24" y="5"/>
                </a:lnTo>
                <a:lnTo>
                  <a:pt x="25" y="3"/>
                </a:lnTo>
                <a:lnTo>
                  <a:pt x="28" y="3"/>
                </a:lnTo>
                <a:lnTo>
                  <a:pt x="30" y="2"/>
                </a:lnTo>
                <a:lnTo>
                  <a:pt x="32" y="4"/>
                </a:lnTo>
                <a:lnTo>
                  <a:pt x="34" y="6"/>
                </a:lnTo>
                <a:lnTo>
                  <a:pt x="37" y="8"/>
                </a:lnTo>
                <a:lnTo>
                  <a:pt x="39" y="8"/>
                </a:lnTo>
                <a:lnTo>
                  <a:pt x="41" y="6"/>
                </a:lnTo>
                <a:lnTo>
                  <a:pt x="43" y="7"/>
                </a:lnTo>
                <a:lnTo>
                  <a:pt x="45" y="8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4" name="91005">
            <a:extLst xmlns:a="http://schemas.openxmlformats.org/drawingml/2006/main">
              <a:ext uri="{FF2B5EF4-FFF2-40B4-BE49-F238E27FC236}">
                <a16:creationId xmlns:a16="http://schemas.microsoft.com/office/drawing/2014/main" id="{7EC14D54-FE07-49D1-B4DE-FF520EF46CC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3624" y="1742704"/>
            <a:ext cx="241079" cy="200536"/>
          </a:xfrm>
          <a:custGeom xmlns:a="http://schemas.openxmlformats.org/drawingml/2006/main">
            <a:avLst/>
            <a:gdLst/>
            <a:ahLst/>
            <a:cxnLst>
              <a:cxn ang="0">
                <a:pos x="21" y="0"/>
              </a:cxn>
              <a:cxn ang="0">
                <a:pos x="22" y="2"/>
              </a:cxn>
              <a:cxn ang="0">
                <a:pos x="23" y="4"/>
              </a:cxn>
              <a:cxn ang="0">
                <a:pos x="25" y="6"/>
              </a:cxn>
              <a:cxn ang="0">
                <a:pos x="26" y="9"/>
              </a:cxn>
              <a:cxn ang="0">
                <a:pos x="26" y="11"/>
              </a:cxn>
              <a:cxn ang="0">
                <a:pos x="27" y="13"/>
              </a:cxn>
              <a:cxn ang="0">
                <a:pos x="30" y="15"/>
              </a:cxn>
              <a:cxn ang="0">
                <a:pos x="30" y="18"/>
              </a:cxn>
              <a:cxn ang="0">
                <a:pos x="29" y="20"/>
              </a:cxn>
              <a:cxn ang="0">
                <a:pos x="26" y="21"/>
              </a:cxn>
              <a:cxn ang="0">
                <a:pos x="24" y="21"/>
              </a:cxn>
              <a:cxn ang="0">
                <a:pos x="23" y="17"/>
              </a:cxn>
              <a:cxn ang="0">
                <a:pos x="20" y="17"/>
              </a:cxn>
              <a:cxn ang="0">
                <a:pos x="19" y="18"/>
              </a:cxn>
              <a:cxn ang="0">
                <a:pos x="17" y="20"/>
              </a:cxn>
              <a:cxn ang="0">
                <a:pos x="16" y="18"/>
              </a:cxn>
              <a:cxn ang="0">
                <a:pos x="16" y="16"/>
              </a:cxn>
              <a:cxn ang="0">
                <a:pos x="13" y="14"/>
              </a:cxn>
              <a:cxn ang="0">
                <a:pos x="11" y="17"/>
              </a:cxn>
              <a:cxn ang="0">
                <a:pos x="10" y="19"/>
              </a:cxn>
              <a:cxn ang="0">
                <a:pos x="8" y="19"/>
              </a:cxn>
              <a:cxn ang="0">
                <a:pos x="6" y="18"/>
              </a:cxn>
              <a:cxn ang="0">
                <a:pos x="5" y="21"/>
              </a:cxn>
              <a:cxn ang="0">
                <a:pos x="2" y="21"/>
              </a:cxn>
              <a:cxn ang="0">
                <a:pos x="1" y="20"/>
              </a:cxn>
              <a:cxn ang="0">
                <a:pos x="1" y="18"/>
              </a:cxn>
              <a:cxn ang="0">
                <a:pos x="1" y="16"/>
              </a:cxn>
              <a:cxn ang="0">
                <a:pos x="0" y="14"/>
              </a:cxn>
              <a:cxn ang="0">
                <a:pos x="0" y="12"/>
              </a:cxn>
              <a:cxn ang="0">
                <a:pos x="1" y="10"/>
              </a:cxn>
              <a:cxn ang="0">
                <a:pos x="2" y="7"/>
              </a:cxn>
              <a:cxn ang="0">
                <a:pos x="4" y="6"/>
              </a:cxn>
              <a:cxn ang="0">
                <a:pos x="5" y="3"/>
              </a:cxn>
              <a:cxn ang="0">
                <a:pos x="8" y="4"/>
              </a:cxn>
              <a:cxn ang="0">
                <a:pos x="10" y="4"/>
              </a:cxn>
              <a:cxn ang="0">
                <a:pos x="11" y="1"/>
              </a:cxn>
              <a:cxn ang="0">
                <a:pos x="14" y="1"/>
              </a:cxn>
              <a:cxn ang="0">
                <a:pos x="17" y="0"/>
              </a:cxn>
              <a:cxn ang="0">
                <a:pos x="21" y="0"/>
              </a:cxn>
            </a:cxnLst>
            <a:rect l="0" t="0" r="r" b="b"/>
            <a:pathLst>
              <a:path w="30" h="21">
                <a:moveTo>
                  <a:pt x="21" y="0"/>
                </a:moveTo>
                <a:lnTo>
                  <a:pt x="22" y="2"/>
                </a:lnTo>
                <a:lnTo>
                  <a:pt x="23" y="4"/>
                </a:lnTo>
                <a:lnTo>
                  <a:pt x="25" y="6"/>
                </a:lnTo>
                <a:lnTo>
                  <a:pt x="26" y="9"/>
                </a:lnTo>
                <a:lnTo>
                  <a:pt x="26" y="11"/>
                </a:lnTo>
                <a:lnTo>
                  <a:pt x="27" y="13"/>
                </a:lnTo>
                <a:lnTo>
                  <a:pt x="30" y="15"/>
                </a:lnTo>
                <a:lnTo>
                  <a:pt x="30" y="18"/>
                </a:lnTo>
                <a:lnTo>
                  <a:pt x="29" y="20"/>
                </a:lnTo>
                <a:lnTo>
                  <a:pt x="26" y="21"/>
                </a:lnTo>
                <a:lnTo>
                  <a:pt x="24" y="21"/>
                </a:lnTo>
                <a:lnTo>
                  <a:pt x="23" y="17"/>
                </a:lnTo>
                <a:lnTo>
                  <a:pt x="20" y="17"/>
                </a:lnTo>
                <a:lnTo>
                  <a:pt x="19" y="18"/>
                </a:lnTo>
                <a:lnTo>
                  <a:pt x="17" y="20"/>
                </a:lnTo>
                <a:lnTo>
                  <a:pt x="16" y="18"/>
                </a:lnTo>
                <a:lnTo>
                  <a:pt x="16" y="16"/>
                </a:lnTo>
                <a:lnTo>
                  <a:pt x="13" y="14"/>
                </a:lnTo>
                <a:lnTo>
                  <a:pt x="11" y="17"/>
                </a:lnTo>
                <a:lnTo>
                  <a:pt x="10" y="19"/>
                </a:lnTo>
                <a:lnTo>
                  <a:pt x="8" y="19"/>
                </a:lnTo>
                <a:lnTo>
                  <a:pt x="6" y="18"/>
                </a:lnTo>
                <a:lnTo>
                  <a:pt x="5" y="21"/>
                </a:lnTo>
                <a:lnTo>
                  <a:pt x="2" y="21"/>
                </a:lnTo>
                <a:lnTo>
                  <a:pt x="1" y="20"/>
                </a:lnTo>
                <a:lnTo>
                  <a:pt x="1" y="18"/>
                </a:lnTo>
                <a:lnTo>
                  <a:pt x="1" y="16"/>
                </a:lnTo>
                <a:lnTo>
                  <a:pt x="0" y="14"/>
                </a:lnTo>
                <a:lnTo>
                  <a:pt x="0" y="12"/>
                </a:lnTo>
                <a:lnTo>
                  <a:pt x="1" y="10"/>
                </a:lnTo>
                <a:lnTo>
                  <a:pt x="2" y="7"/>
                </a:lnTo>
                <a:lnTo>
                  <a:pt x="4" y="6"/>
                </a:lnTo>
                <a:lnTo>
                  <a:pt x="5" y="3"/>
                </a:lnTo>
                <a:lnTo>
                  <a:pt x="8" y="4"/>
                </a:lnTo>
                <a:lnTo>
                  <a:pt x="10" y="4"/>
                </a:lnTo>
                <a:lnTo>
                  <a:pt x="11" y="1"/>
                </a:lnTo>
                <a:lnTo>
                  <a:pt x="14" y="1"/>
                </a:lnTo>
                <a:lnTo>
                  <a:pt x="17" y="0"/>
                </a:lnTo>
                <a:lnTo>
                  <a:pt x="21" y="0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5" name="90000">
            <a:extLst xmlns:a="http://schemas.openxmlformats.org/drawingml/2006/main">
              <a:ext uri="{FF2B5EF4-FFF2-40B4-BE49-F238E27FC236}">
                <a16:creationId xmlns:a16="http://schemas.microsoft.com/office/drawing/2014/main" id="{18B576EC-2C49-406F-B145-60CE5B6E105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8750" y="983785"/>
            <a:ext cx="1626336" cy="2259909"/>
          </a:xfrm>
          <a:custGeom xmlns:a="http://schemas.openxmlformats.org/drawingml/2006/main">
            <a:avLst/>
            <a:gdLst/>
            <a:ahLst/>
            <a:cxnLst>
              <a:cxn ang="0">
                <a:pos x="133" y="22"/>
              </a:cxn>
              <a:cxn ang="0">
                <a:pos x="143" y="33"/>
              </a:cxn>
              <a:cxn ang="0">
                <a:pos x="154" y="44"/>
              </a:cxn>
              <a:cxn ang="0">
                <a:pos x="166" y="54"/>
              </a:cxn>
              <a:cxn ang="0">
                <a:pos x="170" y="68"/>
              </a:cxn>
              <a:cxn ang="0">
                <a:pos x="183" y="76"/>
              </a:cxn>
              <a:cxn ang="0">
                <a:pos x="198" y="75"/>
              </a:cxn>
              <a:cxn ang="0">
                <a:pos x="192" y="90"/>
              </a:cxn>
              <a:cxn ang="0">
                <a:pos x="197" y="94"/>
              </a:cxn>
              <a:cxn ang="0">
                <a:pos x="187" y="109"/>
              </a:cxn>
              <a:cxn ang="0">
                <a:pos x="174" y="117"/>
              </a:cxn>
              <a:cxn ang="0">
                <a:pos x="171" y="124"/>
              </a:cxn>
              <a:cxn ang="0">
                <a:pos x="179" y="139"/>
              </a:cxn>
              <a:cxn ang="0">
                <a:pos x="171" y="150"/>
              </a:cxn>
              <a:cxn ang="0">
                <a:pos x="156" y="154"/>
              </a:cxn>
              <a:cxn ang="0">
                <a:pos x="138" y="155"/>
              </a:cxn>
              <a:cxn ang="0">
                <a:pos x="131" y="170"/>
              </a:cxn>
              <a:cxn ang="0">
                <a:pos x="130" y="182"/>
              </a:cxn>
              <a:cxn ang="0">
                <a:pos x="141" y="188"/>
              </a:cxn>
              <a:cxn ang="0">
                <a:pos x="146" y="203"/>
              </a:cxn>
              <a:cxn ang="0">
                <a:pos x="137" y="215"/>
              </a:cxn>
              <a:cxn ang="0">
                <a:pos x="126" y="224"/>
              </a:cxn>
              <a:cxn ang="0">
                <a:pos x="119" y="238"/>
              </a:cxn>
              <a:cxn ang="0">
                <a:pos x="103" y="239"/>
              </a:cxn>
              <a:cxn ang="0">
                <a:pos x="101" y="221"/>
              </a:cxn>
              <a:cxn ang="0">
                <a:pos x="106" y="202"/>
              </a:cxn>
              <a:cxn ang="0">
                <a:pos x="91" y="191"/>
              </a:cxn>
              <a:cxn ang="0">
                <a:pos x="96" y="174"/>
              </a:cxn>
              <a:cxn ang="0">
                <a:pos x="99" y="159"/>
              </a:cxn>
              <a:cxn ang="0">
                <a:pos x="104" y="148"/>
              </a:cxn>
              <a:cxn ang="0">
                <a:pos x="101" y="139"/>
              </a:cxn>
              <a:cxn ang="0">
                <a:pos x="85" y="144"/>
              </a:cxn>
              <a:cxn ang="0">
                <a:pos x="74" y="155"/>
              </a:cxn>
              <a:cxn ang="0">
                <a:pos x="72" y="173"/>
              </a:cxn>
              <a:cxn ang="0">
                <a:pos x="63" y="184"/>
              </a:cxn>
              <a:cxn ang="0">
                <a:pos x="47" y="190"/>
              </a:cxn>
              <a:cxn ang="0">
                <a:pos x="30" y="198"/>
              </a:cxn>
              <a:cxn ang="0">
                <a:pos x="23" y="184"/>
              </a:cxn>
              <a:cxn ang="0">
                <a:pos x="19" y="164"/>
              </a:cxn>
              <a:cxn ang="0">
                <a:pos x="19" y="149"/>
              </a:cxn>
              <a:cxn ang="0">
                <a:pos x="15" y="133"/>
              </a:cxn>
              <a:cxn ang="0">
                <a:pos x="19" y="116"/>
              </a:cxn>
              <a:cxn ang="0">
                <a:pos x="2" y="114"/>
              </a:cxn>
              <a:cxn ang="0">
                <a:pos x="13" y="102"/>
              </a:cxn>
              <a:cxn ang="0">
                <a:pos x="29" y="96"/>
              </a:cxn>
              <a:cxn ang="0">
                <a:pos x="41" y="93"/>
              </a:cxn>
              <a:cxn ang="0">
                <a:pos x="53" y="86"/>
              </a:cxn>
              <a:cxn ang="0">
                <a:pos x="55" y="68"/>
              </a:cxn>
              <a:cxn ang="0">
                <a:pos x="52" y="54"/>
              </a:cxn>
              <a:cxn ang="0">
                <a:pos x="49" y="43"/>
              </a:cxn>
              <a:cxn ang="0">
                <a:pos x="51" y="27"/>
              </a:cxn>
              <a:cxn ang="0">
                <a:pos x="65" y="24"/>
              </a:cxn>
              <a:cxn ang="0">
                <a:pos x="69" y="12"/>
              </a:cxn>
              <a:cxn ang="0">
                <a:pos x="85" y="14"/>
              </a:cxn>
              <a:cxn ang="0">
                <a:pos x="99" y="10"/>
              </a:cxn>
              <a:cxn ang="0">
                <a:pos x="113" y="5"/>
              </a:cxn>
              <a:cxn ang="0">
                <a:pos x="123" y="8"/>
              </a:cxn>
            </a:cxnLst>
            <a:rect l="0" t="0" r="r" b="b"/>
            <a:pathLst>
              <a:path w="199" h="241">
                <a:moveTo>
                  <a:pt x="125" y="9"/>
                </a:moveTo>
                <a:lnTo>
                  <a:pt x="127" y="11"/>
                </a:lnTo>
                <a:lnTo>
                  <a:pt x="127" y="13"/>
                </a:lnTo>
                <a:lnTo>
                  <a:pt x="129" y="15"/>
                </a:lnTo>
                <a:lnTo>
                  <a:pt x="132" y="16"/>
                </a:lnTo>
                <a:lnTo>
                  <a:pt x="132" y="18"/>
                </a:lnTo>
                <a:lnTo>
                  <a:pt x="133" y="22"/>
                </a:lnTo>
                <a:lnTo>
                  <a:pt x="136" y="23"/>
                </a:lnTo>
                <a:lnTo>
                  <a:pt x="135" y="26"/>
                </a:lnTo>
                <a:lnTo>
                  <a:pt x="136" y="29"/>
                </a:lnTo>
                <a:lnTo>
                  <a:pt x="133" y="31"/>
                </a:lnTo>
                <a:lnTo>
                  <a:pt x="137" y="32"/>
                </a:lnTo>
                <a:lnTo>
                  <a:pt x="139" y="32"/>
                </a:lnTo>
                <a:lnTo>
                  <a:pt x="143" y="33"/>
                </a:lnTo>
                <a:lnTo>
                  <a:pt x="144" y="36"/>
                </a:lnTo>
                <a:lnTo>
                  <a:pt x="145" y="38"/>
                </a:lnTo>
                <a:lnTo>
                  <a:pt x="148" y="40"/>
                </a:lnTo>
                <a:lnTo>
                  <a:pt x="151" y="38"/>
                </a:lnTo>
                <a:lnTo>
                  <a:pt x="150" y="42"/>
                </a:lnTo>
                <a:lnTo>
                  <a:pt x="151" y="44"/>
                </a:lnTo>
                <a:lnTo>
                  <a:pt x="154" y="44"/>
                </a:lnTo>
                <a:lnTo>
                  <a:pt x="155" y="47"/>
                </a:lnTo>
                <a:lnTo>
                  <a:pt x="156" y="50"/>
                </a:lnTo>
                <a:lnTo>
                  <a:pt x="159" y="48"/>
                </a:lnTo>
                <a:lnTo>
                  <a:pt x="162" y="47"/>
                </a:lnTo>
                <a:lnTo>
                  <a:pt x="164" y="49"/>
                </a:lnTo>
                <a:lnTo>
                  <a:pt x="165" y="52"/>
                </a:lnTo>
                <a:lnTo>
                  <a:pt x="166" y="54"/>
                </a:lnTo>
                <a:lnTo>
                  <a:pt x="167" y="56"/>
                </a:lnTo>
                <a:lnTo>
                  <a:pt x="169" y="58"/>
                </a:lnTo>
                <a:lnTo>
                  <a:pt x="169" y="60"/>
                </a:lnTo>
                <a:lnTo>
                  <a:pt x="168" y="62"/>
                </a:lnTo>
                <a:lnTo>
                  <a:pt x="166" y="64"/>
                </a:lnTo>
                <a:lnTo>
                  <a:pt x="168" y="66"/>
                </a:lnTo>
                <a:lnTo>
                  <a:pt x="170" y="68"/>
                </a:lnTo>
                <a:lnTo>
                  <a:pt x="173" y="68"/>
                </a:lnTo>
                <a:lnTo>
                  <a:pt x="176" y="69"/>
                </a:lnTo>
                <a:lnTo>
                  <a:pt x="178" y="71"/>
                </a:lnTo>
                <a:lnTo>
                  <a:pt x="178" y="75"/>
                </a:lnTo>
                <a:lnTo>
                  <a:pt x="179" y="76"/>
                </a:lnTo>
                <a:lnTo>
                  <a:pt x="181" y="78"/>
                </a:lnTo>
                <a:lnTo>
                  <a:pt x="183" y="76"/>
                </a:lnTo>
                <a:lnTo>
                  <a:pt x="186" y="75"/>
                </a:lnTo>
                <a:lnTo>
                  <a:pt x="188" y="74"/>
                </a:lnTo>
                <a:lnTo>
                  <a:pt x="189" y="72"/>
                </a:lnTo>
                <a:lnTo>
                  <a:pt x="192" y="73"/>
                </a:lnTo>
                <a:lnTo>
                  <a:pt x="195" y="73"/>
                </a:lnTo>
                <a:lnTo>
                  <a:pt x="198" y="73"/>
                </a:lnTo>
                <a:lnTo>
                  <a:pt x="198" y="75"/>
                </a:lnTo>
                <a:lnTo>
                  <a:pt x="199" y="77"/>
                </a:lnTo>
                <a:lnTo>
                  <a:pt x="198" y="79"/>
                </a:lnTo>
                <a:lnTo>
                  <a:pt x="196" y="82"/>
                </a:lnTo>
                <a:lnTo>
                  <a:pt x="197" y="84"/>
                </a:lnTo>
                <a:lnTo>
                  <a:pt x="197" y="87"/>
                </a:lnTo>
                <a:lnTo>
                  <a:pt x="195" y="88"/>
                </a:lnTo>
                <a:lnTo>
                  <a:pt x="192" y="90"/>
                </a:lnTo>
                <a:lnTo>
                  <a:pt x="189" y="91"/>
                </a:lnTo>
                <a:lnTo>
                  <a:pt x="189" y="93"/>
                </a:lnTo>
                <a:lnTo>
                  <a:pt x="190" y="94"/>
                </a:lnTo>
                <a:lnTo>
                  <a:pt x="192" y="91"/>
                </a:lnTo>
                <a:lnTo>
                  <a:pt x="195" y="92"/>
                </a:lnTo>
                <a:lnTo>
                  <a:pt x="197" y="92"/>
                </a:lnTo>
                <a:lnTo>
                  <a:pt x="197" y="94"/>
                </a:lnTo>
                <a:lnTo>
                  <a:pt x="198" y="97"/>
                </a:lnTo>
                <a:lnTo>
                  <a:pt x="198" y="100"/>
                </a:lnTo>
                <a:lnTo>
                  <a:pt x="195" y="102"/>
                </a:lnTo>
                <a:lnTo>
                  <a:pt x="193" y="103"/>
                </a:lnTo>
                <a:lnTo>
                  <a:pt x="191" y="104"/>
                </a:lnTo>
                <a:lnTo>
                  <a:pt x="189" y="106"/>
                </a:lnTo>
                <a:lnTo>
                  <a:pt x="187" y="109"/>
                </a:lnTo>
                <a:lnTo>
                  <a:pt x="185" y="110"/>
                </a:lnTo>
                <a:lnTo>
                  <a:pt x="183" y="112"/>
                </a:lnTo>
                <a:lnTo>
                  <a:pt x="181" y="113"/>
                </a:lnTo>
                <a:lnTo>
                  <a:pt x="178" y="111"/>
                </a:lnTo>
                <a:lnTo>
                  <a:pt x="176" y="113"/>
                </a:lnTo>
                <a:lnTo>
                  <a:pt x="174" y="113"/>
                </a:lnTo>
                <a:lnTo>
                  <a:pt x="174" y="117"/>
                </a:lnTo>
                <a:lnTo>
                  <a:pt x="172" y="117"/>
                </a:lnTo>
                <a:lnTo>
                  <a:pt x="170" y="118"/>
                </a:lnTo>
                <a:lnTo>
                  <a:pt x="167" y="118"/>
                </a:lnTo>
                <a:lnTo>
                  <a:pt x="165" y="119"/>
                </a:lnTo>
                <a:lnTo>
                  <a:pt x="168" y="121"/>
                </a:lnTo>
                <a:lnTo>
                  <a:pt x="170" y="122"/>
                </a:lnTo>
                <a:lnTo>
                  <a:pt x="171" y="124"/>
                </a:lnTo>
                <a:lnTo>
                  <a:pt x="172" y="126"/>
                </a:lnTo>
                <a:lnTo>
                  <a:pt x="172" y="129"/>
                </a:lnTo>
                <a:lnTo>
                  <a:pt x="173" y="131"/>
                </a:lnTo>
                <a:lnTo>
                  <a:pt x="175" y="133"/>
                </a:lnTo>
                <a:lnTo>
                  <a:pt x="176" y="135"/>
                </a:lnTo>
                <a:lnTo>
                  <a:pt x="178" y="137"/>
                </a:lnTo>
                <a:lnTo>
                  <a:pt x="179" y="139"/>
                </a:lnTo>
                <a:lnTo>
                  <a:pt x="177" y="140"/>
                </a:lnTo>
                <a:lnTo>
                  <a:pt x="174" y="141"/>
                </a:lnTo>
                <a:lnTo>
                  <a:pt x="172" y="143"/>
                </a:lnTo>
                <a:lnTo>
                  <a:pt x="173" y="145"/>
                </a:lnTo>
                <a:lnTo>
                  <a:pt x="176" y="147"/>
                </a:lnTo>
                <a:lnTo>
                  <a:pt x="175" y="150"/>
                </a:lnTo>
                <a:lnTo>
                  <a:pt x="171" y="150"/>
                </a:lnTo>
                <a:lnTo>
                  <a:pt x="169" y="150"/>
                </a:lnTo>
                <a:lnTo>
                  <a:pt x="167" y="152"/>
                </a:lnTo>
                <a:lnTo>
                  <a:pt x="165" y="153"/>
                </a:lnTo>
                <a:lnTo>
                  <a:pt x="163" y="153"/>
                </a:lnTo>
                <a:lnTo>
                  <a:pt x="159" y="153"/>
                </a:lnTo>
                <a:lnTo>
                  <a:pt x="157" y="153"/>
                </a:lnTo>
                <a:lnTo>
                  <a:pt x="156" y="154"/>
                </a:lnTo>
                <a:lnTo>
                  <a:pt x="152" y="154"/>
                </a:lnTo>
                <a:lnTo>
                  <a:pt x="150" y="153"/>
                </a:lnTo>
                <a:lnTo>
                  <a:pt x="147" y="154"/>
                </a:lnTo>
                <a:lnTo>
                  <a:pt x="144" y="154"/>
                </a:lnTo>
                <a:lnTo>
                  <a:pt x="141" y="154"/>
                </a:lnTo>
                <a:lnTo>
                  <a:pt x="139" y="152"/>
                </a:lnTo>
                <a:lnTo>
                  <a:pt x="138" y="155"/>
                </a:lnTo>
                <a:lnTo>
                  <a:pt x="137" y="157"/>
                </a:lnTo>
                <a:lnTo>
                  <a:pt x="138" y="159"/>
                </a:lnTo>
                <a:lnTo>
                  <a:pt x="137" y="161"/>
                </a:lnTo>
                <a:lnTo>
                  <a:pt x="136" y="164"/>
                </a:lnTo>
                <a:lnTo>
                  <a:pt x="135" y="166"/>
                </a:lnTo>
                <a:lnTo>
                  <a:pt x="133" y="168"/>
                </a:lnTo>
                <a:lnTo>
                  <a:pt x="131" y="170"/>
                </a:lnTo>
                <a:lnTo>
                  <a:pt x="127" y="169"/>
                </a:lnTo>
                <a:lnTo>
                  <a:pt x="127" y="171"/>
                </a:lnTo>
                <a:lnTo>
                  <a:pt x="125" y="173"/>
                </a:lnTo>
                <a:lnTo>
                  <a:pt x="126" y="177"/>
                </a:lnTo>
                <a:lnTo>
                  <a:pt x="127" y="180"/>
                </a:lnTo>
                <a:lnTo>
                  <a:pt x="127" y="181"/>
                </a:lnTo>
                <a:lnTo>
                  <a:pt x="130" y="182"/>
                </a:lnTo>
                <a:lnTo>
                  <a:pt x="130" y="185"/>
                </a:lnTo>
                <a:lnTo>
                  <a:pt x="130" y="187"/>
                </a:lnTo>
                <a:lnTo>
                  <a:pt x="132" y="187"/>
                </a:lnTo>
                <a:lnTo>
                  <a:pt x="134" y="187"/>
                </a:lnTo>
                <a:lnTo>
                  <a:pt x="136" y="185"/>
                </a:lnTo>
                <a:lnTo>
                  <a:pt x="140" y="186"/>
                </a:lnTo>
                <a:lnTo>
                  <a:pt x="141" y="188"/>
                </a:lnTo>
                <a:lnTo>
                  <a:pt x="142" y="190"/>
                </a:lnTo>
                <a:lnTo>
                  <a:pt x="146" y="191"/>
                </a:lnTo>
                <a:lnTo>
                  <a:pt x="147" y="194"/>
                </a:lnTo>
                <a:lnTo>
                  <a:pt x="146" y="196"/>
                </a:lnTo>
                <a:lnTo>
                  <a:pt x="147" y="199"/>
                </a:lnTo>
                <a:lnTo>
                  <a:pt x="149" y="203"/>
                </a:lnTo>
                <a:lnTo>
                  <a:pt x="146" y="203"/>
                </a:lnTo>
                <a:lnTo>
                  <a:pt x="144" y="204"/>
                </a:lnTo>
                <a:lnTo>
                  <a:pt x="142" y="205"/>
                </a:lnTo>
                <a:lnTo>
                  <a:pt x="140" y="207"/>
                </a:lnTo>
                <a:lnTo>
                  <a:pt x="138" y="210"/>
                </a:lnTo>
                <a:lnTo>
                  <a:pt x="137" y="212"/>
                </a:lnTo>
                <a:lnTo>
                  <a:pt x="139" y="214"/>
                </a:lnTo>
                <a:lnTo>
                  <a:pt x="137" y="215"/>
                </a:lnTo>
                <a:lnTo>
                  <a:pt x="135" y="216"/>
                </a:lnTo>
                <a:lnTo>
                  <a:pt x="133" y="217"/>
                </a:lnTo>
                <a:lnTo>
                  <a:pt x="133" y="219"/>
                </a:lnTo>
                <a:lnTo>
                  <a:pt x="131" y="220"/>
                </a:lnTo>
                <a:lnTo>
                  <a:pt x="128" y="221"/>
                </a:lnTo>
                <a:lnTo>
                  <a:pt x="126" y="223"/>
                </a:lnTo>
                <a:lnTo>
                  <a:pt x="126" y="224"/>
                </a:lnTo>
                <a:lnTo>
                  <a:pt x="125" y="227"/>
                </a:lnTo>
                <a:lnTo>
                  <a:pt x="125" y="229"/>
                </a:lnTo>
                <a:lnTo>
                  <a:pt x="125" y="231"/>
                </a:lnTo>
                <a:lnTo>
                  <a:pt x="123" y="234"/>
                </a:lnTo>
                <a:lnTo>
                  <a:pt x="124" y="236"/>
                </a:lnTo>
                <a:lnTo>
                  <a:pt x="121" y="237"/>
                </a:lnTo>
                <a:lnTo>
                  <a:pt x="119" y="238"/>
                </a:lnTo>
                <a:lnTo>
                  <a:pt x="117" y="239"/>
                </a:lnTo>
                <a:lnTo>
                  <a:pt x="115" y="241"/>
                </a:lnTo>
                <a:lnTo>
                  <a:pt x="112" y="241"/>
                </a:lnTo>
                <a:lnTo>
                  <a:pt x="109" y="240"/>
                </a:lnTo>
                <a:lnTo>
                  <a:pt x="107" y="239"/>
                </a:lnTo>
                <a:lnTo>
                  <a:pt x="105" y="240"/>
                </a:lnTo>
                <a:lnTo>
                  <a:pt x="103" y="239"/>
                </a:lnTo>
                <a:lnTo>
                  <a:pt x="104" y="236"/>
                </a:lnTo>
                <a:lnTo>
                  <a:pt x="104" y="234"/>
                </a:lnTo>
                <a:lnTo>
                  <a:pt x="105" y="232"/>
                </a:lnTo>
                <a:lnTo>
                  <a:pt x="105" y="229"/>
                </a:lnTo>
                <a:lnTo>
                  <a:pt x="103" y="225"/>
                </a:lnTo>
                <a:lnTo>
                  <a:pt x="102" y="223"/>
                </a:lnTo>
                <a:lnTo>
                  <a:pt x="101" y="221"/>
                </a:lnTo>
                <a:lnTo>
                  <a:pt x="101" y="219"/>
                </a:lnTo>
                <a:lnTo>
                  <a:pt x="103" y="218"/>
                </a:lnTo>
                <a:lnTo>
                  <a:pt x="105" y="214"/>
                </a:lnTo>
                <a:lnTo>
                  <a:pt x="106" y="211"/>
                </a:lnTo>
                <a:lnTo>
                  <a:pt x="107" y="209"/>
                </a:lnTo>
                <a:lnTo>
                  <a:pt x="107" y="204"/>
                </a:lnTo>
                <a:lnTo>
                  <a:pt x="106" y="202"/>
                </a:lnTo>
                <a:lnTo>
                  <a:pt x="103" y="200"/>
                </a:lnTo>
                <a:lnTo>
                  <a:pt x="102" y="198"/>
                </a:lnTo>
                <a:lnTo>
                  <a:pt x="100" y="196"/>
                </a:lnTo>
                <a:lnTo>
                  <a:pt x="97" y="195"/>
                </a:lnTo>
                <a:lnTo>
                  <a:pt x="94" y="194"/>
                </a:lnTo>
                <a:lnTo>
                  <a:pt x="92" y="193"/>
                </a:lnTo>
                <a:lnTo>
                  <a:pt x="91" y="191"/>
                </a:lnTo>
                <a:lnTo>
                  <a:pt x="91" y="188"/>
                </a:lnTo>
                <a:lnTo>
                  <a:pt x="93" y="186"/>
                </a:lnTo>
                <a:lnTo>
                  <a:pt x="94" y="184"/>
                </a:lnTo>
                <a:lnTo>
                  <a:pt x="95" y="182"/>
                </a:lnTo>
                <a:lnTo>
                  <a:pt x="95" y="179"/>
                </a:lnTo>
                <a:lnTo>
                  <a:pt x="95" y="177"/>
                </a:lnTo>
                <a:lnTo>
                  <a:pt x="96" y="174"/>
                </a:lnTo>
                <a:lnTo>
                  <a:pt x="97" y="172"/>
                </a:lnTo>
                <a:lnTo>
                  <a:pt x="100" y="169"/>
                </a:lnTo>
                <a:lnTo>
                  <a:pt x="98" y="168"/>
                </a:lnTo>
                <a:lnTo>
                  <a:pt x="96" y="164"/>
                </a:lnTo>
                <a:lnTo>
                  <a:pt x="97" y="163"/>
                </a:lnTo>
                <a:lnTo>
                  <a:pt x="99" y="161"/>
                </a:lnTo>
                <a:lnTo>
                  <a:pt x="99" y="159"/>
                </a:lnTo>
                <a:lnTo>
                  <a:pt x="100" y="157"/>
                </a:lnTo>
                <a:lnTo>
                  <a:pt x="99" y="155"/>
                </a:lnTo>
                <a:lnTo>
                  <a:pt x="101" y="153"/>
                </a:lnTo>
                <a:lnTo>
                  <a:pt x="104" y="155"/>
                </a:lnTo>
                <a:lnTo>
                  <a:pt x="104" y="153"/>
                </a:lnTo>
                <a:lnTo>
                  <a:pt x="105" y="151"/>
                </a:lnTo>
                <a:lnTo>
                  <a:pt x="104" y="148"/>
                </a:lnTo>
                <a:lnTo>
                  <a:pt x="105" y="146"/>
                </a:lnTo>
                <a:lnTo>
                  <a:pt x="107" y="145"/>
                </a:lnTo>
                <a:lnTo>
                  <a:pt x="109" y="143"/>
                </a:lnTo>
                <a:lnTo>
                  <a:pt x="107" y="141"/>
                </a:lnTo>
                <a:lnTo>
                  <a:pt x="107" y="138"/>
                </a:lnTo>
                <a:lnTo>
                  <a:pt x="104" y="137"/>
                </a:lnTo>
                <a:lnTo>
                  <a:pt x="101" y="139"/>
                </a:lnTo>
                <a:lnTo>
                  <a:pt x="99" y="138"/>
                </a:lnTo>
                <a:lnTo>
                  <a:pt x="96" y="135"/>
                </a:lnTo>
                <a:lnTo>
                  <a:pt x="93" y="138"/>
                </a:lnTo>
                <a:lnTo>
                  <a:pt x="91" y="139"/>
                </a:lnTo>
                <a:lnTo>
                  <a:pt x="89" y="140"/>
                </a:lnTo>
                <a:lnTo>
                  <a:pt x="86" y="142"/>
                </a:lnTo>
                <a:lnTo>
                  <a:pt x="85" y="144"/>
                </a:lnTo>
                <a:lnTo>
                  <a:pt x="84" y="147"/>
                </a:lnTo>
                <a:lnTo>
                  <a:pt x="83" y="149"/>
                </a:lnTo>
                <a:lnTo>
                  <a:pt x="80" y="151"/>
                </a:lnTo>
                <a:lnTo>
                  <a:pt x="76" y="151"/>
                </a:lnTo>
                <a:lnTo>
                  <a:pt x="77" y="153"/>
                </a:lnTo>
                <a:lnTo>
                  <a:pt x="76" y="154"/>
                </a:lnTo>
                <a:lnTo>
                  <a:pt x="74" y="155"/>
                </a:lnTo>
                <a:lnTo>
                  <a:pt x="73" y="157"/>
                </a:lnTo>
                <a:lnTo>
                  <a:pt x="72" y="161"/>
                </a:lnTo>
                <a:lnTo>
                  <a:pt x="71" y="163"/>
                </a:lnTo>
                <a:lnTo>
                  <a:pt x="73" y="165"/>
                </a:lnTo>
                <a:lnTo>
                  <a:pt x="73" y="168"/>
                </a:lnTo>
                <a:lnTo>
                  <a:pt x="72" y="171"/>
                </a:lnTo>
                <a:lnTo>
                  <a:pt x="72" y="173"/>
                </a:lnTo>
                <a:lnTo>
                  <a:pt x="71" y="176"/>
                </a:lnTo>
                <a:lnTo>
                  <a:pt x="71" y="179"/>
                </a:lnTo>
                <a:lnTo>
                  <a:pt x="72" y="182"/>
                </a:lnTo>
                <a:lnTo>
                  <a:pt x="69" y="182"/>
                </a:lnTo>
                <a:lnTo>
                  <a:pt x="67" y="183"/>
                </a:lnTo>
                <a:lnTo>
                  <a:pt x="66" y="183"/>
                </a:lnTo>
                <a:lnTo>
                  <a:pt x="63" y="184"/>
                </a:lnTo>
                <a:lnTo>
                  <a:pt x="61" y="185"/>
                </a:lnTo>
                <a:lnTo>
                  <a:pt x="59" y="185"/>
                </a:lnTo>
                <a:lnTo>
                  <a:pt x="56" y="185"/>
                </a:lnTo>
                <a:lnTo>
                  <a:pt x="53" y="186"/>
                </a:lnTo>
                <a:lnTo>
                  <a:pt x="51" y="188"/>
                </a:lnTo>
                <a:lnTo>
                  <a:pt x="50" y="189"/>
                </a:lnTo>
                <a:lnTo>
                  <a:pt x="47" y="190"/>
                </a:lnTo>
                <a:lnTo>
                  <a:pt x="45" y="191"/>
                </a:lnTo>
                <a:lnTo>
                  <a:pt x="44" y="193"/>
                </a:lnTo>
                <a:lnTo>
                  <a:pt x="43" y="194"/>
                </a:lnTo>
                <a:lnTo>
                  <a:pt x="40" y="196"/>
                </a:lnTo>
                <a:lnTo>
                  <a:pt x="36" y="196"/>
                </a:lnTo>
                <a:lnTo>
                  <a:pt x="32" y="197"/>
                </a:lnTo>
                <a:lnTo>
                  <a:pt x="30" y="198"/>
                </a:lnTo>
                <a:lnTo>
                  <a:pt x="28" y="199"/>
                </a:lnTo>
                <a:lnTo>
                  <a:pt x="26" y="197"/>
                </a:lnTo>
                <a:lnTo>
                  <a:pt x="28" y="195"/>
                </a:lnTo>
                <a:lnTo>
                  <a:pt x="28" y="193"/>
                </a:lnTo>
                <a:lnTo>
                  <a:pt x="26" y="189"/>
                </a:lnTo>
                <a:lnTo>
                  <a:pt x="25" y="187"/>
                </a:lnTo>
                <a:lnTo>
                  <a:pt x="23" y="184"/>
                </a:lnTo>
                <a:lnTo>
                  <a:pt x="22" y="181"/>
                </a:lnTo>
                <a:lnTo>
                  <a:pt x="22" y="179"/>
                </a:lnTo>
                <a:lnTo>
                  <a:pt x="22" y="176"/>
                </a:lnTo>
                <a:lnTo>
                  <a:pt x="21" y="172"/>
                </a:lnTo>
                <a:lnTo>
                  <a:pt x="21" y="169"/>
                </a:lnTo>
                <a:lnTo>
                  <a:pt x="19" y="167"/>
                </a:lnTo>
                <a:lnTo>
                  <a:pt x="19" y="164"/>
                </a:lnTo>
                <a:lnTo>
                  <a:pt x="18" y="162"/>
                </a:lnTo>
                <a:lnTo>
                  <a:pt x="18" y="160"/>
                </a:lnTo>
                <a:lnTo>
                  <a:pt x="18" y="158"/>
                </a:lnTo>
                <a:lnTo>
                  <a:pt x="18" y="155"/>
                </a:lnTo>
                <a:lnTo>
                  <a:pt x="16" y="153"/>
                </a:lnTo>
                <a:lnTo>
                  <a:pt x="18" y="150"/>
                </a:lnTo>
                <a:lnTo>
                  <a:pt x="19" y="149"/>
                </a:lnTo>
                <a:lnTo>
                  <a:pt x="19" y="146"/>
                </a:lnTo>
                <a:lnTo>
                  <a:pt x="17" y="144"/>
                </a:lnTo>
                <a:lnTo>
                  <a:pt x="18" y="141"/>
                </a:lnTo>
                <a:lnTo>
                  <a:pt x="16" y="139"/>
                </a:lnTo>
                <a:lnTo>
                  <a:pt x="14" y="137"/>
                </a:lnTo>
                <a:lnTo>
                  <a:pt x="13" y="134"/>
                </a:lnTo>
                <a:lnTo>
                  <a:pt x="15" y="133"/>
                </a:lnTo>
                <a:lnTo>
                  <a:pt x="17" y="131"/>
                </a:lnTo>
                <a:lnTo>
                  <a:pt x="19" y="130"/>
                </a:lnTo>
                <a:lnTo>
                  <a:pt x="18" y="127"/>
                </a:lnTo>
                <a:lnTo>
                  <a:pt x="18" y="125"/>
                </a:lnTo>
                <a:lnTo>
                  <a:pt x="19" y="122"/>
                </a:lnTo>
                <a:lnTo>
                  <a:pt x="19" y="118"/>
                </a:lnTo>
                <a:lnTo>
                  <a:pt x="19" y="116"/>
                </a:lnTo>
                <a:lnTo>
                  <a:pt x="16" y="115"/>
                </a:lnTo>
                <a:lnTo>
                  <a:pt x="14" y="114"/>
                </a:lnTo>
                <a:lnTo>
                  <a:pt x="12" y="115"/>
                </a:lnTo>
                <a:lnTo>
                  <a:pt x="10" y="118"/>
                </a:lnTo>
                <a:lnTo>
                  <a:pt x="7" y="116"/>
                </a:lnTo>
                <a:lnTo>
                  <a:pt x="5" y="115"/>
                </a:lnTo>
                <a:lnTo>
                  <a:pt x="2" y="114"/>
                </a:lnTo>
                <a:lnTo>
                  <a:pt x="0" y="111"/>
                </a:lnTo>
                <a:lnTo>
                  <a:pt x="2" y="108"/>
                </a:lnTo>
                <a:lnTo>
                  <a:pt x="4" y="106"/>
                </a:lnTo>
                <a:lnTo>
                  <a:pt x="5" y="105"/>
                </a:lnTo>
                <a:lnTo>
                  <a:pt x="8" y="104"/>
                </a:lnTo>
                <a:lnTo>
                  <a:pt x="12" y="104"/>
                </a:lnTo>
                <a:lnTo>
                  <a:pt x="13" y="102"/>
                </a:lnTo>
                <a:lnTo>
                  <a:pt x="14" y="100"/>
                </a:lnTo>
                <a:lnTo>
                  <a:pt x="18" y="99"/>
                </a:lnTo>
                <a:lnTo>
                  <a:pt x="20" y="98"/>
                </a:lnTo>
                <a:lnTo>
                  <a:pt x="20" y="95"/>
                </a:lnTo>
                <a:lnTo>
                  <a:pt x="24" y="95"/>
                </a:lnTo>
                <a:lnTo>
                  <a:pt x="27" y="95"/>
                </a:lnTo>
                <a:lnTo>
                  <a:pt x="29" y="96"/>
                </a:lnTo>
                <a:lnTo>
                  <a:pt x="31" y="94"/>
                </a:lnTo>
                <a:lnTo>
                  <a:pt x="32" y="92"/>
                </a:lnTo>
                <a:lnTo>
                  <a:pt x="33" y="90"/>
                </a:lnTo>
                <a:lnTo>
                  <a:pt x="36" y="90"/>
                </a:lnTo>
                <a:lnTo>
                  <a:pt x="38" y="90"/>
                </a:lnTo>
                <a:lnTo>
                  <a:pt x="39" y="91"/>
                </a:lnTo>
                <a:lnTo>
                  <a:pt x="41" y="93"/>
                </a:lnTo>
                <a:lnTo>
                  <a:pt x="44" y="92"/>
                </a:lnTo>
                <a:lnTo>
                  <a:pt x="47" y="92"/>
                </a:lnTo>
                <a:lnTo>
                  <a:pt x="50" y="91"/>
                </a:lnTo>
                <a:lnTo>
                  <a:pt x="54" y="91"/>
                </a:lnTo>
                <a:lnTo>
                  <a:pt x="54" y="89"/>
                </a:lnTo>
                <a:lnTo>
                  <a:pt x="54" y="87"/>
                </a:lnTo>
                <a:lnTo>
                  <a:pt x="53" y="86"/>
                </a:lnTo>
                <a:lnTo>
                  <a:pt x="53" y="83"/>
                </a:lnTo>
                <a:lnTo>
                  <a:pt x="52" y="81"/>
                </a:lnTo>
                <a:lnTo>
                  <a:pt x="53" y="78"/>
                </a:lnTo>
                <a:lnTo>
                  <a:pt x="54" y="75"/>
                </a:lnTo>
                <a:lnTo>
                  <a:pt x="56" y="74"/>
                </a:lnTo>
                <a:lnTo>
                  <a:pt x="53" y="71"/>
                </a:lnTo>
                <a:lnTo>
                  <a:pt x="55" y="68"/>
                </a:lnTo>
                <a:lnTo>
                  <a:pt x="57" y="67"/>
                </a:lnTo>
                <a:lnTo>
                  <a:pt x="57" y="65"/>
                </a:lnTo>
                <a:lnTo>
                  <a:pt x="58" y="62"/>
                </a:lnTo>
                <a:lnTo>
                  <a:pt x="54" y="60"/>
                </a:lnTo>
                <a:lnTo>
                  <a:pt x="52" y="59"/>
                </a:lnTo>
                <a:lnTo>
                  <a:pt x="52" y="57"/>
                </a:lnTo>
                <a:lnTo>
                  <a:pt x="52" y="54"/>
                </a:lnTo>
                <a:lnTo>
                  <a:pt x="53" y="53"/>
                </a:lnTo>
                <a:lnTo>
                  <a:pt x="54" y="51"/>
                </a:lnTo>
                <a:lnTo>
                  <a:pt x="55" y="49"/>
                </a:lnTo>
                <a:lnTo>
                  <a:pt x="55" y="46"/>
                </a:lnTo>
                <a:lnTo>
                  <a:pt x="53" y="44"/>
                </a:lnTo>
                <a:lnTo>
                  <a:pt x="53" y="42"/>
                </a:lnTo>
                <a:lnTo>
                  <a:pt x="49" y="43"/>
                </a:lnTo>
                <a:lnTo>
                  <a:pt x="48" y="40"/>
                </a:lnTo>
                <a:lnTo>
                  <a:pt x="49" y="38"/>
                </a:lnTo>
                <a:lnTo>
                  <a:pt x="50" y="36"/>
                </a:lnTo>
                <a:lnTo>
                  <a:pt x="51" y="34"/>
                </a:lnTo>
                <a:lnTo>
                  <a:pt x="52" y="32"/>
                </a:lnTo>
                <a:lnTo>
                  <a:pt x="51" y="29"/>
                </a:lnTo>
                <a:lnTo>
                  <a:pt x="51" y="27"/>
                </a:lnTo>
                <a:lnTo>
                  <a:pt x="51" y="24"/>
                </a:lnTo>
                <a:lnTo>
                  <a:pt x="54" y="23"/>
                </a:lnTo>
                <a:lnTo>
                  <a:pt x="56" y="22"/>
                </a:lnTo>
                <a:lnTo>
                  <a:pt x="59" y="23"/>
                </a:lnTo>
                <a:lnTo>
                  <a:pt x="60" y="24"/>
                </a:lnTo>
                <a:lnTo>
                  <a:pt x="63" y="24"/>
                </a:lnTo>
                <a:lnTo>
                  <a:pt x="65" y="24"/>
                </a:lnTo>
                <a:lnTo>
                  <a:pt x="68" y="22"/>
                </a:lnTo>
                <a:lnTo>
                  <a:pt x="67" y="20"/>
                </a:lnTo>
                <a:lnTo>
                  <a:pt x="66" y="17"/>
                </a:lnTo>
                <a:lnTo>
                  <a:pt x="65" y="15"/>
                </a:lnTo>
                <a:lnTo>
                  <a:pt x="65" y="12"/>
                </a:lnTo>
                <a:lnTo>
                  <a:pt x="68" y="11"/>
                </a:lnTo>
                <a:lnTo>
                  <a:pt x="69" y="12"/>
                </a:lnTo>
                <a:lnTo>
                  <a:pt x="72" y="13"/>
                </a:lnTo>
                <a:lnTo>
                  <a:pt x="75" y="14"/>
                </a:lnTo>
                <a:lnTo>
                  <a:pt x="76" y="11"/>
                </a:lnTo>
                <a:lnTo>
                  <a:pt x="78" y="10"/>
                </a:lnTo>
                <a:lnTo>
                  <a:pt x="81" y="12"/>
                </a:lnTo>
                <a:lnTo>
                  <a:pt x="82" y="16"/>
                </a:lnTo>
                <a:lnTo>
                  <a:pt x="85" y="14"/>
                </a:lnTo>
                <a:lnTo>
                  <a:pt x="87" y="13"/>
                </a:lnTo>
                <a:lnTo>
                  <a:pt x="89" y="13"/>
                </a:lnTo>
                <a:lnTo>
                  <a:pt x="91" y="12"/>
                </a:lnTo>
                <a:lnTo>
                  <a:pt x="93" y="11"/>
                </a:lnTo>
                <a:lnTo>
                  <a:pt x="94" y="10"/>
                </a:lnTo>
                <a:lnTo>
                  <a:pt x="96" y="11"/>
                </a:lnTo>
                <a:lnTo>
                  <a:pt x="99" y="10"/>
                </a:lnTo>
                <a:lnTo>
                  <a:pt x="100" y="9"/>
                </a:lnTo>
                <a:lnTo>
                  <a:pt x="103" y="8"/>
                </a:lnTo>
                <a:lnTo>
                  <a:pt x="105" y="8"/>
                </a:lnTo>
                <a:lnTo>
                  <a:pt x="107" y="7"/>
                </a:lnTo>
                <a:lnTo>
                  <a:pt x="109" y="6"/>
                </a:lnTo>
                <a:lnTo>
                  <a:pt x="111" y="6"/>
                </a:lnTo>
                <a:lnTo>
                  <a:pt x="113" y="5"/>
                </a:lnTo>
                <a:lnTo>
                  <a:pt x="116" y="3"/>
                </a:lnTo>
                <a:lnTo>
                  <a:pt x="115" y="0"/>
                </a:lnTo>
                <a:lnTo>
                  <a:pt x="118" y="0"/>
                </a:lnTo>
                <a:lnTo>
                  <a:pt x="121" y="0"/>
                </a:lnTo>
                <a:lnTo>
                  <a:pt x="124" y="2"/>
                </a:lnTo>
                <a:lnTo>
                  <a:pt x="124" y="6"/>
                </a:lnTo>
                <a:lnTo>
                  <a:pt x="123" y="8"/>
                </a:lnTo>
                <a:lnTo>
                  <a:pt x="125" y="9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6" name="85047">
            <a:extLst xmlns:a="http://schemas.openxmlformats.org/drawingml/2006/main">
              <a:ext uri="{FF2B5EF4-FFF2-40B4-BE49-F238E27FC236}">
                <a16:creationId xmlns:a16="http://schemas.microsoft.com/office/drawing/2014/main" id="{99BE4BB7-33D6-44BD-9443-0987042D09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62973" y="3792708"/>
            <a:ext cx="114281" cy="193057"/>
          </a:xfrm>
          <a:custGeom xmlns:a="http://schemas.openxmlformats.org/drawingml/2006/main">
            <a:avLst/>
            <a:gdLst/>
            <a:ahLst/>
            <a:cxnLst>
              <a:cxn ang="0">
                <a:pos x="10" y="1"/>
              </a:cxn>
              <a:cxn ang="0">
                <a:pos x="11" y="3"/>
              </a:cxn>
              <a:cxn ang="0">
                <a:pos x="11" y="4"/>
              </a:cxn>
              <a:cxn ang="0">
                <a:pos x="11" y="7"/>
              </a:cxn>
              <a:cxn ang="0">
                <a:pos x="12" y="9"/>
              </a:cxn>
              <a:cxn ang="0">
                <a:pos x="13" y="11"/>
              </a:cxn>
              <a:cxn ang="0">
                <a:pos x="13" y="13"/>
              </a:cxn>
              <a:cxn ang="0">
                <a:pos x="14" y="16"/>
              </a:cxn>
              <a:cxn ang="0">
                <a:pos x="12" y="18"/>
              </a:cxn>
              <a:cxn ang="0">
                <a:pos x="10" y="18"/>
              </a:cxn>
              <a:cxn ang="0">
                <a:pos x="7" y="18"/>
              </a:cxn>
              <a:cxn ang="0">
                <a:pos x="5" y="20"/>
              </a:cxn>
              <a:cxn ang="0">
                <a:pos x="4" y="18"/>
              </a:cxn>
              <a:cxn ang="0">
                <a:pos x="2" y="16"/>
              </a:cxn>
              <a:cxn ang="0">
                <a:pos x="3" y="13"/>
              </a:cxn>
              <a:cxn ang="0">
                <a:pos x="4" y="10"/>
              </a:cxn>
              <a:cxn ang="0">
                <a:pos x="3" y="8"/>
              </a:cxn>
              <a:cxn ang="0">
                <a:pos x="0" y="6"/>
              </a:cxn>
              <a:cxn ang="0">
                <a:pos x="1" y="4"/>
              </a:cxn>
              <a:cxn ang="0">
                <a:pos x="3" y="1"/>
              </a:cxn>
              <a:cxn ang="0">
                <a:pos x="5" y="2"/>
              </a:cxn>
              <a:cxn ang="0">
                <a:pos x="7" y="1"/>
              </a:cxn>
              <a:cxn ang="0">
                <a:pos x="8" y="0"/>
              </a:cxn>
              <a:cxn ang="0">
                <a:pos x="10" y="1"/>
              </a:cxn>
            </a:cxnLst>
            <a:rect l="0" t="0" r="r" b="b"/>
            <a:pathLst>
              <a:path w="14" h="20">
                <a:moveTo>
                  <a:pt x="10" y="1"/>
                </a:moveTo>
                <a:lnTo>
                  <a:pt x="11" y="3"/>
                </a:lnTo>
                <a:lnTo>
                  <a:pt x="11" y="4"/>
                </a:lnTo>
                <a:lnTo>
                  <a:pt x="11" y="7"/>
                </a:lnTo>
                <a:lnTo>
                  <a:pt x="12" y="9"/>
                </a:lnTo>
                <a:lnTo>
                  <a:pt x="13" y="11"/>
                </a:lnTo>
                <a:lnTo>
                  <a:pt x="13" y="13"/>
                </a:lnTo>
                <a:lnTo>
                  <a:pt x="14" y="16"/>
                </a:lnTo>
                <a:lnTo>
                  <a:pt x="12" y="18"/>
                </a:lnTo>
                <a:lnTo>
                  <a:pt x="10" y="18"/>
                </a:lnTo>
                <a:lnTo>
                  <a:pt x="7" y="18"/>
                </a:lnTo>
                <a:lnTo>
                  <a:pt x="5" y="20"/>
                </a:lnTo>
                <a:lnTo>
                  <a:pt x="4" y="18"/>
                </a:lnTo>
                <a:lnTo>
                  <a:pt x="2" y="16"/>
                </a:lnTo>
                <a:lnTo>
                  <a:pt x="3" y="13"/>
                </a:lnTo>
                <a:lnTo>
                  <a:pt x="4" y="10"/>
                </a:lnTo>
                <a:lnTo>
                  <a:pt x="3" y="8"/>
                </a:lnTo>
                <a:lnTo>
                  <a:pt x="0" y="6"/>
                </a:lnTo>
                <a:lnTo>
                  <a:pt x="1" y="4"/>
                </a:lnTo>
                <a:lnTo>
                  <a:pt x="3" y="1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  <a:lnTo>
                  <a:pt x="10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7" name="85046">
            <a:extLst xmlns:a="http://schemas.openxmlformats.org/drawingml/2006/main">
              <a:ext uri="{FF2B5EF4-FFF2-40B4-BE49-F238E27FC236}">
                <a16:creationId xmlns:a16="http://schemas.microsoft.com/office/drawing/2014/main" id="{7EB3C559-89C5-4DC1-825B-AEB879177AF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42696" y="3236214"/>
            <a:ext cx="316450" cy="258564"/>
          </a:xfrm>
          <a:custGeom xmlns:a="http://schemas.openxmlformats.org/drawingml/2006/main">
            <a:avLst/>
            <a:gdLst/>
            <a:ahLst/>
            <a:cxnLst>
              <a:cxn ang="0">
                <a:pos x="39" y="2"/>
              </a:cxn>
              <a:cxn ang="0">
                <a:pos x="37" y="5"/>
              </a:cxn>
              <a:cxn ang="0">
                <a:pos x="36" y="7"/>
              </a:cxn>
              <a:cxn ang="0">
                <a:pos x="34" y="8"/>
              </a:cxn>
              <a:cxn ang="0">
                <a:pos x="32" y="12"/>
              </a:cxn>
              <a:cxn ang="0">
                <a:pos x="33" y="13"/>
              </a:cxn>
              <a:cxn ang="0">
                <a:pos x="34" y="15"/>
              </a:cxn>
              <a:cxn ang="0">
                <a:pos x="35" y="17"/>
              </a:cxn>
              <a:cxn ang="0">
                <a:pos x="36" y="20"/>
              </a:cxn>
              <a:cxn ang="0">
                <a:pos x="35" y="22"/>
              </a:cxn>
              <a:cxn ang="0">
                <a:pos x="34" y="25"/>
              </a:cxn>
              <a:cxn ang="0">
                <a:pos x="33" y="28"/>
              </a:cxn>
              <a:cxn ang="0">
                <a:pos x="29" y="26"/>
              </a:cxn>
              <a:cxn ang="0">
                <a:pos x="27" y="26"/>
              </a:cxn>
              <a:cxn ang="0">
                <a:pos x="23" y="26"/>
              </a:cxn>
              <a:cxn ang="0">
                <a:pos x="20" y="25"/>
              </a:cxn>
              <a:cxn ang="0">
                <a:pos x="18" y="24"/>
              </a:cxn>
              <a:cxn ang="0">
                <a:pos x="17" y="23"/>
              </a:cxn>
              <a:cxn ang="0">
                <a:pos x="17" y="21"/>
              </a:cxn>
              <a:cxn ang="0">
                <a:pos x="15" y="21"/>
              </a:cxn>
              <a:cxn ang="0">
                <a:pos x="13" y="21"/>
              </a:cxn>
              <a:cxn ang="0">
                <a:pos x="11" y="22"/>
              </a:cxn>
              <a:cxn ang="0">
                <a:pos x="6" y="24"/>
              </a:cxn>
              <a:cxn ang="0">
                <a:pos x="4" y="23"/>
              </a:cxn>
              <a:cxn ang="0">
                <a:pos x="3" y="21"/>
              </a:cxn>
              <a:cxn ang="0">
                <a:pos x="1" y="20"/>
              </a:cxn>
              <a:cxn ang="0">
                <a:pos x="1" y="17"/>
              </a:cxn>
              <a:cxn ang="0">
                <a:pos x="0" y="15"/>
              </a:cxn>
              <a:cxn ang="0">
                <a:pos x="1" y="13"/>
              </a:cxn>
              <a:cxn ang="0">
                <a:pos x="4" y="12"/>
              </a:cxn>
              <a:cxn ang="0">
                <a:pos x="8" y="11"/>
              </a:cxn>
              <a:cxn ang="0">
                <a:pos x="9" y="8"/>
              </a:cxn>
              <a:cxn ang="0">
                <a:pos x="11" y="6"/>
              </a:cxn>
              <a:cxn ang="0">
                <a:pos x="12" y="3"/>
              </a:cxn>
              <a:cxn ang="0">
                <a:pos x="15" y="3"/>
              </a:cxn>
              <a:cxn ang="0">
                <a:pos x="17" y="4"/>
              </a:cxn>
              <a:cxn ang="0">
                <a:pos x="19" y="2"/>
              </a:cxn>
              <a:cxn ang="0">
                <a:pos x="22" y="2"/>
              </a:cxn>
              <a:cxn ang="0">
                <a:pos x="25" y="4"/>
              </a:cxn>
              <a:cxn ang="0">
                <a:pos x="27" y="2"/>
              </a:cxn>
              <a:cxn ang="0">
                <a:pos x="30" y="0"/>
              </a:cxn>
              <a:cxn ang="0">
                <a:pos x="33" y="0"/>
              </a:cxn>
              <a:cxn ang="0">
                <a:pos x="36" y="2"/>
              </a:cxn>
              <a:cxn ang="0">
                <a:pos x="39" y="2"/>
              </a:cxn>
            </a:cxnLst>
            <a:rect l="0" t="0" r="r" b="b"/>
            <a:pathLst>
              <a:path w="39" h="28">
                <a:moveTo>
                  <a:pt x="39" y="2"/>
                </a:moveTo>
                <a:lnTo>
                  <a:pt x="37" y="5"/>
                </a:lnTo>
                <a:lnTo>
                  <a:pt x="36" y="7"/>
                </a:lnTo>
                <a:lnTo>
                  <a:pt x="34" y="8"/>
                </a:lnTo>
                <a:lnTo>
                  <a:pt x="32" y="12"/>
                </a:lnTo>
                <a:lnTo>
                  <a:pt x="33" y="13"/>
                </a:lnTo>
                <a:lnTo>
                  <a:pt x="34" y="15"/>
                </a:lnTo>
                <a:lnTo>
                  <a:pt x="35" y="17"/>
                </a:lnTo>
                <a:lnTo>
                  <a:pt x="36" y="20"/>
                </a:lnTo>
                <a:lnTo>
                  <a:pt x="35" y="22"/>
                </a:lnTo>
                <a:lnTo>
                  <a:pt x="34" y="25"/>
                </a:lnTo>
                <a:lnTo>
                  <a:pt x="33" y="28"/>
                </a:lnTo>
                <a:lnTo>
                  <a:pt x="29" y="26"/>
                </a:lnTo>
                <a:lnTo>
                  <a:pt x="27" y="26"/>
                </a:lnTo>
                <a:lnTo>
                  <a:pt x="23" y="26"/>
                </a:lnTo>
                <a:lnTo>
                  <a:pt x="20" y="25"/>
                </a:lnTo>
                <a:lnTo>
                  <a:pt x="18" y="24"/>
                </a:lnTo>
                <a:lnTo>
                  <a:pt x="17" y="23"/>
                </a:lnTo>
                <a:lnTo>
                  <a:pt x="17" y="21"/>
                </a:lnTo>
                <a:lnTo>
                  <a:pt x="15" y="21"/>
                </a:lnTo>
                <a:lnTo>
                  <a:pt x="13" y="21"/>
                </a:lnTo>
                <a:lnTo>
                  <a:pt x="11" y="22"/>
                </a:lnTo>
                <a:lnTo>
                  <a:pt x="6" y="24"/>
                </a:lnTo>
                <a:lnTo>
                  <a:pt x="4" y="23"/>
                </a:lnTo>
                <a:lnTo>
                  <a:pt x="3" y="21"/>
                </a:lnTo>
                <a:lnTo>
                  <a:pt x="1" y="20"/>
                </a:lnTo>
                <a:lnTo>
                  <a:pt x="1" y="17"/>
                </a:lnTo>
                <a:lnTo>
                  <a:pt x="0" y="15"/>
                </a:lnTo>
                <a:lnTo>
                  <a:pt x="1" y="13"/>
                </a:lnTo>
                <a:lnTo>
                  <a:pt x="4" y="12"/>
                </a:lnTo>
                <a:lnTo>
                  <a:pt x="8" y="11"/>
                </a:lnTo>
                <a:lnTo>
                  <a:pt x="9" y="8"/>
                </a:lnTo>
                <a:lnTo>
                  <a:pt x="11" y="6"/>
                </a:lnTo>
                <a:lnTo>
                  <a:pt x="12" y="3"/>
                </a:lnTo>
                <a:lnTo>
                  <a:pt x="15" y="3"/>
                </a:lnTo>
                <a:lnTo>
                  <a:pt x="17" y="4"/>
                </a:lnTo>
                <a:lnTo>
                  <a:pt x="19" y="2"/>
                </a:lnTo>
                <a:lnTo>
                  <a:pt x="22" y="2"/>
                </a:lnTo>
                <a:lnTo>
                  <a:pt x="25" y="4"/>
                </a:lnTo>
                <a:lnTo>
                  <a:pt x="27" y="2"/>
                </a:lnTo>
                <a:lnTo>
                  <a:pt x="30" y="0"/>
                </a:lnTo>
                <a:lnTo>
                  <a:pt x="33" y="0"/>
                </a:lnTo>
                <a:lnTo>
                  <a:pt x="36" y="2"/>
                </a:lnTo>
                <a:lnTo>
                  <a:pt x="39" y="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8" name="85045">
            <a:extLst xmlns:a="http://schemas.openxmlformats.org/drawingml/2006/main">
              <a:ext uri="{FF2B5EF4-FFF2-40B4-BE49-F238E27FC236}">
                <a16:creationId xmlns:a16="http://schemas.microsoft.com/office/drawing/2014/main" id="{8D2F0240-716A-433C-8582-C178DC544A9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42696" y="3629727"/>
            <a:ext cx="216047" cy="326038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3" y="4"/>
              </a:cxn>
              <a:cxn ang="0">
                <a:pos x="21" y="5"/>
              </a:cxn>
              <a:cxn ang="0">
                <a:pos x="22" y="8"/>
              </a:cxn>
              <a:cxn ang="0">
                <a:pos x="22" y="10"/>
              </a:cxn>
              <a:cxn ang="0">
                <a:pos x="23" y="13"/>
              </a:cxn>
              <a:cxn ang="0">
                <a:pos x="25" y="15"/>
              </a:cxn>
              <a:cxn ang="0">
                <a:pos x="26" y="18"/>
              </a:cxn>
              <a:cxn ang="0">
                <a:pos x="26" y="19"/>
              </a:cxn>
              <a:cxn ang="0">
                <a:pos x="24" y="21"/>
              </a:cxn>
              <a:cxn ang="0">
                <a:pos x="23" y="23"/>
              </a:cxn>
              <a:cxn ang="0">
                <a:pos x="24" y="25"/>
              </a:cxn>
              <a:cxn ang="0">
                <a:pos x="24" y="27"/>
              </a:cxn>
              <a:cxn ang="0">
                <a:pos x="22" y="30"/>
              </a:cxn>
              <a:cxn ang="0">
                <a:pos x="22" y="34"/>
              </a:cxn>
              <a:cxn ang="0">
                <a:pos x="20" y="35"/>
              </a:cxn>
              <a:cxn ang="0">
                <a:pos x="19" y="33"/>
              </a:cxn>
              <a:cxn ang="0">
                <a:pos x="17" y="32"/>
              </a:cxn>
              <a:cxn ang="0">
                <a:pos x="15" y="31"/>
              </a:cxn>
              <a:cxn ang="0">
                <a:pos x="12" y="30"/>
              </a:cxn>
              <a:cxn ang="0">
                <a:pos x="10" y="30"/>
              </a:cxn>
              <a:cxn ang="0">
                <a:pos x="8" y="33"/>
              </a:cxn>
              <a:cxn ang="0">
                <a:pos x="6" y="34"/>
              </a:cxn>
              <a:cxn ang="0">
                <a:pos x="4" y="34"/>
              </a:cxn>
              <a:cxn ang="0">
                <a:pos x="3" y="31"/>
              </a:cxn>
              <a:cxn ang="0">
                <a:pos x="3" y="29"/>
              </a:cxn>
              <a:cxn ang="0">
                <a:pos x="2" y="27"/>
              </a:cxn>
              <a:cxn ang="0">
                <a:pos x="1" y="25"/>
              </a:cxn>
              <a:cxn ang="0">
                <a:pos x="1" y="22"/>
              </a:cxn>
              <a:cxn ang="0">
                <a:pos x="1" y="21"/>
              </a:cxn>
              <a:cxn ang="0">
                <a:pos x="0" y="19"/>
              </a:cxn>
              <a:cxn ang="0">
                <a:pos x="2" y="18"/>
              </a:cxn>
              <a:cxn ang="0">
                <a:pos x="3" y="16"/>
              </a:cxn>
              <a:cxn ang="0">
                <a:pos x="4" y="14"/>
              </a:cxn>
              <a:cxn ang="0">
                <a:pos x="5" y="11"/>
              </a:cxn>
              <a:cxn ang="0">
                <a:pos x="5" y="9"/>
              </a:cxn>
              <a:cxn ang="0">
                <a:pos x="5" y="7"/>
              </a:cxn>
              <a:cxn ang="0">
                <a:pos x="5" y="3"/>
              </a:cxn>
              <a:cxn ang="0">
                <a:pos x="7" y="2"/>
              </a:cxn>
              <a:cxn ang="0">
                <a:pos x="10" y="3"/>
              </a:cxn>
              <a:cxn ang="0">
                <a:pos x="13" y="3"/>
              </a:cxn>
              <a:cxn ang="0">
                <a:pos x="13" y="0"/>
              </a:cxn>
              <a:cxn ang="0">
                <a:pos x="16" y="0"/>
              </a:cxn>
              <a:cxn ang="0">
                <a:pos x="17" y="2"/>
              </a:cxn>
              <a:cxn ang="0">
                <a:pos x="19" y="3"/>
              </a:cxn>
              <a:cxn ang="0">
                <a:pos x="21" y="3"/>
              </a:cxn>
              <a:cxn ang="0">
                <a:pos x="23" y="3"/>
              </a:cxn>
            </a:cxnLst>
            <a:rect l="0" t="0" r="r" b="b"/>
            <a:pathLst>
              <a:path w="26" h="35">
                <a:moveTo>
                  <a:pt x="23" y="3"/>
                </a:moveTo>
                <a:lnTo>
                  <a:pt x="23" y="4"/>
                </a:lnTo>
                <a:lnTo>
                  <a:pt x="21" y="5"/>
                </a:lnTo>
                <a:lnTo>
                  <a:pt x="22" y="8"/>
                </a:lnTo>
                <a:lnTo>
                  <a:pt x="22" y="10"/>
                </a:lnTo>
                <a:lnTo>
                  <a:pt x="23" y="13"/>
                </a:lnTo>
                <a:lnTo>
                  <a:pt x="25" y="15"/>
                </a:lnTo>
                <a:lnTo>
                  <a:pt x="26" y="18"/>
                </a:lnTo>
                <a:lnTo>
                  <a:pt x="26" y="19"/>
                </a:lnTo>
                <a:lnTo>
                  <a:pt x="24" y="21"/>
                </a:lnTo>
                <a:lnTo>
                  <a:pt x="23" y="23"/>
                </a:lnTo>
                <a:lnTo>
                  <a:pt x="24" y="25"/>
                </a:lnTo>
                <a:lnTo>
                  <a:pt x="24" y="27"/>
                </a:lnTo>
                <a:lnTo>
                  <a:pt x="22" y="30"/>
                </a:lnTo>
                <a:lnTo>
                  <a:pt x="22" y="34"/>
                </a:lnTo>
                <a:lnTo>
                  <a:pt x="20" y="35"/>
                </a:lnTo>
                <a:lnTo>
                  <a:pt x="19" y="33"/>
                </a:lnTo>
                <a:lnTo>
                  <a:pt x="17" y="32"/>
                </a:lnTo>
                <a:lnTo>
                  <a:pt x="15" y="31"/>
                </a:lnTo>
                <a:lnTo>
                  <a:pt x="12" y="30"/>
                </a:lnTo>
                <a:lnTo>
                  <a:pt x="10" y="30"/>
                </a:lnTo>
                <a:lnTo>
                  <a:pt x="8" y="33"/>
                </a:lnTo>
                <a:lnTo>
                  <a:pt x="6" y="34"/>
                </a:lnTo>
                <a:lnTo>
                  <a:pt x="4" y="34"/>
                </a:lnTo>
                <a:lnTo>
                  <a:pt x="3" y="31"/>
                </a:lnTo>
                <a:lnTo>
                  <a:pt x="3" y="29"/>
                </a:lnTo>
                <a:lnTo>
                  <a:pt x="2" y="27"/>
                </a:lnTo>
                <a:lnTo>
                  <a:pt x="1" y="25"/>
                </a:lnTo>
                <a:lnTo>
                  <a:pt x="1" y="22"/>
                </a:lnTo>
                <a:lnTo>
                  <a:pt x="1" y="21"/>
                </a:lnTo>
                <a:lnTo>
                  <a:pt x="0" y="19"/>
                </a:lnTo>
                <a:lnTo>
                  <a:pt x="2" y="18"/>
                </a:lnTo>
                <a:lnTo>
                  <a:pt x="3" y="16"/>
                </a:lnTo>
                <a:lnTo>
                  <a:pt x="4" y="14"/>
                </a:lnTo>
                <a:lnTo>
                  <a:pt x="5" y="11"/>
                </a:lnTo>
                <a:lnTo>
                  <a:pt x="5" y="9"/>
                </a:lnTo>
                <a:lnTo>
                  <a:pt x="5" y="7"/>
                </a:lnTo>
                <a:lnTo>
                  <a:pt x="5" y="3"/>
                </a:lnTo>
                <a:lnTo>
                  <a:pt x="7" y="2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lnTo>
                  <a:pt x="16" y="0"/>
                </a:lnTo>
                <a:lnTo>
                  <a:pt x="17" y="2"/>
                </a:lnTo>
                <a:lnTo>
                  <a:pt x="19" y="3"/>
                </a:lnTo>
                <a:lnTo>
                  <a:pt x="21" y="3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29" name="85039">
            <a:extLst xmlns:a="http://schemas.openxmlformats.org/drawingml/2006/main">
              <a:ext uri="{FF2B5EF4-FFF2-40B4-BE49-F238E27FC236}">
                <a16:creationId xmlns:a16="http://schemas.microsoft.com/office/drawing/2014/main" id="{07D1D36B-DD51-42AA-83CD-9A0CEDADBCE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22158" y="3243694"/>
            <a:ext cx="202170" cy="408473"/>
          </a:xfrm>
          <a:custGeom xmlns:a="http://schemas.openxmlformats.org/drawingml/2006/main">
            <a:avLst/>
            <a:gdLst/>
            <a:ahLst/>
            <a:cxnLst>
              <a:cxn ang="0">
                <a:pos x="15" y="14"/>
              </a:cxn>
              <a:cxn ang="0">
                <a:pos x="16" y="16"/>
              </a:cxn>
              <a:cxn ang="0">
                <a:pos x="16" y="19"/>
              </a:cxn>
              <a:cxn ang="0">
                <a:pos x="18" y="20"/>
              </a:cxn>
              <a:cxn ang="0">
                <a:pos x="19" y="22"/>
              </a:cxn>
              <a:cxn ang="0">
                <a:pos x="21" y="23"/>
              </a:cxn>
              <a:cxn ang="0">
                <a:pos x="22" y="25"/>
              </a:cxn>
              <a:cxn ang="0">
                <a:pos x="25" y="27"/>
              </a:cxn>
              <a:cxn ang="0">
                <a:pos x="24" y="29"/>
              </a:cxn>
              <a:cxn ang="0">
                <a:pos x="24" y="31"/>
              </a:cxn>
              <a:cxn ang="0">
                <a:pos x="24" y="33"/>
              </a:cxn>
              <a:cxn ang="0">
                <a:pos x="23" y="35"/>
              </a:cxn>
              <a:cxn ang="0">
                <a:pos x="21" y="35"/>
              </a:cxn>
              <a:cxn ang="0">
                <a:pos x="21" y="38"/>
              </a:cxn>
              <a:cxn ang="0">
                <a:pos x="22" y="41"/>
              </a:cxn>
              <a:cxn ang="0">
                <a:pos x="22" y="43"/>
              </a:cxn>
              <a:cxn ang="0">
                <a:pos x="20" y="44"/>
              </a:cxn>
              <a:cxn ang="0">
                <a:pos x="19" y="42"/>
              </a:cxn>
              <a:cxn ang="0">
                <a:pos x="17" y="41"/>
              </a:cxn>
              <a:cxn ang="0">
                <a:pos x="15" y="42"/>
              </a:cxn>
              <a:cxn ang="0">
                <a:pos x="13" y="42"/>
              </a:cxn>
              <a:cxn ang="0">
                <a:pos x="10" y="42"/>
              </a:cxn>
              <a:cxn ang="0">
                <a:pos x="8" y="42"/>
              </a:cxn>
              <a:cxn ang="0">
                <a:pos x="5" y="41"/>
              </a:cxn>
              <a:cxn ang="0">
                <a:pos x="3" y="42"/>
              </a:cxn>
              <a:cxn ang="0">
                <a:pos x="0" y="43"/>
              </a:cxn>
              <a:cxn ang="0">
                <a:pos x="0" y="39"/>
              </a:cxn>
              <a:cxn ang="0">
                <a:pos x="0" y="36"/>
              </a:cxn>
              <a:cxn ang="0">
                <a:pos x="0" y="34"/>
              </a:cxn>
              <a:cxn ang="0">
                <a:pos x="3" y="33"/>
              </a:cxn>
              <a:cxn ang="0">
                <a:pos x="5" y="31"/>
              </a:cxn>
              <a:cxn ang="0">
                <a:pos x="5" y="28"/>
              </a:cxn>
              <a:cxn ang="0">
                <a:pos x="7" y="26"/>
              </a:cxn>
              <a:cxn ang="0">
                <a:pos x="8" y="24"/>
              </a:cxn>
              <a:cxn ang="0">
                <a:pos x="10" y="22"/>
              </a:cxn>
              <a:cxn ang="0">
                <a:pos x="11" y="20"/>
              </a:cxn>
              <a:cxn ang="0">
                <a:pos x="9" y="18"/>
              </a:cxn>
              <a:cxn ang="0">
                <a:pos x="8" y="16"/>
              </a:cxn>
              <a:cxn ang="0">
                <a:pos x="5" y="15"/>
              </a:cxn>
              <a:cxn ang="0">
                <a:pos x="6" y="11"/>
              </a:cxn>
              <a:cxn ang="0">
                <a:pos x="4" y="8"/>
              </a:cxn>
              <a:cxn ang="0">
                <a:pos x="2" y="7"/>
              </a:cxn>
              <a:cxn ang="0">
                <a:pos x="0" y="6"/>
              </a:cxn>
              <a:cxn ang="0">
                <a:pos x="1" y="3"/>
              </a:cxn>
              <a:cxn ang="0">
                <a:pos x="2" y="0"/>
              </a:cxn>
              <a:cxn ang="0">
                <a:pos x="5" y="1"/>
              </a:cxn>
              <a:cxn ang="0">
                <a:pos x="6" y="3"/>
              </a:cxn>
              <a:cxn ang="0">
                <a:pos x="8" y="6"/>
              </a:cxn>
              <a:cxn ang="0">
                <a:pos x="10" y="8"/>
              </a:cxn>
              <a:cxn ang="0">
                <a:pos x="11" y="10"/>
              </a:cxn>
              <a:cxn ang="0">
                <a:pos x="13" y="12"/>
              </a:cxn>
              <a:cxn ang="0">
                <a:pos x="15" y="14"/>
              </a:cxn>
            </a:cxnLst>
            <a:rect l="0" t="0" r="r" b="b"/>
            <a:pathLst>
              <a:path w="25" h="44">
                <a:moveTo>
                  <a:pt x="15" y="14"/>
                </a:moveTo>
                <a:lnTo>
                  <a:pt x="16" y="16"/>
                </a:lnTo>
                <a:lnTo>
                  <a:pt x="16" y="19"/>
                </a:lnTo>
                <a:lnTo>
                  <a:pt x="18" y="20"/>
                </a:lnTo>
                <a:lnTo>
                  <a:pt x="19" y="22"/>
                </a:lnTo>
                <a:lnTo>
                  <a:pt x="21" y="23"/>
                </a:lnTo>
                <a:lnTo>
                  <a:pt x="22" y="25"/>
                </a:lnTo>
                <a:lnTo>
                  <a:pt x="25" y="27"/>
                </a:lnTo>
                <a:lnTo>
                  <a:pt x="24" y="29"/>
                </a:lnTo>
                <a:lnTo>
                  <a:pt x="24" y="31"/>
                </a:lnTo>
                <a:lnTo>
                  <a:pt x="24" y="33"/>
                </a:lnTo>
                <a:lnTo>
                  <a:pt x="23" y="35"/>
                </a:lnTo>
                <a:lnTo>
                  <a:pt x="21" y="35"/>
                </a:lnTo>
                <a:lnTo>
                  <a:pt x="21" y="38"/>
                </a:lnTo>
                <a:lnTo>
                  <a:pt x="22" y="41"/>
                </a:lnTo>
                <a:lnTo>
                  <a:pt x="22" y="43"/>
                </a:lnTo>
                <a:lnTo>
                  <a:pt x="20" y="44"/>
                </a:lnTo>
                <a:lnTo>
                  <a:pt x="19" y="42"/>
                </a:lnTo>
                <a:lnTo>
                  <a:pt x="17" y="41"/>
                </a:lnTo>
                <a:lnTo>
                  <a:pt x="15" y="42"/>
                </a:lnTo>
                <a:lnTo>
                  <a:pt x="13" y="42"/>
                </a:lnTo>
                <a:lnTo>
                  <a:pt x="10" y="42"/>
                </a:lnTo>
                <a:lnTo>
                  <a:pt x="8" y="42"/>
                </a:lnTo>
                <a:lnTo>
                  <a:pt x="5" y="41"/>
                </a:lnTo>
                <a:lnTo>
                  <a:pt x="3" y="42"/>
                </a:lnTo>
                <a:lnTo>
                  <a:pt x="0" y="43"/>
                </a:lnTo>
                <a:lnTo>
                  <a:pt x="0" y="39"/>
                </a:lnTo>
                <a:lnTo>
                  <a:pt x="0" y="36"/>
                </a:lnTo>
                <a:lnTo>
                  <a:pt x="0" y="34"/>
                </a:lnTo>
                <a:lnTo>
                  <a:pt x="3" y="33"/>
                </a:lnTo>
                <a:lnTo>
                  <a:pt x="5" y="31"/>
                </a:lnTo>
                <a:lnTo>
                  <a:pt x="5" y="28"/>
                </a:lnTo>
                <a:lnTo>
                  <a:pt x="7" y="26"/>
                </a:lnTo>
                <a:lnTo>
                  <a:pt x="8" y="24"/>
                </a:lnTo>
                <a:lnTo>
                  <a:pt x="10" y="22"/>
                </a:lnTo>
                <a:lnTo>
                  <a:pt x="11" y="20"/>
                </a:lnTo>
                <a:lnTo>
                  <a:pt x="9" y="18"/>
                </a:lnTo>
                <a:lnTo>
                  <a:pt x="8" y="16"/>
                </a:lnTo>
                <a:lnTo>
                  <a:pt x="5" y="15"/>
                </a:lnTo>
                <a:lnTo>
                  <a:pt x="6" y="11"/>
                </a:lnTo>
                <a:lnTo>
                  <a:pt x="4" y="8"/>
                </a:lnTo>
                <a:lnTo>
                  <a:pt x="2" y="7"/>
                </a:lnTo>
                <a:lnTo>
                  <a:pt x="0" y="6"/>
                </a:lnTo>
                <a:lnTo>
                  <a:pt x="1" y="3"/>
                </a:lnTo>
                <a:lnTo>
                  <a:pt x="2" y="0"/>
                </a:lnTo>
                <a:lnTo>
                  <a:pt x="5" y="1"/>
                </a:lnTo>
                <a:lnTo>
                  <a:pt x="6" y="3"/>
                </a:lnTo>
                <a:lnTo>
                  <a:pt x="8" y="6"/>
                </a:lnTo>
                <a:lnTo>
                  <a:pt x="10" y="8"/>
                </a:lnTo>
                <a:lnTo>
                  <a:pt x="11" y="10"/>
                </a:lnTo>
                <a:lnTo>
                  <a:pt x="13" y="12"/>
                </a:lnTo>
                <a:lnTo>
                  <a:pt x="15" y="14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30" name="85034">
            <a:extLst xmlns:a="http://schemas.openxmlformats.org/drawingml/2006/main">
              <a:ext uri="{FF2B5EF4-FFF2-40B4-BE49-F238E27FC236}">
                <a16:creationId xmlns:a16="http://schemas.microsoft.com/office/drawing/2014/main" id="{C4C5948C-3151-46F2-9BEB-B3275A66A12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17930" y="3592251"/>
            <a:ext cx="173870" cy="155500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22" y="3"/>
              </a:cxn>
              <a:cxn ang="0">
                <a:pos x="22" y="7"/>
              </a:cxn>
              <a:cxn ang="0">
                <a:pos x="21" y="10"/>
              </a:cxn>
              <a:cxn ang="0">
                <a:pos x="19" y="11"/>
              </a:cxn>
              <a:cxn ang="0">
                <a:pos x="16" y="11"/>
              </a:cxn>
              <a:cxn ang="0">
                <a:pos x="14" y="12"/>
              </a:cxn>
              <a:cxn ang="0">
                <a:pos x="12" y="13"/>
              </a:cxn>
              <a:cxn ang="0">
                <a:pos x="12" y="15"/>
              </a:cxn>
              <a:cxn ang="0">
                <a:pos x="10" y="17"/>
              </a:cxn>
              <a:cxn ang="0">
                <a:pos x="6" y="16"/>
              </a:cxn>
              <a:cxn ang="0">
                <a:pos x="4" y="15"/>
              </a:cxn>
              <a:cxn ang="0">
                <a:pos x="1" y="14"/>
              </a:cxn>
              <a:cxn ang="0">
                <a:pos x="1" y="12"/>
              </a:cxn>
              <a:cxn ang="0">
                <a:pos x="0" y="9"/>
              </a:cxn>
              <a:cxn ang="0">
                <a:pos x="2" y="8"/>
              </a:cxn>
              <a:cxn ang="0">
                <a:pos x="2" y="7"/>
              </a:cxn>
              <a:cxn ang="0">
                <a:pos x="4" y="6"/>
              </a:cxn>
              <a:cxn ang="0">
                <a:pos x="5" y="4"/>
              </a:cxn>
              <a:cxn ang="0">
                <a:pos x="7" y="1"/>
              </a:cxn>
              <a:cxn ang="0">
                <a:pos x="9" y="3"/>
              </a:cxn>
              <a:cxn ang="0">
                <a:pos x="12" y="2"/>
              </a:cxn>
              <a:cxn ang="0">
                <a:pos x="14" y="0"/>
              </a:cxn>
              <a:cxn ang="0">
                <a:pos x="17" y="1"/>
              </a:cxn>
            </a:cxnLst>
            <a:rect l="0" t="0" r="r" b="b"/>
            <a:pathLst>
              <a:path w="22" h="17">
                <a:moveTo>
                  <a:pt x="17" y="1"/>
                </a:moveTo>
                <a:lnTo>
                  <a:pt x="22" y="3"/>
                </a:lnTo>
                <a:lnTo>
                  <a:pt x="22" y="7"/>
                </a:lnTo>
                <a:lnTo>
                  <a:pt x="21" y="10"/>
                </a:lnTo>
                <a:lnTo>
                  <a:pt x="19" y="11"/>
                </a:lnTo>
                <a:lnTo>
                  <a:pt x="16" y="11"/>
                </a:lnTo>
                <a:lnTo>
                  <a:pt x="14" y="12"/>
                </a:lnTo>
                <a:lnTo>
                  <a:pt x="12" y="13"/>
                </a:lnTo>
                <a:lnTo>
                  <a:pt x="12" y="15"/>
                </a:lnTo>
                <a:lnTo>
                  <a:pt x="10" y="17"/>
                </a:lnTo>
                <a:lnTo>
                  <a:pt x="6" y="16"/>
                </a:lnTo>
                <a:lnTo>
                  <a:pt x="4" y="15"/>
                </a:lnTo>
                <a:lnTo>
                  <a:pt x="1" y="14"/>
                </a:lnTo>
                <a:lnTo>
                  <a:pt x="1" y="12"/>
                </a:lnTo>
                <a:lnTo>
                  <a:pt x="0" y="9"/>
                </a:lnTo>
                <a:lnTo>
                  <a:pt x="2" y="8"/>
                </a:lnTo>
                <a:lnTo>
                  <a:pt x="2" y="7"/>
                </a:lnTo>
                <a:lnTo>
                  <a:pt x="4" y="6"/>
                </a:lnTo>
                <a:lnTo>
                  <a:pt x="5" y="4"/>
                </a:lnTo>
                <a:lnTo>
                  <a:pt x="7" y="1"/>
                </a:lnTo>
                <a:lnTo>
                  <a:pt x="9" y="3"/>
                </a:lnTo>
                <a:lnTo>
                  <a:pt x="12" y="2"/>
                </a:lnTo>
                <a:lnTo>
                  <a:pt x="14" y="0"/>
                </a:lnTo>
                <a:lnTo>
                  <a:pt x="17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31" name="85026">
            <a:extLst xmlns:a="http://schemas.openxmlformats.org/drawingml/2006/main">
              <a:ext uri="{FF2B5EF4-FFF2-40B4-BE49-F238E27FC236}">
                <a16:creationId xmlns:a16="http://schemas.microsoft.com/office/drawing/2014/main" id="{74451D63-D62F-47A2-A532-D87D839F871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4188" y="3695313"/>
            <a:ext cx="161354" cy="178019"/>
          </a:xfrm>
          <a:custGeom xmlns:a="http://schemas.openxmlformats.org/drawingml/2006/main">
            <a:avLst/>
            <a:gdLst/>
            <a:ahLst/>
            <a:cxnLst>
              <a:cxn ang="0">
                <a:pos x="20" y="18"/>
              </a:cxn>
              <a:cxn ang="0">
                <a:pos x="18" y="19"/>
              </a:cxn>
              <a:cxn ang="0">
                <a:pos x="15" y="19"/>
              </a:cxn>
              <a:cxn ang="0">
                <a:pos x="13" y="18"/>
              </a:cxn>
              <a:cxn ang="0">
                <a:pos x="11" y="17"/>
              </a:cxn>
              <a:cxn ang="0">
                <a:pos x="9" y="16"/>
              </a:cxn>
              <a:cxn ang="0">
                <a:pos x="6" y="16"/>
              </a:cxn>
              <a:cxn ang="0">
                <a:pos x="2" y="18"/>
              </a:cxn>
              <a:cxn ang="0">
                <a:pos x="1" y="16"/>
              </a:cxn>
              <a:cxn ang="0">
                <a:pos x="2" y="14"/>
              </a:cxn>
              <a:cxn ang="0">
                <a:pos x="4" y="12"/>
              </a:cxn>
              <a:cxn ang="0">
                <a:pos x="4" y="11"/>
              </a:cxn>
              <a:cxn ang="0">
                <a:pos x="3" y="8"/>
              </a:cxn>
              <a:cxn ang="0">
                <a:pos x="1" y="6"/>
              </a:cxn>
              <a:cxn ang="0">
                <a:pos x="0" y="3"/>
              </a:cxn>
              <a:cxn ang="0">
                <a:pos x="3" y="4"/>
              </a:cxn>
              <a:cxn ang="0">
                <a:pos x="5" y="5"/>
              </a:cxn>
              <a:cxn ang="0">
                <a:pos x="9" y="6"/>
              </a:cxn>
              <a:cxn ang="0">
                <a:pos x="11" y="4"/>
              </a:cxn>
              <a:cxn ang="0">
                <a:pos x="11" y="2"/>
              </a:cxn>
              <a:cxn ang="0">
                <a:pos x="13" y="1"/>
              </a:cxn>
              <a:cxn ang="0">
                <a:pos x="15" y="0"/>
              </a:cxn>
              <a:cxn ang="0">
                <a:pos x="15" y="3"/>
              </a:cxn>
              <a:cxn ang="0">
                <a:pos x="16" y="5"/>
              </a:cxn>
              <a:cxn ang="0">
                <a:pos x="16" y="8"/>
              </a:cxn>
              <a:cxn ang="0">
                <a:pos x="18" y="9"/>
              </a:cxn>
              <a:cxn ang="0">
                <a:pos x="20" y="9"/>
              </a:cxn>
              <a:cxn ang="0">
                <a:pos x="20" y="12"/>
              </a:cxn>
              <a:cxn ang="0">
                <a:pos x="20" y="15"/>
              </a:cxn>
              <a:cxn ang="0">
                <a:pos x="20" y="18"/>
              </a:cxn>
            </a:cxnLst>
            <a:rect l="0" t="0" r="r" b="b"/>
            <a:pathLst>
              <a:path w="20" h="19">
                <a:moveTo>
                  <a:pt x="20" y="18"/>
                </a:moveTo>
                <a:lnTo>
                  <a:pt x="18" y="19"/>
                </a:lnTo>
                <a:lnTo>
                  <a:pt x="15" y="19"/>
                </a:lnTo>
                <a:lnTo>
                  <a:pt x="13" y="18"/>
                </a:lnTo>
                <a:lnTo>
                  <a:pt x="11" y="17"/>
                </a:lnTo>
                <a:lnTo>
                  <a:pt x="9" y="16"/>
                </a:lnTo>
                <a:lnTo>
                  <a:pt x="6" y="16"/>
                </a:lnTo>
                <a:lnTo>
                  <a:pt x="2" y="18"/>
                </a:lnTo>
                <a:lnTo>
                  <a:pt x="1" y="16"/>
                </a:lnTo>
                <a:lnTo>
                  <a:pt x="2" y="14"/>
                </a:lnTo>
                <a:lnTo>
                  <a:pt x="4" y="12"/>
                </a:lnTo>
                <a:lnTo>
                  <a:pt x="4" y="11"/>
                </a:lnTo>
                <a:lnTo>
                  <a:pt x="3" y="8"/>
                </a:lnTo>
                <a:lnTo>
                  <a:pt x="1" y="6"/>
                </a:lnTo>
                <a:lnTo>
                  <a:pt x="0" y="3"/>
                </a:lnTo>
                <a:lnTo>
                  <a:pt x="3" y="4"/>
                </a:lnTo>
                <a:lnTo>
                  <a:pt x="5" y="5"/>
                </a:lnTo>
                <a:lnTo>
                  <a:pt x="9" y="6"/>
                </a:lnTo>
                <a:lnTo>
                  <a:pt x="11" y="4"/>
                </a:lnTo>
                <a:lnTo>
                  <a:pt x="11" y="2"/>
                </a:lnTo>
                <a:lnTo>
                  <a:pt x="13" y="1"/>
                </a:lnTo>
                <a:lnTo>
                  <a:pt x="15" y="0"/>
                </a:lnTo>
                <a:lnTo>
                  <a:pt x="15" y="3"/>
                </a:lnTo>
                <a:lnTo>
                  <a:pt x="16" y="5"/>
                </a:lnTo>
                <a:lnTo>
                  <a:pt x="16" y="8"/>
                </a:lnTo>
                <a:lnTo>
                  <a:pt x="18" y="9"/>
                </a:lnTo>
                <a:lnTo>
                  <a:pt x="20" y="9"/>
                </a:lnTo>
                <a:lnTo>
                  <a:pt x="20" y="12"/>
                </a:lnTo>
                <a:lnTo>
                  <a:pt x="20" y="15"/>
                </a:lnTo>
                <a:lnTo>
                  <a:pt x="20" y="18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32" name="85024">
            <a:extLst xmlns:a="http://schemas.openxmlformats.org/drawingml/2006/main">
              <a:ext uri="{FF2B5EF4-FFF2-40B4-BE49-F238E27FC236}">
                <a16:creationId xmlns:a16="http://schemas.microsoft.com/office/drawing/2014/main" id="{8146F987-4078-4B8A-BE04-71A4ABFAD40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81342" y="3629727"/>
            <a:ext cx="202170" cy="185498"/>
          </a:xfrm>
          <a:custGeom xmlns:a="http://schemas.openxmlformats.org/drawingml/2006/main">
            <a:avLst/>
            <a:gdLst/>
            <a:ahLst/>
            <a:cxnLst>
              <a:cxn ang="0">
                <a:pos x="25" y="3"/>
              </a:cxn>
              <a:cxn ang="0">
                <a:pos x="25" y="7"/>
              </a:cxn>
              <a:cxn ang="0">
                <a:pos x="25" y="9"/>
              </a:cxn>
              <a:cxn ang="0">
                <a:pos x="25" y="11"/>
              </a:cxn>
              <a:cxn ang="0">
                <a:pos x="24" y="14"/>
              </a:cxn>
              <a:cxn ang="0">
                <a:pos x="23" y="16"/>
              </a:cxn>
              <a:cxn ang="0">
                <a:pos x="22" y="18"/>
              </a:cxn>
              <a:cxn ang="0">
                <a:pos x="20" y="19"/>
              </a:cxn>
              <a:cxn ang="0">
                <a:pos x="18" y="18"/>
              </a:cxn>
              <a:cxn ang="0">
                <a:pos x="17" y="19"/>
              </a:cxn>
              <a:cxn ang="0">
                <a:pos x="15" y="20"/>
              </a:cxn>
              <a:cxn ang="0">
                <a:pos x="13" y="19"/>
              </a:cxn>
              <a:cxn ang="0">
                <a:pos x="9" y="19"/>
              </a:cxn>
              <a:cxn ang="0">
                <a:pos x="8" y="16"/>
              </a:cxn>
              <a:cxn ang="0">
                <a:pos x="7" y="13"/>
              </a:cxn>
              <a:cxn ang="0">
                <a:pos x="5" y="10"/>
              </a:cxn>
              <a:cxn ang="0">
                <a:pos x="4" y="8"/>
              </a:cxn>
              <a:cxn ang="0">
                <a:pos x="2" y="7"/>
              </a:cxn>
              <a:cxn ang="0">
                <a:pos x="0" y="5"/>
              </a:cxn>
              <a:cxn ang="0">
                <a:pos x="3" y="3"/>
              </a:cxn>
              <a:cxn ang="0">
                <a:pos x="5" y="2"/>
              </a:cxn>
              <a:cxn ang="0">
                <a:pos x="8" y="1"/>
              </a:cxn>
              <a:cxn ang="0">
                <a:pos x="10" y="0"/>
              </a:cxn>
              <a:cxn ang="0">
                <a:pos x="13" y="1"/>
              </a:cxn>
              <a:cxn ang="0">
                <a:pos x="15" y="1"/>
              </a:cxn>
              <a:cxn ang="0">
                <a:pos x="18" y="1"/>
              </a:cxn>
              <a:cxn ang="0">
                <a:pos x="20" y="1"/>
              </a:cxn>
              <a:cxn ang="0">
                <a:pos x="22" y="0"/>
              </a:cxn>
              <a:cxn ang="0">
                <a:pos x="24" y="1"/>
              </a:cxn>
              <a:cxn ang="0">
                <a:pos x="25" y="3"/>
              </a:cxn>
            </a:cxnLst>
            <a:rect l="0" t="0" r="r" b="b"/>
            <a:pathLst>
              <a:path w="25" h="20">
                <a:moveTo>
                  <a:pt x="25" y="3"/>
                </a:moveTo>
                <a:lnTo>
                  <a:pt x="25" y="7"/>
                </a:lnTo>
                <a:lnTo>
                  <a:pt x="25" y="9"/>
                </a:lnTo>
                <a:lnTo>
                  <a:pt x="25" y="11"/>
                </a:lnTo>
                <a:lnTo>
                  <a:pt x="24" y="14"/>
                </a:lnTo>
                <a:lnTo>
                  <a:pt x="23" y="16"/>
                </a:lnTo>
                <a:lnTo>
                  <a:pt x="22" y="18"/>
                </a:lnTo>
                <a:lnTo>
                  <a:pt x="20" y="19"/>
                </a:lnTo>
                <a:lnTo>
                  <a:pt x="18" y="18"/>
                </a:lnTo>
                <a:lnTo>
                  <a:pt x="17" y="19"/>
                </a:lnTo>
                <a:lnTo>
                  <a:pt x="15" y="20"/>
                </a:lnTo>
                <a:lnTo>
                  <a:pt x="13" y="19"/>
                </a:lnTo>
                <a:lnTo>
                  <a:pt x="9" y="19"/>
                </a:lnTo>
                <a:lnTo>
                  <a:pt x="8" y="16"/>
                </a:lnTo>
                <a:lnTo>
                  <a:pt x="7" y="13"/>
                </a:lnTo>
                <a:lnTo>
                  <a:pt x="5" y="10"/>
                </a:lnTo>
                <a:lnTo>
                  <a:pt x="4" y="8"/>
                </a:lnTo>
                <a:lnTo>
                  <a:pt x="2" y="7"/>
                </a:lnTo>
                <a:lnTo>
                  <a:pt x="0" y="5"/>
                </a:lnTo>
                <a:lnTo>
                  <a:pt x="3" y="3"/>
                </a:lnTo>
                <a:lnTo>
                  <a:pt x="5" y="2"/>
                </a:lnTo>
                <a:lnTo>
                  <a:pt x="8" y="1"/>
                </a:lnTo>
                <a:lnTo>
                  <a:pt x="10" y="0"/>
                </a:lnTo>
                <a:lnTo>
                  <a:pt x="13" y="1"/>
                </a:lnTo>
                <a:lnTo>
                  <a:pt x="15" y="1"/>
                </a:lnTo>
                <a:lnTo>
                  <a:pt x="18" y="1"/>
                </a:lnTo>
                <a:lnTo>
                  <a:pt x="20" y="1"/>
                </a:lnTo>
                <a:lnTo>
                  <a:pt x="22" y="0"/>
                </a:lnTo>
                <a:lnTo>
                  <a:pt x="24" y="1"/>
                </a:lnTo>
                <a:lnTo>
                  <a:pt x="25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33" name="85011">
            <a:extLst xmlns:a="http://schemas.openxmlformats.org/drawingml/2006/main">
              <a:ext uri="{FF2B5EF4-FFF2-40B4-BE49-F238E27FC236}">
                <a16:creationId xmlns:a16="http://schemas.microsoft.com/office/drawing/2014/main" id="{E500E8A7-1669-4228-BFE2-A4D128EE28A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32240" y="3249284"/>
            <a:ext cx="389917" cy="446030"/>
          </a:xfrm>
          <a:custGeom xmlns:a="http://schemas.openxmlformats.org/drawingml/2006/main">
            <a:avLst/>
            <a:gdLst/>
            <a:ahLst/>
            <a:cxnLst>
              <a:cxn ang="0">
                <a:pos x="30" y="5"/>
              </a:cxn>
              <a:cxn ang="0">
                <a:pos x="30" y="12"/>
              </a:cxn>
              <a:cxn ang="0">
                <a:pos x="30" y="16"/>
              </a:cxn>
              <a:cxn ang="0">
                <a:pos x="34" y="19"/>
              </a:cxn>
              <a:cxn ang="0">
                <a:pos x="37" y="23"/>
              </a:cxn>
              <a:cxn ang="0">
                <a:pos x="34" y="27"/>
              </a:cxn>
              <a:cxn ang="0">
                <a:pos x="33" y="31"/>
              </a:cxn>
              <a:cxn ang="0">
                <a:pos x="36" y="34"/>
              </a:cxn>
              <a:cxn ang="0">
                <a:pos x="41" y="33"/>
              </a:cxn>
              <a:cxn ang="0">
                <a:pos x="46" y="34"/>
              </a:cxn>
              <a:cxn ang="0">
                <a:pos x="48" y="35"/>
              </a:cxn>
              <a:cxn ang="0">
                <a:pos x="48" y="42"/>
              </a:cxn>
              <a:cxn ang="0">
                <a:pos x="43" y="45"/>
              </a:cxn>
              <a:cxn ang="0">
                <a:pos x="39" y="43"/>
              </a:cxn>
              <a:cxn ang="0">
                <a:pos x="34" y="43"/>
              </a:cxn>
              <a:cxn ang="0">
                <a:pos x="32" y="46"/>
              </a:cxn>
              <a:cxn ang="0">
                <a:pos x="28" y="44"/>
              </a:cxn>
              <a:cxn ang="0">
                <a:pos x="30" y="38"/>
              </a:cxn>
              <a:cxn ang="0">
                <a:pos x="32" y="34"/>
              </a:cxn>
              <a:cxn ang="0">
                <a:pos x="27" y="30"/>
              </a:cxn>
              <a:cxn ang="0">
                <a:pos x="23" y="26"/>
              </a:cxn>
              <a:cxn ang="0">
                <a:pos x="18" y="25"/>
              </a:cxn>
              <a:cxn ang="0">
                <a:pos x="14" y="25"/>
              </a:cxn>
              <a:cxn ang="0">
                <a:pos x="8" y="24"/>
              </a:cxn>
              <a:cxn ang="0">
                <a:pos x="2" y="24"/>
              </a:cxn>
              <a:cxn ang="0">
                <a:pos x="2" y="20"/>
              </a:cxn>
              <a:cxn ang="0">
                <a:pos x="0" y="15"/>
              </a:cxn>
              <a:cxn ang="0">
                <a:pos x="0" y="10"/>
              </a:cxn>
              <a:cxn ang="0">
                <a:pos x="3" y="5"/>
              </a:cxn>
              <a:cxn ang="0">
                <a:pos x="5" y="1"/>
              </a:cxn>
              <a:cxn ang="0">
                <a:pos x="10" y="2"/>
              </a:cxn>
              <a:cxn ang="0">
                <a:pos x="13" y="5"/>
              </a:cxn>
              <a:cxn ang="0">
                <a:pos x="16" y="3"/>
              </a:cxn>
              <a:cxn ang="0">
                <a:pos x="22" y="5"/>
              </a:cxn>
              <a:cxn ang="0">
                <a:pos x="25" y="0"/>
              </a:cxn>
              <a:cxn ang="0">
                <a:pos x="32" y="1"/>
              </a:cxn>
            </a:cxnLst>
            <a:rect l="0" t="0" r="r" b="b"/>
            <a:pathLst>
              <a:path w="48" h="47">
                <a:moveTo>
                  <a:pt x="32" y="1"/>
                </a:moveTo>
                <a:lnTo>
                  <a:pt x="30" y="5"/>
                </a:lnTo>
                <a:lnTo>
                  <a:pt x="28" y="10"/>
                </a:lnTo>
                <a:lnTo>
                  <a:pt x="30" y="12"/>
                </a:lnTo>
                <a:lnTo>
                  <a:pt x="29" y="14"/>
                </a:lnTo>
                <a:lnTo>
                  <a:pt x="30" y="16"/>
                </a:lnTo>
                <a:lnTo>
                  <a:pt x="32" y="18"/>
                </a:lnTo>
                <a:lnTo>
                  <a:pt x="34" y="19"/>
                </a:lnTo>
                <a:lnTo>
                  <a:pt x="35" y="21"/>
                </a:lnTo>
                <a:lnTo>
                  <a:pt x="37" y="23"/>
                </a:lnTo>
                <a:lnTo>
                  <a:pt x="36" y="26"/>
                </a:lnTo>
                <a:lnTo>
                  <a:pt x="34" y="27"/>
                </a:lnTo>
                <a:lnTo>
                  <a:pt x="33" y="29"/>
                </a:lnTo>
                <a:lnTo>
                  <a:pt x="33" y="31"/>
                </a:lnTo>
                <a:lnTo>
                  <a:pt x="34" y="34"/>
                </a:lnTo>
                <a:lnTo>
                  <a:pt x="36" y="34"/>
                </a:lnTo>
                <a:lnTo>
                  <a:pt x="39" y="32"/>
                </a:lnTo>
                <a:lnTo>
                  <a:pt x="41" y="33"/>
                </a:lnTo>
                <a:lnTo>
                  <a:pt x="43" y="35"/>
                </a:lnTo>
                <a:lnTo>
                  <a:pt x="46" y="34"/>
                </a:lnTo>
                <a:lnTo>
                  <a:pt x="48" y="33"/>
                </a:lnTo>
                <a:lnTo>
                  <a:pt x="48" y="35"/>
                </a:lnTo>
                <a:lnTo>
                  <a:pt x="48" y="38"/>
                </a:lnTo>
                <a:lnTo>
                  <a:pt x="48" y="42"/>
                </a:lnTo>
                <a:lnTo>
                  <a:pt x="46" y="43"/>
                </a:lnTo>
                <a:lnTo>
                  <a:pt x="43" y="45"/>
                </a:lnTo>
                <a:lnTo>
                  <a:pt x="40" y="44"/>
                </a:lnTo>
                <a:lnTo>
                  <a:pt x="39" y="43"/>
                </a:lnTo>
                <a:lnTo>
                  <a:pt x="36" y="42"/>
                </a:lnTo>
                <a:lnTo>
                  <a:pt x="34" y="43"/>
                </a:lnTo>
                <a:lnTo>
                  <a:pt x="33" y="46"/>
                </a:lnTo>
                <a:lnTo>
                  <a:pt x="32" y="46"/>
                </a:lnTo>
                <a:lnTo>
                  <a:pt x="30" y="47"/>
                </a:lnTo>
                <a:lnTo>
                  <a:pt x="28" y="44"/>
                </a:lnTo>
                <a:lnTo>
                  <a:pt x="28" y="41"/>
                </a:lnTo>
                <a:lnTo>
                  <a:pt x="30" y="38"/>
                </a:lnTo>
                <a:lnTo>
                  <a:pt x="31" y="36"/>
                </a:lnTo>
                <a:lnTo>
                  <a:pt x="32" y="34"/>
                </a:lnTo>
                <a:lnTo>
                  <a:pt x="30" y="32"/>
                </a:lnTo>
                <a:lnTo>
                  <a:pt x="27" y="30"/>
                </a:lnTo>
                <a:lnTo>
                  <a:pt x="24" y="27"/>
                </a:lnTo>
                <a:lnTo>
                  <a:pt x="23" y="26"/>
                </a:lnTo>
                <a:lnTo>
                  <a:pt x="21" y="24"/>
                </a:lnTo>
                <a:lnTo>
                  <a:pt x="18" y="25"/>
                </a:lnTo>
                <a:lnTo>
                  <a:pt x="16" y="26"/>
                </a:lnTo>
                <a:lnTo>
                  <a:pt x="14" y="25"/>
                </a:lnTo>
                <a:lnTo>
                  <a:pt x="11" y="26"/>
                </a:lnTo>
                <a:lnTo>
                  <a:pt x="8" y="24"/>
                </a:lnTo>
                <a:lnTo>
                  <a:pt x="4" y="24"/>
                </a:lnTo>
                <a:lnTo>
                  <a:pt x="2" y="24"/>
                </a:lnTo>
                <a:lnTo>
                  <a:pt x="2" y="22"/>
                </a:lnTo>
                <a:lnTo>
                  <a:pt x="2" y="20"/>
                </a:lnTo>
                <a:lnTo>
                  <a:pt x="0" y="18"/>
                </a:lnTo>
                <a:lnTo>
                  <a:pt x="0" y="15"/>
                </a:lnTo>
                <a:lnTo>
                  <a:pt x="0" y="13"/>
                </a:lnTo>
                <a:lnTo>
                  <a:pt x="0" y="10"/>
                </a:lnTo>
                <a:lnTo>
                  <a:pt x="0" y="8"/>
                </a:lnTo>
                <a:lnTo>
                  <a:pt x="3" y="5"/>
                </a:lnTo>
                <a:lnTo>
                  <a:pt x="5" y="4"/>
                </a:lnTo>
                <a:lnTo>
                  <a:pt x="5" y="1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3" y="5"/>
                </a:lnTo>
                <a:lnTo>
                  <a:pt x="14" y="3"/>
                </a:lnTo>
                <a:lnTo>
                  <a:pt x="16" y="3"/>
                </a:lnTo>
                <a:lnTo>
                  <a:pt x="19" y="4"/>
                </a:lnTo>
                <a:lnTo>
                  <a:pt x="22" y="5"/>
                </a:lnTo>
                <a:lnTo>
                  <a:pt x="24" y="2"/>
                </a:lnTo>
                <a:lnTo>
                  <a:pt x="25" y="0"/>
                </a:lnTo>
                <a:lnTo>
                  <a:pt x="28" y="0"/>
                </a:lnTo>
                <a:lnTo>
                  <a:pt x="32" y="1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34" name="85009">
            <a:extLst xmlns:a="http://schemas.openxmlformats.org/drawingml/2006/main">
              <a:ext uri="{FF2B5EF4-FFF2-40B4-BE49-F238E27FC236}">
                <a16:creationId xmlns:a16="http://schemas.microsoft.com/office/drawing/2014/main" id="{1EA58D85-D465-4E5A-9FBE-529CE5BAC99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89769" y="3427301"/>
            <a:ext cx="242441" cy="224864"/>
          </a:xfrm>
          <a:custGeom xmlns:a="http://schemas.openxmlformats.org/drawingml/2006/main">
            <a:avLst/>
            <a:gdLst/>
            <a:ahLst/>
            <a:cxnLst>
              <a:cxn ang="0">
                <a:pos x="27" y="7"/>
              </a:cxn>
              <a:cxn ang="0">
                <a:pos x="28" y="9"/>
              </a:cxn>
              <a:cxn ang="0">
                <a:pos x="28" y="11"/>
              </a:cxn>
              <a:cxn ang="0">
                <a:pos x="29" y="14"/>
              </a:cxn>
              <a:cxn ang="0">
                <a:pos x="29" y="17"/>
              </a:cxn>
              <a:cxn ang="0">
                <a:pos x="27" y="19"/>
              </a:cxn>
              <a:cxn ang="0">
                <a:pos x="24" y="20"/>
              </a:cxn>
              <a:cxn ang="0">
                <a:pos x="22" y="18"/>
              </a:cxn>
              <a:cxn ang="0">
                <a:pos x="20" y="21"/>
              </a:cxn>
              <a:cxn ang="0">
                <a:pos x="19" y="23"/>
              </a:cxn>
              <a:cxn ang="0">
                <a:pos x="17" y="24"/>
              </a:cxn>
              <a:cxn ang="0">
                <a:pos x="15" y="24"/>
              </a:cxn>
              <a:cxn ang="0">
                <a:pos x="13" y="24"/>
              </a:cxn>
              <a:cxn ang="0">
                <a:pos x="11" y="23"/>
              </a:cxn>
              <a:cxn ang="0">
                <a:pos x="10" y="21"/>
              </a:cxn>
              <a:cxn ang="0">
                <a:pos x="7" y="21"/>
              </a:cxn>
              <a:cxn ang="0">
                <a:pos x="7" y="24"/>
              </a:cxn>
              <a:cxn ang="0">
                <a:pos x="4" y="24"/>
              </a:cxn>
              <a:cxn ang="0">
                <a:pos x="1" y="23"/>
              </a:cxn>
              <a:cxn ang="0">
                <a:pos x="1" y="21"/>
              </a:cxn>
              <a:cxn ang="0">
                <a:pos x="0" y="18"/>
              </a:cxn>
              <a:cxn ang="0">
                <a:pos x="0" y="15"/>
              </a:cxn>
              <a:cxn ang="0">
                <a:pos x="2" y="15"/>
              </a:cxn>
              <a:cxn ang="0">
                <a:pos x="3" y="13"/>
              </a:cxn>
              <a:cxn ang="0">
                <a:pos x="3" y="11"/>
              </a:cxn>
              <a:cxn ang="0">
                <a:pos x="3" y="9"/>
              </a:cxn>
              <a:cxn ang="0">
                <a:pos x="4" y="7"/>
              </a:cxn>
              <a:cxn ang="0">
                <a:pos x="1" y="5"/>
              </a:cxn>
              <a:cxn ang="0">
                <a:pos x="0" y="3"/>
              </a:cxn>
              <a:cxn ang="0">
                <a:pos x="5" y="1"/>
              </a:cxn>
              <a:cxn ang="0">
                <a:pos x="7" y="0"/>
              </a:cxn>
              <a:cxn ang="0">
                <a:pos x="9" y="0"/>
              </a:cxn>
              <a:cxn ang="0">
                <a:pos x="11" y="0"/>
              </a:cxn>
              <a:cxn ang="0">
                <a:pos x="11" y="2"/>
              </a:cxn>
              <a:cxn ang="0">
                <a:pos x="12" y="3"/>
              </a:cxn>
              <a:cxn ang="0">
                <a:pos x="14" y="4"/>
              </a:cxn>
              <a:cxn ang="0">
                <a:pos x="17" y="5"/>
              </a:cxn>
              <a:cxn ang="0">
                <a:pos x="21" y="5"/>
              </a:cxn>
              <a:cxn ang="0">
                <a:pos x="23" y="5"/>
              </a:cxn>
              <a:cxn ang="0">
                <a:pos x="27" y="7"/>
              </a:cxn>
            </a:cxnLst>
            <a:rect l="0" t="0" r="r" b="b"/>
            <a:pathLst>
              <a:path w="29" h="24">
                <a:moveTo>
                  <a:pt x="27" y="7"/>
                </a:moveTo>
                <a:lnTo>
                  <a:pt x="28" y="9"/>
                </a:lnTo>
                <a:lnTo>
                  <a:pt x="28" y="11"/>
                </a:lnTo>
                <a:lnTo>
                  <a:pt x="29" y="14"/>
                </a:lnTo>
                <a:lnTo>
                  <a:pt x="29" y="17"/>
                </a:lnTo>
                <a:lnTo>
                  <a:pt x="27" y="19"/>
                </a:lnTo>
                <a:lnTo>
                  <a:pt x="24" y="20"/>
                </a:lnTo>
                <a:lnTo>
                  <a:pt x="22" y="18"/>
                </a:lnTo>
                <a:lnTo>
                  <a:pt x="20" y="21"/>
                </a:lnTo>
                <a:lnTo>
                  <a:pt x="19" y="23"/>
                </a:lnTo>
                <a:lnTo>
                  <a:pt x="17" y="24"/>
                </a:lnTo>
                <a:lnTo>
                  <a:pt x="15" y="24"/>
                </a:lnTo>
                <a:lnTo>
                  <a:pt x="13" y="24"/>
                </a:lnTo>
                <a:lnTo>
                  <a:pt x="11" y="23"/>
                </a:lnTo>
                <a:lnTo>
                  <a:pt x="10" y="21"/>
                </a:lnTo>
                <a:lnTo>
                  <a:pt x="7" y="21"/>
                </a:lnTo>
                <a:lnTo>
                  <a:pt x="7" y="24"/>
                </a:lnTo>
                <a:lnTo>
                  <a:pt x="4" y="24"/>
                </a:lnTo>
                <a:lnTo>
                  <a:pt x="1" y="23"/>
                </a:lnTo>
                <a:lnTo>
                  <a:pt x="1" y="21"/>
                </a:lnTo>
                <a:lnTo>
                  <a:pt x="0" y="18"/>
                </a:lnTo>
                <a:lnTo>
                  <a:pt x="0" y="15"/>
                </a:lnTo>
                <a:lnTo>
                  <a:pt x="2" y="15"/>
                </a:lnTo>
                <a:lnTo>
                  <a:pt x="3" y="13"/>
                </a:lnTo>
                <a:lnTo>
                  <a:pt x="3" y="11"/>
                </a:lnTo>
                <a:lnTo>
                  <a:pt x="3" y="9"/>
                </a:lnTo>
                <a:lnTo>
                  <a:pt x="4" y="7"/>
                </a:lnTo>
                <a:lnTo>
                  <a:pt x="1" y="5"/>
                </a:lnTo>
                <a:lnTo>
                  <a:pt x="0" y="3"/>
                </a:lnTo>
                <a:lnTo>
                  <a:pt x="5" y="1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1" y="2"/>
                </a:lnTo>
                <a:lnTo>
                  <a:pt x="12" y="3"/>
                </a:lnTo>
                <a:lnTo>
                  <a:pt x="14" y="4"/>
                </a:lnTo>
                <a:lnTo>
                  <a:pt x="17" y="5"/>
                </a:lnTo>
                <a:lnTo>
                  <a:pt x="21" y="5"/>
                </a:lnTo>
                <a:lnTo>
                  <a:pt x="23" y="5"/>
                </a:lnTo>
                <a:lnTo>
                  <a:pt x="27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1" name="85007">
            <a:extLst xmlns:a="http://schemas.openxmlformats.org/drawingml/2006/main">
              <a:ext uri="{FF2B5EF4-FFF2-40B4-BE49-F238E27FC236}">
                <a16:creationId xmlns:a16="http://schemas.microsoft.com/office/drawing/2014/main" id="{FCE4F494-E310-460C-AF88-D7729B40220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0803" y="3236214"/>
            <a:ext cx="249242" cy="340998"/>
          </a:xfrm>
          <a:custGeom xmlns:a="http://schemas.openxmlformats.org/drawingml/2006/main">
            <a:avLst/>
            <a:gdLst/>
            <a:ahLst/>
            <a:cxnLst>
              <a:cxn ang="0">
                <a:pos x="22" y="1"/>
              </a:cxn>
              <a:cxn ang="0">
                <a:pos x="21" y="4"/>
              </a:cxn>
              <a:cxn ang="0">
                <a:pos x="20" y="7"/>
              </a:cxn>
              <a:cxn ang="0">
                <a:pos x="22" y="8"/>
              </a:cxn>
              <a:cxn ang="0">
                <a:pos x="24" y="9"/>
              </a:cxn>
              <a:cxn ang="0">
                <a:pos x="26" y="12"/>
              </a:cxn>
              <a:cxn ang="0">
                <a:pos x="25" y="16"/>
              </a:cxn>
              <a:cxn ang="0">
                <a:pos x="28" y="17"/>
              </a:cxn>
              <a:cxn ang="0">
                <a:pos x="29" y="19"/>
              </a:cxn>
              <a:cxn ang="0">
                <a:pos x="31" y="21"/>
              </a:cxn>
              <a:cxn ang="0">
                <a:pos x="30" y="23"/>
              </a:cxn>
              <a:cxn ang="0">
                <a:pos x="28" y="25"/>
              </a:cxn>
              <a:cxn ang="0">
                <a:pos x="27" y="27"/>
              </a:cxn>
              <a:cxn ang="0">
                <a:pos x="25" y="29"/>
              </a:cxn>
              <a:cxn ang="0">
                <a:pos x="25" y="32"/>
              </a:cxn>
              <a:cxn ang="0">
                <a:pos x="23" y="34"/>
              </a:cxn>
              <a:cxn ang="0">
                <a:pos x="20" y="35"/>
              </a:cxn>
              <a:cxn ang="0">
                <a:pos x="18" y="36"/>
              </a:cxn>
              <a:cxn ang="0">
                <a:pos x="15" y="37"/>
              </a:cxn>
              <a:cxn ang="0">
                <a:pos x="13" y="35"/>
              </a:cxn>
              <a:cxn ang="0">
                <a:pos x="11" y="34"/>
              </a:cxn>
              <a:cxn ang="0">
                <a:pos x="8" y="36"/>
              </a:cxn>
              <a:cxn ang="0">
                <a:pos x="6" y="36"/>
              </a:cxn>
              <a:cxn ang="0">
                <a:pos x="5" y="33"/>
              </a:cxn>
              <a:cxn ang="0">
                <a:pos x="5" y="31"/>
              </a:cxn>
              <a:cxn ang="0">
                <a:pos x="6" y="29"/>
              </a:cxn>
              <a:cxn ang="0">
                <a:pos x="8" y="28"/>
              </a:cxn>
              <a:cxn ang="0">
                <a:pos x="9" y="25"/>
              </a:cxn>
              <a:cxn ang="0">
                <a:pos x="7" y="23"/>
              </a:cxn>
              <a:cxn ang="0">
                <a:pos x="6" y="21"/>
              </a:cxn>
              <a:cxn ang="0">
                <a:pos x="4" y="20"/>
              </a:cxn>
              <a:cxn ang="0">
                <a:pos x="2" y="18"/>
              </a:cxn>
              <a:cxn ang="0">
                <a:pos x="1" y="16"/>
              </a:cxn>
              <a:cxn ang="0">
                <a:pos x="2" y="14"/>
              </a:cxn>
              <a:cxn ang="0">
                <a:pos x="0" y="12"/>
              </a:cxn>
              <a:cxn ang="0">
                <a:pos x="2" y="7"/>
              </a:cxn>
              <a:cxn ang="0">
                <a:pos x="4" y="3"/>
              </a:cxn>
              <a:cxn ang="0">
                <a:pos x="7" y="3"/>
              </a:cxn>
              <a:cxn ang="0">
                <a:pos x="9" y="3"/>
              </a:cxn>
              <a:cxn ang="0">
                <a:pos x="12" y="3"/>
              </a:cxn>
              <a:cxn ang="0">
                <a:pos x="15" y="1"/>
              </a:cxn>
              <a:cxn ang="0">
                <a:pos x="19" y="0"/>
              </a:cxn>
              <a:cxn ang="0">
                <a:pos x="22" y="1"/>
              </a:cxn>
            </a:cxnLst>
            <a:rect l="0" t="0" r="r" b="b"/>
            <a:pathLst>
              <a:path w="31" h="37">
                <a:moveTo>
                  <a:pt x="22" y="1"/>
                </a:moveTo>
                <a:lnTo>
                  <a:pt x="21" y="4"/>
                </a:lnTo>
                <a:lnTo>
                  <a:pt x="20" y="7"/>
                </a:lnTo>
                <a:lnTo>
                  <a:pt x="22" y="8"/>
                </a:lnTo>
                <a:lnTo>
                  <a:pt x="24" y="9"/>
                </a:lnTo>
                <a:lnTo>
                  <a:pt x="26" y="12"/>
                </a:lnTo>
                <a:lnTo>
                  <a:pt x="25" y="16"/>
                </a:lnTo>
                <a:lnTo>
                  <a:pt x="28" y="17"/>
                </a:lnTo>
                <a:lnTo>
                  <a:pt x="29" y="19"/>
                </a:lnTo>
                <a:lnTo>
                  <a:pt x="31" y="21"/>
                </a:lnTo>
                <a:lnTo>
                  <a:pt x="30" y="23"/>
                </a:lnTo>
                <a:lnTo>
                  <a:pt x="28" y="25"/>
                </a:lnTo>
                <a:lnTo>
                  <a:pt x="27" y="27"/>
                </a:lnTo>
                <a:lnTo>
                  <a:pt x="25" y="29"/>
                </a:lnTo>
                <a:lnTo>
                  <a:pt x="25" y="32"/>
                </a:lnTo>
                <a:lnTo>
                  <a:pt x="23" y="34"/>
                </a:lnTo>
                <a:lnTo>
                  <a:pt x="20" y="35"/>
                </a:lnTo>
                <a:lnTo>
                  <a:pt x="18" y="36"/>
                </a:lnTo>
                <a:lnTo>
                  <a:pt x="15" y="37"/>
                </a:lnTo>
                <a:lnTo>
                  <a:pt x="13" y="35"/>
                </a:lnTo>
                <a:lnTo>
                  <a:pt x="11" y="34"/>
                </a:lnTo>
                <a:lnTo>
                  <a:pt x="8" y="36"/>
                </a:lnTo>
                <a:lnTo>
                  <a:pt x="6" y="36"/>
                </a:lnTo>
                <a:lnTo>
                  <a:pt x="5" y="33"/>
                </a:lnTo>
                <a:lnTo>
                  <a:pt x="5" y="31"/>
                </a:lnTo>
                <a:lnTo>
                  <a:pt x="6" y="29"/>
                </a:lnTo>
                <a:lnTo>
                  <a:pt x="8" y="28"/>
                </a:lnTo>
                <a:lnTo>
                  <a:pt x="9" y="25"/>
                </a:lnTo>
                <a:lnTo>
                  <a:pt x="7" y="23"/>
                </a:lnTo>
                <a:lnTo>
                  <a:pt x="6" y="21"/>
                </a:lnTo>
                <a:lnTo>
                  <a:pt x="4" y="20"/>
                </a:lnTo>
                <a:lnTo>
                  <a:pt x="2" y="18"/>
                </a:lnTo>
                <a:lnTo>
                  <a:pt x="1" y="16"/>
                </a:lnTo>
                <a:lnTo>
                  <a:pt x="2" y="14"/>
                </a:lnTo>
                <a:lnTo>
                  <a:pt x="0" y="12"/>
                </a:lnTo>
                <a:lnTo>
                  <a:pt x="2" y="7"/>
                </a:lnTo>
                <a:lnTo>
                  <a:pt x="4" y="3"/>
                </a:lnTo>
                <a:lnTo>
                  <a:pt x="7" y="3"/>
                </a:lnTo>
                <a:lnTo>
                  <a:pt x="9" y="3"/>
                </a:lnTo>
                <a:lnTo>
                  <a:pt x="12" y="3"/>
                </a:lnTo>
                <a:lnTo>
                  <a:pt x="15" y="1"/>
                </a:lnTo>
                <a:lnTo>
                  <a:pt x="19" y="0"/>
                </a:lnTo>
                <a:lnTo>
                  <a:pt x="22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2" name="84077">
            <a:extLst xmlns:a="http://schemas.openxmlformats.org/drawingml/2006/main">
              <a:ext uri="{FF2B5EF4-FFF2-40B4-BE49-F238E27FC236}">
                <a16:creationId xmlns:a16="http://schemas.microsoft.com/office/drawing/2014/main" id="{E67AD772-1FEA-409C-B4DF-E599CBEEAAD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26246" y="2604686"/>
            <a:ext cx="383659" cy="391624"/>
          </a:xfrm>
          <a:custGeom xmlns:a="http://schemas.openxmlformats.org/drawingml/2006/main">
            <a:avLst/>
            <a:gdLst/>
            <a:ahLst/>
            <a:cxnLst>
              <a:cxn ang="0">
                <a:pos x="46" y="16"/>
              </a:cxn>
              <a:cxn ang="0">
                <a:pos x="47" y="20"/>
              </a:cxn>
              <a:cxn ang="0">
                <a:pos x="46" y="21"/>
              </a:cxn>
              <a:cxn ang="0">
                <a:pos x="44" y="22"/>
              </a:cxn>
              <a:cxn ang="0">
                <a:pos x="42" y="25"/>
              </a:cxn>
              <a:cxn ang="0">
                <a:pos x="41" y="28"/>
              </a:cxn>
              <a:cxn ang="0">
                <a:pos x="40" y="30"/>
              </a:cxn>
              <a:cxn ang="0">
                <a:pos x="39" y="32"/>
              </a:cxn>
              <a:cxn ang="0">
                <a:pos x="38" y="36"/>
              </a:cxn>
              <a:cxn ang="0">
                <a:pos x="36" y="34"/>
              </a:cxn>
              <a:cxn ang="0">
                <a:pos x="34" y="34"/>
              </a:cxn>
              <a:cxn ang="0">
                <a:pos x="31" y="36"/>
              </a:cxn>
              <a:cxn ang="0">
                <a:pos x="29" y="36"/>
              </a:cxn>
              <a:cxn ang="0">
                <a:pos x="26" y="35"/>
              </a:cxn>
              <a:cxn ang="0">
                <a:pos x="24" y="37"/>
              </a:cxn>
              <a:cxn ang="0">
                <a:pos x="23" y="38"/>
              </a:cxn>
              <a:cxn ang="0">
                <a:pos x="20" y="38"/>
              </a:cxn>
              <a:cxn ang="0">
                <a:pos x="18" y="40"/>
              </a:cxn>
              <a:cxn ang="0">
                <a:pos x="15" y="42"/>
              </a:cxn>
              <a:cxn ang="0">
                <a:pos x="13" y="42"/>
              </a:cxn>
              <a:cxn ang="0">
                <a:pos x="11" y="41"/>
              </a:cxn>
              <a:cxn ang="0">
                <a:pos x="9" y="39"/>
              </a:cxn>
              <a:cxn ang="0">
                <a:pos x="7" y="39"/>
              </a:cxn>
              <a:cxn ang="0">
                <a:pos x="5" y="40"/>
              </a:cxn>
              <a:cxn ang="0">
                <a:pos x="3" y="39"/>
              </a:cxn>
              <a:cxn ang="0">
                <a:pos x="1" y="37"/>
              </a:cxn>
              <a:cxn ang="0">
                <a:pos x="0" y="33"/>
              </a:cxn>
              <a:cxn ang="0">
                <a:pos x="2" y="32"/>
              </a:cxn>
              <a:cxn ang="0">
                <a:pos x="4" y="32"/>
              </a:cxn>
              <a:cxn ang="0">
                <a:pos x="6" y="30"/>
              </a:cxn>
              <a:cxn ang="0">
                <a:pos x="6" y="27"/>
              </a:cxn>
              <a:cxn ang="0">
                <a:pos x="6" y="25"/>
              </a:cxn>
              <a:cxn ang="0">
                <a:pos x="6" y="23"/>
              </a:cxn>
              <a:cxn ang="0">
                <a:pos x="6" y="21"/>
              </a:cxn>
              <a:cxn ang="0">
                <a:pos x="6" y="19"/>
              </a:cxn>
              <a:cxn ang="0">
                <a:pos x="7" y="16"/>
              </a:cxn>
              <a:cxn ang="0">
                <a:pos x="6" y="15"/>
              </a:cxn>
              <a:cxn ang="0">
                <a:pos x="6" y="13"/>
              </a:cxn>
              <a:cxn ang="0">
                <a:pos x="9" y="12"/>
              </a:cxn>
              <a:cxn ang="0">
                <a:pos x="11" y="10"/>
              </a:cxn>
              <a:cxn ang="0">
                <a:pos x="13" y="8"/>
              </a:cxn>
              <a:cxn ang="0">
                <a:pos x="15" y="8"/>
              </a:cxn>
              <a:cxn ang="0">
                <a:pos x="18" y="9"/>
              </a:cxn>
              <a:cxn ang="0">
                <a:pos x="20" y="10"/>
              </a:cxn>
              <a:cxn ang="0">
                <a:pos x="23" y="8"/>
              </a:cxn>
              <a:cxn ang="0">
                <a:pos x="25" y="7"/>
              </a:cxn>
              <a:cxn ang="0">
                <a:pos x="26" y="3"/>
              </a:cxn>
              <a:cxn ang="0">
                <a:pos x="28" y="1"/>
              </a:cxn>
              <a:cxn ang="0">
                <a:pos x="31" y="0"/>
              </a:cxn>
              <a:cxn ang="0">
                <a:pos x="34" y="0"/>
              </a:cxn>
              <a:cxn ang="0">
                <a:pos x="36" y="2"/>
              </a:cxn>
              <a:cxn ang="0">
                <a:pos x="35" y="4"/>
              </a:cxn>
              <a:cxn ang="0">
                <a:pos x="36" y="7"/>
              </a:cxn>
              <a:cxn ang="0">
                <a:pos x="39" y="9"/>
              </a:cxn>
              <a:cxn ang="0">
                <a:pos x="41" y="11"/>
              </a:cxn>
              <a:cxn ang="0">
                <a:pos x="43" y="13"/>
              </a:cxn>
              <a:cxn ang="0">
                <a:pos x="43" y="16"/>
              </a:cxn>
              <a:cxn ang="0">
                <a:pos x="46" y="16"/>
              </a:cxn>
            </a:cxnLst>
            <a:rect l="0" t="0" r="r" b="b"/>
            <a:pathLst>
              <a:path w="47" h="42">
                <a:moveTo>
                  <a:pt x="46" y="16"/>
                </a:moveTo>
                <a:lnTo>
                  <a:pt x="47" y="20"/>
                </a:lnTo>
                <a:lnTo>
                  <a:pt x="46" y="21"/>
                </a:lnTo>
                <a:lnTo>
                  <a:pt x="44" y="22"/>
                </a:lnTo>
                <a:lnTo>
                  <a:pt x="42" y="25"/>
                </a:lnTo>
                <a:lnTo>
                  <a:pt x="41" y="28"/>
                </a:lnTo>
                <a:lnTo>
                  <a:pt x="40" y="30"/>
                </a:lnTo>
                <a:lnTo>
                  <a:pt x="39" y="32"/>
                </a:lnTo>
                <a:lnTo>
                  <a:pt x="38" y="36"/>
                </a:lnTo>
                <a:lnTo>
                  <a:pt x="36" y="34"/>
                </a:lnTo>
                <a:lnTo>
                  <a:pt x="34" y="34"/>
                </a:lnTo>
                <a:lnTo>
                  <a:pt x="31" y="36"/>
                </a:lnTo>
                <a:lnTo>
                  <a:pt x="29" y="36"/>
                </a:lnTo>
                <a:lnTo>
                  <a:pt x="26" y="35"/>
                </a:lnTo>
                <a:lnTo>
                  <a:pt x="24" y="37"/>
                </a:lnTo>
                <a:lnTo>
                  <a:pt x="23" y="38"/>
                </a:lnTo>
                <a:lnTo>
                  <a:pt x="20" y="38"/>
                </a:lnTo>
                <a:lnTo>
                  <a:pt x="18" y="40"/>
                </a:lnTo>
                <a:lnTo>
                  <a:pt x="15" y="42"/>
                </a:lnTo>
                <a:lnTo>
                  <a:pt x="13" y="42"/>
                </a:lnTo>
                <a:lnTo>
                  <a:pt x="11" y="41"/>
                </a:lnTo>
                <a:lnTo>
                  <a:pt x="9" y="39"/>
                </a:lnTo>
                <a:lnTo>
                  <a:pt x="7" y="39"/>
                </a:lnTo>
                <a:lnTo>
                  <a:pt x="5" y="40"/>
                </a:lnTo>
                <a:lnTo>
                  <a:pt x="3" y="39"/>
                </a:lnTo>
                <a:lnTo>
                  <a:pt x="1" y="37"/>
                </a:lnTo>
                <a:lnTo>
                  <a:pt x="0" y="33"/>
                </a:lnTo>
                <a:lnTo>
                  <a:pt x="2" y="32"/>
                </a:lnTo>
                <a:lnTo>
                  <a:pt x="4" y="32"/>
                </a:lnTo>
                <a:lnTo>
                  <a:pt x="6" y="30"/>
                </a:lnTo>
                <a:lnTo>
                  <a:pt x="6" y="27"/>
                </a:lnTo>
                <a:lnTo>
                  <a:pt x="6" y="25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7" y="16"/>
                </a:lnTo>
                <a:lnTo>
                  <a:pt x="6" y="15"/>
                </a:lnTo>
                <a:lnTo>
                  <a:pt x="6" y="13"/>
                </a:lnTo>
                <a:lnTo>
                  <a:pt x="9" y="12"/>
                </a:lnTo>
                <a:lnTo>
                  <a:pt x="11" y="10"/>
                </a:lnTo>
                <a:lnTo>
                  <a:pt x="13" y="8"/>
                </a:lnTo>
                <a:lnTo>
                  <a:pt x="15" y="8"/>
                </a:lnTo>
                <a:lnTo>
                  <a:pt x="18" y="9"/>
                </a:lnTo>
                <a:lnTo>
                  <a:pt x="20" y="10"/>
                </a:lnTo>
                <a:lnTo>
                  <a:pt x="23" y="8"/>
                </a:lnTo>
                <a:lnTo>
                  <a:pt x="25" y="7"/>
                </a:lnTo>
                <a:lnTo>
                  <a:pt x="26" y="3"/>
                </a:lnTo>
                <a:lnTo>
                  <a:pt x="28" y="1"/>
                </a:lnTo>
                <a:lnTo>
                  <a:pt x="31" y="0"/>
                </a:lnTo>
                <a:lnTo>
                  <a:pt x="34" y="0"/>
                </a:lnTo>
                <a:lnTo>
                  <a:pt x="36" y="2"/>
                </a:lnTo>
                <a:lnTo>
                  <a:pt x="35" y="4"/>
                </a:lnTo>
                <a:lnTo>
                  <a:pt x="36" y="7"/>
                </a:lnTo>
                <a:lnTo>
                  <a:pt x="39" y="9"/>
                </a:lnTo>
                <a:lnTo>
                  <a:pt x="41" y="11"/>
                </a:lnTo>
                <a:lnTo>
                  <a:pt x="43" y="13"/>
                </a:lnTo>
                <a:lnTo>
                  <a:pt x="43" y="16"/>
                </a:lnTo>
                <a:lnTo>
                  <a:pt x="46" y="16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3" name="84075">
            <a:extLst xmlns:a="http://schemas.openxmlformats.org/drawingml/2006/main">
              <a:ext uri="{FF2B5EF4-FFF2-40B4-BE49-F238E27FC236}">
                <a16:creationId xmlns:a16="http://schemas.microsoft.com/office/drawing/2014/main" id="{85FF04EB-03A6-43A6-B211-75638D5286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16193" y="2409818"/>
            <a:ext cx="234821" cy="224864"/>
          </a:xfrm>
          <a:custGeom xmlns:a="http://schemas.openxmlformats.org/drawingml/2006/main">
            <a:avLst/>
            <a:gdLst/>
            <a:ahLst/>
            <a:cxnLst>
              <a:cxn ang="0">
                <a:pos x="25" y="2"/>
              </a:cxn>
              <a:cxn ang="0">
                <a:pos x="26" y="5"/>
              </a:cxn>
              <a:cxn ang="0">
                <a:pos x="27" y="8"/>
              </a:cxn>
              <a:cxn ang="0">
                <a:pos x="28" y="10"/>
              </a:cxn>
              <a:cxn ang="0">
                <a:pos x="28" y="12"/>
              </a:cxn>
              <a:cxn ang="0">
                <a:pos x="29" y="16"/>
              </a:cxn>
              <a:cxn ang="0">
                <a:pos x="25" y="16"/>
              </a:cxn>
              <a:cxn ang="0">
                <a:pos x="23" y="16"/>
              </a:cxn>
              <a:cxn ang="0">
                <a:pos x="21" y="18"/>
              </a:cxn>
              <a:cxn ang="0">
                <a:pos x="19" y="20"/>
              </a:cxn>
              <a:cxn ang="0">
                <a:pos x="18" y="21"/>
              </a:cxn>
              <a:cxn ang="0">
                <a:pos x="16" y="22"/>
              </a:cxn>
              <a:cxn ang="0">
                <a:pos x="13" y="22"/>
              </a:cxn>
              <a:cxn ang="0">
                <a:pos x="11" y="24"/>
              </a:cxn>
              <a:cxn ang="0">
                <a:pos x="8" y="23"/>
              </a:cxn>
              <a:cxn ang="0">
                <a:pos x="6" y="22"/>
              </a:cxn>
              <a:cxn ang="0">
                <a:pos x="4" y="21"/>
              </a:cxn>
              <a:cxn ang="0">
                <a:pos x="2" y="20"/>
              </a:cxn>
              <a:cxn ang="0">
                <a:pos x="0" y="18"/>
              </a:cxn>
              <a:cxn ang="0">
                <a:pos x="2" y="16"/>
              </a:cxn>
              <a:cxn ang="0">
                <a:pos x="4" y="14"/>
              </a:cxn>
              <a:cxn ang="0">
                <a:pos x="5" y="12"/>
              </a:cxn>
              <a:cxn ang="0">
                <a:pos x="6" y="9"/>
              </a:cxn>
              <a:cxn ang="0">
                <a:pos x="7" y="7"/>
              </a:cxn>
              <a:cxn ang="0">
                <a:pos x="6" y="5"/>
              </a:cxn>
              <a:cxn ang="0">
                <a:pos x="7" y="3"/>
              </a:cxn>
              <a:cxn ang="0">
                <a:pos x="8" y="0"/>
              </a:cxn>
              <a:cxn ang="0">
                <a:pos x="10" y="2"/>
              </a:cxn>
              <a:cxn ang="0">
                <a:pos x="13" y="2"/>
              </a:cxn>
              <a:cxn ang="0">
                <a:pos x="16" y="2"/>
              </a:cxn>
              <a:cxn ang="0">
                <a:pos x="19" y="1"/>
              </a:cxn>
              <a:cxn ang="0">
                <a:pos x="21" y="2"/>
              </a:cxn>
              <a:cxn ang="0">
                <a:pos x="25" y="2"/>
              </a:cxn>
            </a:cxnLst>
            <a:rect l="0" t="0" r="r" b="b"/>
            <a:pathLst>
              <a:path w="29" h="24">
                <a:moveTo>
                  <a:pt x="25" y="2"/>
                </a:moveTo>
                <a:lnTo>
                  <a:pt x="26" y="5"/>
                </a:lnTo>
                <a:lnTo>
                  <a:pt x="27" y="8"/>
                </a:lnTo>
                <a:lnTo>
                  <a:pt x="28" y="10"/>
                </a:lnTo>
                <a:lnTo>
                  <a:pt x="28" y="12"/>
                </a:lnTo>
                <a:lnTo>
                  <a:pt x="29" y="16"/>
                </a:lnTo>
                <a:lnTo>
                  <a:pt x="25" y="16"/>
                </a:lnTo>
                <a:lnTo>
                  <a:pt x="23" y="16"/>
                </a:lnTo>
                <a:lnTo>
                  <a:pt x="21" y="18"/>
                </a:lnTo>
                <a:lnTo>
                  <a:pt x="19" y="20"/>
                </a:lnTo>
                <a:lnTo>
                  <a:pt x="18" y="21"/>
                </a:lnTo>
                <a:lnTo>
                  <a:pt x="16" y="22"/>
                </a:lnTo>
                <a:lnTo>
                  <a:pt x="13" y="22"/>
                </a:lnTo>
                <a:lnTo>
                  <a:pt x="11" y="24"/>
                </a:lnTo>
                <a:lnTo>
                  <a:pt x="8" y="23"/>
                </a:lnTo>
                <a:lnTo>
                  <a:pt x="6" y="22"/>
                </a:lnTo>
                <a:lnTo>
                  <a:pt x="4" y="21"/>
                </a:lnTo>
                <a:lnTo>
                  <a:pt x="2" y="20"/>
                </a:lnTo>
                <a:lnTo>
                  <a:pt x="0" y="18"/>
                </a:lnTo>
                <a:lnTo>
                  <a:pt x="2" y="16"/>
                </a:lnTo>
                <a:lnTo>
                  <a:pt x="4" y="14"/>
                </a:lnTo>
                <a:lnTo>
                  <a:pt x="5" y="12"/>
                </a:lnTo>
                <a:lnTo>
                  <a:pt x="6" y="9"/>
                </a:lnTo>
                <a:lnTo>
                  <a:pt x="7" y="7"/>
                </a:lnTo>
                <a:lnTo>
                  <a:pt x="6" y="5"/>
                </a:lnTo>
                <a:lnTo>
                  <a:pt x="7" y="3"/>
                </a:lnTo>
                <a:lnTo>
                  <a:pt x="8" y="0"/>
                </a:lnTo>
                <a:lnTo>
                  <a:pt x="10" y="2"/>
                </a:lnTo>
                <a:lnTo>
                  <a:pt x="13" y="2"/>
                </a:lnTo>
                <a:lnTo>
                  <a:pt x="16" y="2"/>
                </a:lnTo>
                <a:lnTo>
                  <a:pt x="19" y="1"/>
                </a:lnTo>
                <a:lnTo>
                  <a:pt x="21" y="2"/>
                </a:lnTo>
                <a:lnTo>
                  <a:pt x="25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4" name="84068">
            <a:extLst xmlns:a="http://schemas.openxmlformats.org/drawingml/2006/main">
              <a:ext uri="{FF2B5EF4-FFF2-40B4-BE49-F238E27FC236}">
                <a16:creationId xmlns:a16="http://schemas.microsoft.com/office/drawing/2014/main" id="{5DC4C0F1-1B12-44DD-9064-C113ADA3103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18362" y="2387301"/>
            <a:ext cx="242441" cy="208016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8" y="7"/>
              </a:cxn>
              <a:cxn ang="0">
                <a:pos x="26" y="8"/>
              </a:cxn>
              <a:cxn ang="0">
                <a:pos x="25" y="9"/>
              </a:cxn>
              <a:cxn ang="0">
                <a:pos x="22" y="10"/>
              </a:cxn>
              <a:cxn ang="0">
                <a:pos x="21" y="11"/>
              </a:cxn>
              <a:cxn ang="0">
                <a:pos x="19" y="13"/>
              </a:cxn>
              <a:cxn ang="0">
                <a:pos x="18" y="14"/>
              </a:cxn>
              <a:cxn ang="0">
                <a:pos x="16" y="16"/>
              </a:cxn>
              <a:cxn ang="0">
                <a:pos x="14" y="18"/>
              </a:cxn>
              <a:cxn ang="0">
                <a:pos x="14" y="21"/>
              </a:cxn>
              <a:cxn ang="0">
                <a:pos x="12" y="22"/>
              </a:cxn>
              <a:cxn ang="0">
                <a:pos x="10" y="21"/>
              </a:cxn>
              <a:cxn ang="0">
                <a:pos x="8" y="20"/>
              </a:cxn>
              <a:cxn ang="0">
                <a:pos x="5" y="20"/>
              </a:cxn>
              <a:cxn ang="0">
                <a:pos x="4" y="18"/>
              </a:cxn>
              <a:cxn ang="0">
                <a:pos x="3" y="14"/>
              </a:cxn>
              <a:cxn ang="0">
                <a:pos x="3" y="12"/>
              </a:cxn>
              <a:cxn ang="0">
                <a:pos x="2" y="10"/>
              </a:cxn>
              <a:cxn ang="0">
                <a:pos x="1" y="7"/>
              </a:cxn>
              <a:cxn ang="0">
                <a:pos x="0" y="4"/>
              </a:cxn>
              <a:cxn ang="0">
                <a:pos x="1" y="3"/>
              </a:cxn>
              <a:cxn ang="0">
                <a:pos x="3" y="3"/>
              </a:cxn>
              <a:cxn ang="0">
                <a:pos x="7" y="3"/>
              </a:cxn>
              <a:cxn ang="0">
                <a:pos x="9" y="3"/>
              </a:cxn>
              <a:cxn ang="0">
                <a:pos x="11" y="2"/>
              </a:cxn>
              <a:cxn ang="0">
                <a:pos x="13" y="0"/>
              </a:cxn>
              <a:cxn ang="0">
                <a:pos x="15" y="0"/>
              </a:cxn>
              <a:cxn ang="0">
                <a:pos x="19" y="0"/>
              </a:cxn>
              <a:cxn ang="0">
                <a:pos x="21" y="1"/>
              </a:cxn>
              <a:cxn ang="0">
                <a:pos x="23" y="2"/>
              </a:cxn>
              <a:cxn ang="0">
                <a:pos x="25" y="3"/>
              </a:cxn>
              <a:cxn ang="0">
                <a:pos x="27" y="5"/>
              </a:cxn>
              <a:cxn ang="0">
                <a:pos x="29" y="6"/>
              </a:cxn>
            </a:cxnLst>
            <a:rect l="0" t="0" r="r" b="b"/>
            <a:pathLst>
              <a:path w="29" h="22">
                <a:moveTo>
                  <a:pt x="29" y="6"/>
                </a:moveTo>
                <a:lnTo>
                  <a:pt x="28" y="7"/>
                </a:lnTo>
                <a:lnTo>
                  <a:pt x="26" y="8"/>
                </a:lnTo>
                <a:lnTo>
                  <a:pt x="25" y="9"/>
                </a:lnTo>
                <a:lnTo>
                  <a:pt x="22" y="10"/>
                </a:lnTo>
                <a:lnTo>
                  <a:pt x="21" y="11"/>
                </a:lnTo>
                <a:lnTo>
                  <a:pt x="19" y="13"/>
                </a:lnTo>
                <a:lnTo>
                  <a:pt x="18" y="14"/>
                </a:lnTo>
                <a:lnTo>
                  <a:pt x="16" y="16"/>
                </a:lnTo>
                <a:lnTo>
                  <a:pt x="14" y="18"/>
                </a:lnTo>
                <a:lnTo>
                  <a:pt x="14" y="21"/>
                </a:lnTo>
                <a:lnTo>
                  <a:pt x="12" y="22"/>
                </a:lnTo>
                <a:lnTo>
                  <a:pt x="10" y="21"/>
                </a:lnTo>
                <a:lnTo>
                  <a:pt x="8" y="20"/>
                </a:lnTo>
                <a:lnTo>
                  <a:pt x="5" y="20"/>
                </a:lnTo>
                <a:lnTo>
                  <a:pt x="4" y="18"/>
                </a:lnTo>
                <a:lnTo>
                  <a:pt x="3" y="14"/>
                </a:lnTo>
                <a:lnTo>
                  <a:pt x="3" y="12"/>
                </a:lnTo>
                <a:lnTo>
                  <a:pt x="2" y="10"/>
                </a:lnTo>
                <a:lnTo>
                  <a:pt x="1" y="7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7" y="3"/>
                </a:lnTo>
                <a:lnTo>
                  <a:pt x="9" y="3"/>
                </a:lnTo>
                <a:lnTo>
                  <a:pt x="11" y="2"/>
                </a:lnTo>
                <a:lnTo>
                  <a:pt x="13" y="0"/>
                </a:lnTo>
                <a:lnTo>
                  <a:pt x="15" y="0"/>
                </a:lnTo>
                <a:lnTo>
                  <a:pt x="19" y="0"/>
                </a:lnTo>
                <a:lnTo>
                  <a:pt x="21" y="1"/>
                </a:lnTo>
                <a:lnTo>
                  <a:pt x="23" y="2"/>
                </a:lnTo>
                <a:lnTo>
                  <a:pt x="25" y="3"/>
                </a:lnTo>
                <a:lnTo>
                  <a:pt x="27" y="5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5" name="84059">
            <a:extLst xmlns:a="http://schemas.openxmlformats.org/drawingml/2006/main">
              <a:ext uri="{FF2B5EF4-FFF2-40B4-BE49-F238E27FC236}">
                <a16:creationId xmlns:a16="http://schemas.microsoft.com/office/drawing/2014/main" id="{48EC6899-F9D4-4F74-B54A-D9C47F2B13C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32644" y="2424779"/>
            <a:ext cx="324070" cy="305489"/>
          </a:xfrm>
          <a:custGeom xmlns:a="http://schemas.openxmlformats.org/drawingml/2006/main">
            <a:avLst/>
            <a:gdLst/>
            <a:ahLst/>
            <a:cxnLst>
              <a:cxn ang="0">
                <a:pos x="28" y="3"/>
              </a:cxn>
              <a:cxn ang="0">
                <a:pos x="28" y="5"/>
              </a:cxn>
              <a:cxn ang="0">
                <a:pos x="31" y="8"/>
              </a:cxn>
              <a:cxn ang="0">
                <a:pos x="31" y="10"/>
              </a:cxn>
              <a:cxn ang="0">
                <a:pos x="33" y="12"/>
              </a:cxn>
              <a:cxn ang="0">
                <a:pos x="34" y="14"/>
              </a:cxn>
              <a:cxn ang="0">
                <a:pos x="35" y="16"/>
              </a:cxn>
              <a:cxn ang="0">
                <a:pos x="35" y="18"/>
              </a:cxn>
              <a:cxn ang="0">
                <a:pos x="39" y="20"/>
              </a:cxn>
              <a:cxn ang="0">
                <a:pos x="37" y="22"/>
              </a:cxn>
              <a:cxn ang="0">
                <a:pos x="36" y="26"/>
              </a:cxn>
              <a:cxn ang="0">
                <a:pos x="34" y="27"/>
              </a:cxn>
              <a:cxn ang="0">
                <a:pos x="31" y="29"/>
              </a:cxn>
              <a:cxn ang="0">
                <a:pos x="29" y="28"/>
              </a:cxn>
              <a:cxn ang="0">
                <a:pos x="26" y="27"/>
              </a:cxn>
              <a:cxn ang="0">
                <a:pos x="24" y="27"/>
              </a:cxn>
              <a:cxn ang="0">
                <a:pos x="22" y="29"/>
              </a:cxn>
              <a:cxn ang="0">
                <a:pos x="20" y="31"/>
              </a:cxn>
              <a:cxn ang="0">
                <a:pos x="17" y="32"/>
              </a:cxn>
              <a:cxn ang="0">
                <a:pos x="15" y="29"/>
              </a:cxn>
              <a:cxn ang="0">
                <a:pos x="14" y="26"/>
              </a:cxn>
              <a:cxn ang="0">
                <a:pos x="13" y="25"/>
              </a:cxn>
              <a:cxn ang="0">
                <a:pos x="10" y="25"/>
              </a:cxn>
              <a:cxn ang="0">
                <a:pos x="9" y="24"/>
              </a:cxn>
              <a:cxn ang="0">
                <a:pos x="9" y="21"/>
              </a:cxn>
              <a:cxn ang="0">
                <a:pos x="7" y="17"/>
              </a:cxn>
              <a:cxn ang="0">
                <a:pos x="3" y="16"/>
              </a:cxn>
              <a:cxn ang="0">
                <a:pos x="0" y="17"/>
              </a:cxn>
              <a:cxn ang="0">
                <a:pos x="0" y="14"/>
              </a:cxn>
              <a:cxn ang="0">
                <a:pos x="2" y="12"/>
              </a:cxn>
              <a:cxn ang="0">
                <a:pos x="4" y="10"/>
              </a:cxn>
              <a:cxn ang="0">
                <a:pos x="5" y="9"/>
              </a:cxn>
              <a:cxn ang="0">
                <a:pos x="7" y="7"/>
              </a:cxn>
              <a:cxn ang="0">
                <a:pos x="8" y="6"/>
              </a:cxn>
              <a:cxn ang="0">
                <a:pos x="11" y="5"/>
              </a:cxn>
              <a:cxn ang="0">
                <a:pos x="12" y="4"/>
              </a:cxn>
              <a:cxn ang="0">
                <a:pos x="14" y="3"/>
              </a:cxn>
              <a:cxn ang="0">
                <a:pos x="15" y="2"/>
              </a:cxn>
              <a:cxn ang="0">
                <a:pos x="18" y="1"/>
              </a:cxn>
              <a:cxn ang="0">
                <a:pos x="20" y="1"/>
              </a:cxn>
              <a:cxn ang="0">
                <a:pos x="23" y="0"/>
              </a:cxn>
              <a:cxn ang="0">
                <a:pos x="24" y="0"/>
              </a:cxn>
              <a:cxn ang="0">
                <a:pos x="26" y="1"/>
              </a:cxn>
              <a:cxn ang="0">
                <a:pos x="28" y="3"/>
              </a:cxn>
            </a:cxnLst>
            <a:rect l="0" t="0" r="r" b="b"/>
            <a:pathLst>
              <a:path w="39" h="32">
                <a:moveTo>
                  <a:pt x="28" y="3"/>
                </a:moveTo>
                <a:lnTo>
                  <a:pt x="28" y="5"/>
                </a:lnTo>
                <a:lnTo>
                  <a:pt x="31" y="8"/>
                </a:lnTo>
                <a:lnTo>
                  <a:pt x="31" y="10"/>
                </a:lnTo>
                <a:lnTo>
                  <a:pt x="33" y="12"/>
                </a:lnTo>
                <a:lnTo>
                  <a:pt x="34" y="14"/>
                </a:lnTo>
                <a:lnTo>
                  <a:pt x="35" y="16"/>
                </a:lnTo>
                <a:lnTo>
                  <a:pt x="35" y="18"/>
                </a:lnTo>
                <a:lnTo>
                  <a:pt x="39" y="20"/>
                </a:lnTo>
                <a:lnTo>
                  <a:pt x="37" y="22"/>
                </a:lnTo>
                <a:lnTo>
                  <a:pt x="36" y="26"/>
                </a:lnTo>
                <a:lnTo>
                  <a:pt x="34" y="27"/>
                </a:lnTo>
                <a:lnTo>
                  <a:pt x="31" y="29"/>
                </a:lnTo>
                <a:lnTo>
                  <a:pt x="29" y="28"/>
                </a:lnTo>
                <a:lnTo>
                  <a:pt x="26" y="27"/>
                </a:lnTo>
                <a:lnTo>
                  <a:pt x="24" y="27"/>
                </a:lnTo>
                <a:lnTo>
                  <a:pt x="22" y="29"/>
                </a:lnTo>
                <a:lnTo>
                  <a:pt x="20" y="31"/>
                </a:lnTo>
                <a:lnTo>
                  <a:pt x="17" y="32"/>
                </a:lnTo>
                <a:lnTo>
                  <a:pt x="15" y="29"/>
                </a:lnTo>
                <a:lnTo>
                  <a:pt x="14" y="26"/>
                </a:lnTo>
                <a:lnTo>
                  <a:pt x="13" y="25"/>
                </a:lnTo>
                <a:lnTo>
                  <a:pt x="10" y="25"/>
                </a:lnTo>
                <a:lnTo>
                  <a:pt x="9" y="24"/>
                </a:lnTo>
                <a:lnTo>
                  <a:pt x="9" y="21"/>
                </a:lnTo>
                <a:lnTo>
                  <a:pt x="7" y="17"/>
                </a:lnTo>
                <a:lnTo>
                  <a:pt x="3" y="16"/>
                </a:lnTo>
                <a:lnTo>
                  <a:pt x="0" y="17"/>
                </a:lnTo>
                <a:lnTo>
                  <a:pt x="0" y="14"/>
                </a:lnTo>
                <a:lnTo>
                  <a:pt x="2" y="12"/>
                </a:lnTo>
                <a:lnTo>
                  <a:pt x="4" y="10"/>
                </a:lnTo>
                <a:lnTo>
                  <a:pt x="5" y="9"/>
                </a:lnTo>
                <a:lnTo>
                  <a:pt x="7" y="7"/>
                </a:lnTo>
                <a:lnTo>
                  <a:pt x="8" y="6"/>
                </a:lnTo>
                <a:lnTo>
                  <a:pt x="11" y="5"/>
                </a:lnTo>
                <a:lnTo>
                  <a:pt x="12" y="4"/>
                </a:lnTo>
                <a:lnTo>
                  <a:pt x="14" y="3"/>
                </a:lnTo>
                <a:lnTo>
                  <a:pt x="15" y="2"/>
                </a:lnTo>
                <a:lnTo>
                  <a:pt x="18" y="1"/>
                </a:lnTo>
                <a:lnTo>
                  <a:pt x="20" y="1"/>
                </a:lnTo>
                <a:lnTo>
                  <a:pt x="23" y="0"/>
                </a:lnTo>
                <a:lnTo>
                  <a:pt x="24" y="0"/>
                </a:lnTo>
                <a:lnTo>
                  <a:pt x="26" y="1"/>
                </a:lnTo>
                <a:lnTo>
                  <a:pt x="2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19" name="84050">
            <a:extLst xmlns:a="http://schemas.openxmlformats.org/drawingml/2006/main">
              <a:ext uri="{FF2B5EF4-FFF2-40B4-BE49-F238E27FC236}">
                <a16:creationId xmlns:a16="http://schemas.microsoft.com/office/drawing/2014/main" id="{0CB49C56-97D7-4F64-9501-52542C1EDBC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63266" y="2707750"/>
            <a:ext cx="228563" cy="430991"/>
          </a:xfrm>
          <a:custGeom xmlns:a="http://schemas.openxmlformats.org/drawingml/2006/main">
            <a:avLst/>
            <a:gdLst/>
            <a:ahLst/>
            <a:cxnLst>
              <a:cxn ang="0">
                <a:pos x="26" y="16"/>
              </a:cxn>
              <a:cxn ang="0">
                <a:pos x="24" y="17"/>
              </a:cxn>
              <a:cxn ang="0">
                <a:pos x="23" y="19"/>
              </a:cxn>
              <a:cxn ang="0">
                <a:pos x="22" y="21"/>
              </a:cxn>
              <a:cxn ang="0">
                <a:pos x="22" y="24"/>
              </a:cxn>
              <a:cxn ang="0">
                <a:pos x="26" y="26"/>
              </a:cxn>
              <a:cxn ang="0">
                <a:pos x="28" y="28"/>
              </a:cxn>
              <a:cxn ang="0">
                <a:pos x="27" y="30"/>
              </a:cxn>
              <a:cxn ang="0">
                <a:pos x="26" y="33"/>
              </a:cxn>
              <a:cxn ang="0">
                <a:pos x="26" y="36"/>
              </a:cxn>
              <a:cxn ang="0">
                <a:pos x="25" y="38"/>
              </a:cxn>
              <a:cxn ang="0">
                <a:pos x="25" y="41"/>
              </a:cxn>
              <a:cxn ang="0">
                <a:pos x="24" y="43"/>
              </a:cxn>
              <a:cxn ang="0">
                <a:pos x="22" y="44"/>
              </a:cxn>
              <a:cxn ang="0">
                <a:pos x="21" y="46"/>
              </a:cxn>
              <a:cxn ang="0">
                <a:pos x="20" y="44"/>
              </a:cxn>
              <a:cxn ang="0">
                <a:pos x="18" y="42"/>
              </a:cxn>
              <a:cxn ang="0">
                <a:pos x="16" y="40"/>
              </a:cxn>
              <a:cxn ang="0">
                <a:pos x="13" y="39"/>
              </a:cxn>
              <a:cxn ang="0">
                <a:pos x="11" y="39"/>
              </a:cxn>
              <a:cxn ang="0">
                <a:pos x="9" y="38"/>
              </a:cxn>
              <a:cxn ang="0">
                <a:pos x="8" y="36"/>
              </a:cxn>
              <a:cxn ang="0">
                <a:pos x="7" y="34"/>
              </a:cxn>
              <a:cxn ang="0">
                <a:pos x="4" y="32"/>
              </a:cxn>
              <a:cxn ang="0">
                <a:pos x="2" y="30"/>
              </a:cxn>
              <a:cxn ang="0">
                <a:pos x="0" y="28"/>
              </a:cxn>
              <a:cxn ang="0">
                <a:pos x="1" y="26"/>
              </a:cxn>
              <a:cxn ang="0">
                <a:pos x="3" y="23"/>
              </a:cxn>
              <a:cxn ang="0">
                <a:pos x="5" y="21"/>
              </a:cxn>
              <a:cxn ang="0">
                <a:pos x="7" y="20"/>
              </a:cxn>
              <a:cxn ang="0">
                <a:pos x="9" y="19"/>
              </a:cxn>
              <a:cxn ang="0">
                <a:pos x="12" y="19"/>
              </a:cxn>
              <a:cxn ang="0">
                <a:pos x="10" y="15"/>
              </a:cxn>
              <a:cxn ang="0">
                <a:pos x="9" y="12"/>
              </a:cxn>
              <a:cxn ang="0">
                <a:pos x="10" y="10"/>
              </a:cxn>
              <a:cxn ang="0">
                <a:pos x="9" y="7"/>
              </a:cxn>
              <a:cxn ang="0">
                <a:pos x="10" y="6"/>
              </a:cxn>
              <a:cxn ang="0">
                <a:pos x="11" y="4"/>
              </a:cxn>
              <a:cxn ang="0">
                <a:pos x="13" y="2"/>
              </a:cxn>
              <a:cxn ang="0">
                <a:pos x="15" y="2"/>
              </a:cxn>
              <a:cxn ang="0">
                <a:pos x="15" y="0"/>
              </a:cxn>
              <a:cxn ang="0">
                <a:pos x="17" y="1"/>
              </a:cxn>
              <a:cxn ang="0">
                <a:pos x="19" y="3"/>
              </a:cxn>
              <a:cxn ang="0">
                <a:pos x="20" y="1"/>
              </a:cxn>
              <a:cxn ang="0">
                <a:pos x="22" y="0"/>
              </a:cxn>
              <a:cxn ang="0">
                <a:pos x="24" y="2"/>
              </a:cxn>
              <a:cxn ang="0">
                <a:pos x="26" y="4"/>
              </a:cxn>
              <a:cxn ang="0">
                <a:pos x="26" y="7"/>
              </a:cxn>
              <a:cxn ang="0">
                <a:pos x="26" y="10"/>
              </a:cxn>
              <a:cxn ang="0">
                <a:pos x="25" y="13"/>
              </a:cxn>
              <a:cxn ang="0">
                <a:pos x="24" y="15"/>
              </a:cxn>
              <a:cxn ang="0">
                <a:pos x="26" y="16"/>
              </a:cxn>
            </a:cxnLst>
            <a:rect l="0" t="0" r="r" b="b"/>
            <a:pathLst>
              <a:path w="28" h="46">
                <a:moveTo>
                  <a:pt x="26" y="16"/>
                </a:moveTo>
                <a:lnTo>
                  <a:pt x="24" y="17"/>
                </a:lnTo>
                <a:lnTo>
                  <a:pt x="23" y="19"/>
                </a:lnTo>
                <a:lnTo>
                  <a:pt x="22" y="21"/>
                </a:lnTo>
                <a:lnTo>
                  <a:pt x="22" y="24"/>
                </a:lnTo>
                <a:lnTo>
                  <a:pt x="26" y="26"/>
                </a:lnTo>
                <a:lnTo>
                  <a:pt x="28" y="28"/>
                </a:lnTo>
                <a:lnTo>
                  <a:pt x="27" y="30"/>
                </a:lnTo>
                <a:lnTo>
                  <a:pt x="26" y="33"/>
                </a:lnTo>
                <a:lnTo>
                  <a:pt x="26" y="36"/>
                </a:lnTo>
                <a:lnTo>
                  <a:pt x="25" y="38"/>
                </a:lnTo>
                <a:lnTo>
                  <a:pt x="25" y="41"/>
                </a:lnTo>
                <a:lnTo>
                  <a:pt x="24" y="43"/>
                </a:lnTo>
                <a:lnTo>
                  <a:pt x="22" y="44"/>
                </a:lnTo>
                <a:lnTo>
                  <a:pt x="21" y="46"/>
                </a:lnTo>
                <a:lnTo>
                  <a:pt x="20" y="44"/>
                </a:lnTo>
                <a:lnTo>
                  <a:pt x="18" y="42"/>
                </a:lnTo>
                <a:lnTo>
                  <a:pt x="16" y="40"/>
                </a:lnTo>
                <a:lnTo>
                  <a:pt x="13" y="39"/>
                </a:lnTo>
                <a:lnTo>
                  <a:pt x="11" y="39"/>
                </a:lnTo>
                <a:lnTo>
                  <a:pt x="9" y="38"/>
                </a:lnTo>
                <a:lnTo>
                  <a:pt x="8" y="36"/>
                </a:lnTo>
                <a:lnTo>
                  <a:pt x="7" y="34"/>
                </a:lnTo>
                <a:lnTo>
                  <a:pt x="4" y="32"/>
                </a:lnTo>
                <a:lnTo>
                  <a:pt x="2" y="30"/>
                </a:lnTo>
                <a:lnTo>
                  <a:pt x="0" y="28"/>
                </a:lnTo>
                <a:lnTo>
                  <a:pt x="1" y="26"/>
                </a:lnTo>
                <a:lnTo>
                  <a:pt x="3" y="23"/>
                </a:lnTo>
                <a:lnTo>
                  <a:pt x="5" y="21"/>
                </a:lnTo>
                <a:lnTo>
                  <a:pt x="7" y="20"/>
                </a:lnTo>
                <a:lnTo>
                  <a:pt x="9" y="19"/>
                </a:lnTo>
                <a:lnTo>
                  <a:pt x="12" y="19"/>
                </a:lnTo>
                <a:lnTo>
                  <a:pt x="10" y="15"/>
                </a:lnTo>
                <a:lnTo>
                  <a:pt x="9" y="12"/>
                </a:lnTo>
                <a:lnTo>
                  <a:pt x="10" y="10"/>
                </a:lnTo>
                <a:lnTo>
                  <a:pt x="9" y="7"/>
                </a:lnTo>
                <a:lnTo>
                  <a:pt x="10" y="6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0"/>
                </a:lnTo>
                <a:lnTo>
                  <a:pt x="17" y="1"/>
                </a:lnTo>
                <a:lnTo>
                  <a:pt x="19" y="3"/>
                </a:lnTo>
                <a:lnTo>
                  <a:pt x="20" y="1"/>
                </a:lnTo>
                <a:lnTo>
                  <a:pt x="22" y="0"/>
                </a:lnTo>
                <a:lnTo>
                  <a:pt x="24" y="2"/>
                </a:lnTo>
                <a:lnTo>
                  <a:pt x="26" y="4"/>
                </a:lnTo>
                <a:lnTo>
                  <a:pt x="26" y="7"/>
                </a:lnTo>
                <a:lnTo>
                  <a:pt x="26" y="10"/>
                </a:lnTo>
                <a:lnTo>
                  <a:pt x="25" y="13"/>
                </a:lnTo>
                <a:lnTo>
                  <a:pt x="24" y="15"/>
                </a:lnTo>
                <a:lnTo>
                  <a:pt x="26" y="16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0" name="84043">
            <a:extLst xmlns:a="http://schemas.openxmlformats.org/drawingml/2006/main">
              <a:ext uri="{FF2B5EF4-FFF2-40B4-BE49-F238E27FC236}">
                <a16:creationId xmlns:a16="http://schemas.microsoft.com/office/drawing/2014/main" id="{A4371AEF-EECE-4DC2-A286-3D349A12CA2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7063" y="2923246"/>
            <a:ext cx="310193" cy="320447"/>
          </a:xfrm>
          <a:custGeom xmlns:a="http://schemas.openxmlformats.org/drawingml/2006/main">
            <a:avLst/>
            <a:gdLst/>
            <a:ahLst/>
            <a:cxnLst>
              <a:cxn ang="0">
                <a:pos x="33" y="2"/>
              </a:cxn>
              <a:cxn ang="0">
                <a:pos x="35" y="5"/>
              </a:cxn>
              <a:cxn ang="0">
                <a:pos x="37" y="6"/>
              </a:cxn>
              <a:cxn ang="0">
                <a:pos x="38" y="7"/>
              </a:cxn>
              <a:cxn ang="0">
                <a:pos x="37" y="10"/>
              </a:cxn>
              <a:cxn ang="0">
                <a:pos x="35" y="12"/>
              </a:cxn>
              <a:cxn ang="0">
                <a:pos x="34" y="13"/>
              </a:cxn>
              <a:cxn ang="0">
                <a:pos x="35" y="16"/>
              </a:cxn>
              <a:cxn ang="0">
                <a:pos x="36" y="17"/>
              </a:cxn>
              <a:cxn ang="0">
                <a:pos x="37" y="19"/>
              </a:cxn>
              <a:cxn ang="0">
                <a:pos x="36" y="21"/>
              </a:cxn>
              <a:cxn ang="0">
                <a:pos x="35" y="24"/>
              </a:cxn>
              <a:cxn ang="0">
                <a:pos x="32" y="24"/>
              </a:cxn>
              <a:cxn ang="0">
                <a:pos x="29" y="25"/>
              </a:cxn>
              <a:cxn ang="0">
                <a:pos x="26" y="25"/>
              </a:cxn>
              <a:cxn ang="0">
                <a:pos x="24" y="27"/>
              </a:cxn>
              <a:cxn ang="0">
                <a:pos x="22" y="29"/>
              </a:cxn>
              <a:cxn ang="0">
                <a:pos x="20" y="31"/>
              </a:cxn>
              <a:cxn ang="0">
                <a:pos x="18" y="33"/>
              </a:cxn>
              <a:cxn ang="0">
                <a:pos x="14" y="34"/>
              </a:cxn>
              <a:cxn ang="0">
                <a:pos x="14" y="31"/>
              </a:cxn>
              <a:cxn ang="0">
                <a:pos x="13" y="28"/>
              </a:cxn>
              <a:cxn ang="0">
                <a:pos x="12" y="26"/>
              </a:cxn>
              <a:cxn ang="0">
                <a:pos x="10" y="24"/>
              </a:cxn>
              <a:cxn ang="0">
                <a:pos x="9" y="22"/>
              </a:cxn>
              <a:cxn ang="0">
                <a:pos x="8" y="19"/>
              </a:cxn>
              <a:cxn ang="0">
                <a:pos x="7" y="18"/>
              </a:cxn>
              <a:cxn ang="0">
                <a:pos x="6" y="15"/>
              </a:cxn>
              <a:cxn ang="0">
                <a:pos x="6" y="13"/>
              </a:cxn>
              <a:cxn ang="0">
                <a:pos x="3" y="12"/>
              </a:cxn>
              <a:cxn ang="0">
                <a:pos x="1" y="9"/>
              </a:cxn>
              <a:cxn ang="0">
                <a:pos x="0" y="6"/>
              </a:cxn>
              <a:cxn ang="0">
                <a:pos x="2" y="5"/>
              </a:cxn>
              <a:cxn ang="0">
                <a:pos x="4" y="5"/>
              </a:cxn>
              <a:cxn ang="0">
                <a:pos x="6" y="7"/>
              </a:cxn>
              <a:cxn ang="0">
                <a:pos x="8" y="8"/>
              </a:cxn>
              <a:cxn ang="0">
                <a:pos x="10" y="8"/>
              </a:cxn>
              <a:cxn ang="0">
                <a:pos x="13" y="6"/>
              </a:cxn>
              <a:cxn ang="0">
                <a:pos x="15" y="4"/>
              </a:cxn>
              <a:cxn ang="0">
                <a:pos x="18" y="4"/>
              </a:cxn>
              <a:cxn ang="0">
                <a:pos x="19" y="3"/>
              </a:cxn>
              <a:cxn ang="0">
                <a:pos x="21" y="1"/>
              </a:cxn>
              <a:cxn ang="0">
                <a:pos x="24" y="2"/>
              </a:cxn>
              <a:cxn ang="0">
                <a:pos x="26" y="2"/>
              </a:cxn>
              <a:cxn ang="0">
                <a:pos x="29" y="0"/>
              </a:cxn>
              <a:cxn ang="0">
                <a:pos x="31" y="0"/>
              </a:cxn>
              <a:cxn ang="0">
                <a:pos x="33" y="2"/>
              </a:cxn>
            </a:cxnLst>
            <a:rect l="0" t="0" r="r" b="b"/>
            <a:pathLst>
              <a:path w="38" h="34">
                <a:moveTo>
                  <a:pt x="33" y="2"/>
                </a:moveTo>
                <a:lnTo>
                  <a:pt x="35" y="5"/>
                </a:lnTo>
                <a:lnTo>
                  <a:pt x="37" y="6"/>
                </a:lnTo>
                <a:lnTo>
                  <a:pt x="38" y="7"/>
                </a:lnTo>
                <a:lnTo>
                  <a:pt x="37" y="10"/>
                </a:lnTo>
                <a:lnTo>
                  <a:pt x="35" y="12"/>
                </a:lnTo>
                <a:lnTo>
                  <a:pt x="34" y="13"/>
                </a:lnTo>
                <a:lnTo>
                  <a:pt x="35" y="16"/>
                </a:lnTo>
                <a:lnTo>
                  <a:pt x="36" y="17"/>
                </a:lnTo>
                <a:lnTo>
                  <a:pt x="37" y="19"/>
                </a:lnTo>
                <a:lnTo>
                  <a:pt x="36" y="21"/>
                </a:lnTo>
                <a:lnTo>
                  <a:pt x="35" y="24"/>
                </a:lnTo>
                <a:lnTo>
                  <a:pt x="32" y="24"/>
                </a:lnTo>
                <a:lnTo>
                  <a:pt x="29" y="25"/>
                </a:lnTo>
                <a:lnTo>
                  <a:pt x="26" y="25"/>
                </a:lnTo>
                <a:lnTo>
                  <a:pt x="24" y="27"/>
                </a:lnTo>
                <a:lnTo>
                  <a:pt x="22" y="29"/>
                </a:lnTo>
                <a:lnTo>
                  <a:pt x="20" y="31"/>
                </a:lnTo>
                <a:lnTo>
                  <a:pt x="18" y="33"/>
                </a:lnTo>
                <a:lnTo>
                  <a:pt x="14" y="34"/>
                </a:lnTo>
                <a:lnTo>
                  <a:pt x="14" y="31"/>
                </a:lnTo>
                <a:lnTo>
                  <a:pt x="13" y="28"/>
                </a:lnTo>
                <a:lnTo>
                  <a:pt x="12" y="26"/>
                </a:lnTo>
                <a:lnTo>
                  <a:pt x="10" y="24"/>
                </a:lnTo>
                <a:lnTo>
                  <a:pt x="9" y="22"/>
                </a:lnTo>
                <a:lnTo>
                  <a:pt x="8" y="19"/>
                </a:lnTo>
                <a:lnTo>
                  <a:pt x="7" y="18"/>
                </a:lnTo>
                <a:lnTo>
                  <a:pt x="6" y="15"/>
                </a:lnTo>
                <a:lnTo>
                  <a:pt x="6" y="13"/>
                </a:lnTo>
                <a:lnTo>
                  <a:pt x="3" y="12"/>
                </a:lnTo>
                <a:lnTo>
                  <a:pt x="1" y="9"/>
                </a:lnTo>
                <a:lnTo>
                  <a:pt x="0" y="6"/>
                </a:lnTo>
                <a:lnTo>
                  <a:pt x="2" y="5"/>
                </a:lnTo>
                <a:lnTo>
                  <a:pt x="4" y="5"/>
                </a:lnTo>
                <a:lnTo>
                  <a:pt x="6" y="7"/>
                </a:lnTo>
                <a:lnTo>
                  <a:pt x="8" y="8"/>
                </a:lnTo>
                <a:lnTo>
                  <a:pt x="10" y="8"/>
                </a:lnTo>
                <a:lnTo>
                  <a:pt x="13" y="6"/>
                </a:lnTo>
                <a:lnTo>
                  <a:pt x="15" y="4"/>
                </a:lnTo>
                <a:lnTo>
                  <a:pt x="18" y="4"/>
                </a:lnTo>
                <a:lnTo>
                  <a:pt x="19" y="3"/>
                </a:lnTo>
                <a:lnTo>
                  <a:pt x="21" y="1"/>
                </a:lnTo>
                <a:lnTo>
                  <a:pt x="24" y="2"/>
                </a:lnTo>
                <a:lnTo>
                  <a:pt x="26" y="2"/>
                </a:lnTo>
                <a:lnTo>
                  <a:pt x="29" y="0"/>
                </a:lnTo>
                <a:lnTo>
                  <a:pt x="31" y="0"/>
                </a:lnTo>
                <a:lnTo>
                  <a:pt x="33" y="2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1" name="84035">
            <a:extLst xmlns:a="http://schemas.openxmlformats.org/drawingml/2006/main">
              <a:ext uri="{FF2B5EF4-FFF2-40B4-BE49-F238E27FC236}">
                <a16:creationId xmlns:a16="http://schemas.microsoft.com/office/drawing/2014/main" id="{5E47E258-B3EA-4224-B67E-304902ADA84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77548" y="2557840"/>
            <a:ext cx="302030" cy="357926"/>
          </a:xfrm>
          <a:custGeom xmlns:a="http://schemas.openxmlformats.org/drawingml/2006/main">
            <a:avLst/>
            <a:gdLst/>
            <a:ahLst/>
            <a:cxnLst>
              <a:cxn ang="0">
                <a:pos x="19" y="3"/>
              </a:cxn>
              <a:cxn ang="0">
                <a:pos x="22" y="2"/>
              </a:cxn>
              <a:cxn ang="0">
                <a:pos x="26" y="3"/>
              </a:cxn>
              <a:cxn ang="0">
                <a:pos x="28" y="7"/>
              </a:cxn>
              <a:cxn ang="0">
                <a:pos x="28" y="10"/>
              </a:cxn>
              <a:cxn ang="0">
                <a:pos x="29" y="11"/>
              </a:cxn>
              <a:cxn ang="0">
                <a:pos x="32" y="11"/>
              </a:cxn>
              <a:cxn ang="0">
                <a:pos x="33" y="12"/>
              </a:cxn>
              <a:cxn ang="0">
                <a:pos x="34" y="15"/>
              </a:cxn>
              <a:cxn ang="0">
                <a:pos x="36" y="18"/>
              </a:cxn>
              <a:cxn ang="0">
                <a:pos x="36" y="20"/>
              </a:cxn>
              <a:cxn ang="0">
                <a:pos x="37" y="21"/>
              </a:cxn>
              <a:cxn ang="0">
                <a:pos x="36" y="24"/>
              </a:cxn>
              <a:cxn ang="0">
                <a:pos x="36" y="26"/>
              </a:cxn>
              <a:cxn ang="0">
                <a:pos x="36" y="28"/>
              </a:cxn>
              <a:cxn ang="0">
                <a:pos x="36" y="30"/>
              </a:cxn>
              <a:cxn ang="0">
                <a:pos x="36" y="32"/>
              </a:cxn>
              <a:cxn ang="0">
                <a:pos x="36" y="35"/>
              </a:cxn>
              <a:cxn ang="0">
                <a:pos x="34" y="37"/>
              </a:cxn>
              <a:cxn ang="0">
                <a:pos x="32" y="37"/>
              </a:cxn>
              <a:cxn ang="0">
                <a:pos x="30" y="38"/>
              </a:cxn>
              <a:cxn ang="0">
                <a:pos x="27" y="38"/>
              </a:cxn>
              <a:cxn ang="0">
                <a:pos x="24" y="38"/>
              </a:cxn>
              <a:cxn ang="0">
                <a:pos x="22" y="37"/>
              </a:cxn>
              <a:cxn ang="0">
                <a:pos x="20" y="36"/>
              </a:cxn>
              <a:cxn ang="0">
                <a:pos x="18" y="34"/>
              </a:cxn>
              <a:cxn ang="0">
                <a:pos x="16" y="33"/>
              </a:cxn>
              <a:cxn ang="0">
                <a:pos x="14" y="32"/>
              </a:cxn>
              <a:cxn ang="0">
                <a:pos x="12" y="32"/>
              </a:cxn>
              <a:cxn ang="0">
                <a:pos x="10" y="31"/>
              </a:cxn>
              <a:cxn ang="0">
                <a:pos x="11" y="29"/>
              </a:cxn>
              <a:cxn ang="0">
                <a:pos x="12" y="26"/>
              </a:cxn>
              <a:cxn ang="0">
                <a:pos x="12" y="23"/>
              </a:cxn>
              <a:cxn ang="0">
                <a:pos x="12" y="20"/>
              </a:cxn>
              <a:cxn ang="0">
                <a:pos x="10" y="18"/>
              </a:cxn>
              <a:cxn ang="0">
                <a:pos x="8" y="16"/>
              </a:cxn>
              <a:cxn ang="0">
                <a:pos x="6" y="17"/>
              </a:cxn>
              <a:cxn ang="0">
                <a:pos x="5" y="19"/>
              </a:cxn>
              <a:cxn ang="0">
                <a:pos x="3" y="17"/>
              </a:cxn>
              <a:cxn ang="0">
                <a:pos x="1" y="16"/>
              </a:cxn>
              <a:cxn ang="0">
                <a:pos x="1" y="13"/>
              </a:cxn>
              <a:cxn ang="0">
                <a:pos x="0" y="11"/>
              </a:cxn>
              <a:cxn ang="0">
                <a:pos x="1" y="8"/>
              </a:cxn>
              <a:cxn ang="0">
                <a:pos x="4" y="6"/>
              </a:cxn>
              <a:cxn ang="0">
                <a:pos x="3" y="4"/>
              </a:cxn>
              <a:cxn ang="0">
                <a:pos x="1" y="2"/>
              </a:cxn>
              <a:cxn ang="0">
                <a:pos x="3" y="0"/>
              </a:cxn>
              <a:cxn ang="0">
                <a:pos x="5" y="0"/>
              </a:cxn>
              <a:cxn ang="0">
                <a:pos x="9" y="0"/>
              </a:cxn>
              <a:cxn ang="0">
                <a:pos x="10" y="2"/>
              </a:cxn>
              <a:cxn ang="0">
                <a:pos x="13" y="2"/>
              </a:cxn>
              <a:cxn ang="0">
                <a:pos x="15" y="3"/>
              </a:cxn>
              <a:cxn ang="0">
                <a:pos x="17" y="4"/>
              </a:cxn>
              <a:cxn ang="0">
                <a:pos x="19" y="3"/>
              </a:cxn>
            </a:cxnLst>
            <a:rect l="0" t="0" r="r" b="b"/>
            <a:pathLst>
              <a:path w="37" h="38">
                <a:moveTo>
                  <a:pt x="19" y="3"/>
                </a:moveTo>
                <a:lnTo>
                  <a:pt x="22" y="2"/>
                </a:lnTo>
                <a:lnTo>
                  <a:pt x="26" y="3"/>
                </a:lnTo>
                <a:lnTo>
                  <a:pt x="28" y="7"/>
                </a:lnTo>
                <a:lnTo>
                  <a:pt x="28" y="10"/>
                </a:lnTo>
                <a:lnTo>
                  <a:pt x="29" y="11"/>
                </a:lnTo>
                <a:lnTo>
                  <a:pt x="32" y="11"/>
                </a:lnTo>
                <a:lnTo>
                  <a:pt x="33" y="12"/>
                </a:lnTo>
                <a:lnTo>
                  <a:pt x="34" y="15"/>
                </a:lnTo>
                <a:lnTo>
                  <a:pt x="36" y="18"/>
                </a:lnTo>
                <a:lnTo>
                  <a:pt x="36" y="20"/>
                </a:lnTo>
                <a:lnTo>
                  <a:pt x="37" y="21"/>
                </a:lnTo>
                <a:lnTo>
                  <a:pt x="36" y="24"/>
                </a:lnTo>
                <a:lnTo>
                  <a:pt x="36" y="26"/>
                </a:lnTo>
                <a:lnTo>
                  <a:pt x="36" y="28"/>
                </a:lnTo>
                <a:lnTo>
                  <a:pt x="36" y="30"/>
                </a:lnTo>
                <a:lnTo>
                  <a:pt x="36" y="32"/>
                </a:lnTo>
                <a:lnTo>
                  <a:pt x="36" y="35"/>
                </a:lnTo>
                <a:lnTo>
                  <a:pt x="34" y="37"/>
                </a:lnTo>
                <a:lnTo>
                  <a:pt x="32" y="37"/>
                </a:lnTo>
                <a:lnTo>
                  <a:pt x="30" y="38"/>
                </a:lnTo>
                <a:lnTo>
                  <a:pt x="27" y="38"/>
                </a:lnTo>
                <a:lnTo>
                  <a:pt x="24" y="38"/>
                </a:lnTo>
                <a:lnTo>
                  <a:pt x="22" y="37"/>
                </a:lnTo>
                <a:lnTo>
                  <a:pt x="20" y="36"/>
                </a:lnTo>
                <a:lnTo>
                  <a:pt x="18" y="34"/>
                </a:lnTo>
                <a:lnTo>
                  <a:pt x="16" y="33"/>
                </a:lnTo>
                <a:lnTo>
                  <a:pt x="14" y="32"/>
                </a:lnTo>
                <a:lnTo>
                  <a:pt x="12" y="32"/>
                </a:lnTo>
                <a:lnTo>
                  <a:pt x="10" y="31"/>
                </a:lnTo>
                <a:lnTo>
                  <a:pt x="11" y="29"/>
                </a:lnTo>
                <a:lnTo>
                  <a:pt x="12" y="26"/>
                </a:lnTo>
                <a:lnTo>
                  <a:pt x="12" y="23"/>
                </a:lnTo>
                <a:lnTo>
                  <a:pt x="12" y="20"/>
                </a:lnTo>
                <a:lnTo>
                  <a:pt x="10" y="18"/>
                </a:lnTo>
                <a:lnTo>
                  <a:pt x="8" y="16"/>
                </a:lnTo>
                <a:lnTo>
                  <a:pt x="6" y="17"/>
                </a:lnTo>
                <a:lnTo>
                  <a:pt x="5" y="19"/>
                </a:lnTo>
                <a:lnTo>
                  <a:pt x="3" y="17"/>
                </a:lnTo>
                <a:lnTo>
                  <a:pt x="1" y="16"/>
                </a:lnTo>
                <a:lnTo>
                  <a:pt x="1" y="13"/>
                </a:lnTo>
                <a:lnTo>
                  <a:pt x="0" y="11"/>
                </a:lnTo>
                <a:lnTo>
                  <a:pt x="1" y="8"/>
                </a:lnTo>
                <a:lnTo>
                  <a:pt x="4" y="6"/>
                </a:lnTo>
                <a:lnTo>
                  <a:pt x="3" y="4"/>
                </a:lnTo>
                <a:lnTo>
                  <a:pt x="1" y="2"/>
                </a:lnTo>
                <a:lnTo>
                  <a:pt x="3" y="0"/>
                </a:lnTo>
                <a:lnTo>
                  <a:pt x="5" y="0"/>
                </a:lnTo>
                <a:lnTo>
                  <a:pt x="9" y="0"/>
                </a:lnTo>
                <a:lnTo>
                  <a:pt x="10" y="2"/>
                </a:lnTo>
                <a:lnTo>
                  <a:pt x="13" y="2"/>
                </a:lnTo>
                <a:lnTo>
                  <a:pt x="15" y="3"/>
                </a:lnTo>
                <a:lnTo>
                  <a:pt x="17" y="4"/>
                </a:lnTo>
                <a:lnTo>
                  <a:pt x="19" y="3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2" name="84033">
            <a:extLst xmlns:a="http://schemas.openxmlformats.org/drawingml/2006/main">
              <a:ext uri="{FF2B5EF4-FFF2-40B4-BE49-F238E27FC236}">
                <a16:creationId xmlns:a16="http://schemas.microsoft.com/office/drawing/2014/main" id="{DBA27780-7045-449A-B7DD-950D191BD4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15900" y="2945763"/>
            <a:ext cx="422569" cy="430991"/>
          </a:xfrm>
          <a:custGeom xmlns:a="http://schemas.openxmlformats.org/drawingml/2006/main">
            <a:avLst/>
            <a:gdLst/>
            <a:ahLst/>
            <a:cxnLst>
              <a:cxn ang="0">
                <a:pos x="39" y="16"/>
              </a:cxn>
              <a:cxn ang="0">
                <a:pos x="41" y="18"/>
              </a:cxn>
              <a:cxn ang="0">
                <a:pos x="44" y="18"/>
              </a:cxn>
              <a:cxn ang="0">
                <a:pos x="47" y="18"/>
              </a:cxn>
              <a:cxn ang="0">
                <a:pos x="48" y="19"/>
              </a:cxn>
              <a:cxn ang="0">
                <a:pos x="51" y="19"/>
              </a:cxn>
              <a:cxn ang="0">
                <a:pos x="52" y="23"/>
              </a:cxn>
              <a:cxn ang="0">
                <a:pos x="52" y="25"/>
              </a:cxn>
              <a:cxn ang="0">
                <a:pos x="51" y="27"/>
              </a:cxn>
              <a:cxn ang="0">
                <a:pos x="50" y="29"/>
              </a:cxn>
              <a:cxn ang="0">
                <a:pos x="49" y="31"/>
              </a:cxn>
              <a:cxn ang="0">
                <a:pos x="46" y="31"/>
              </a:cxn>
              <a:cxn ang="0">
                <a:pos x="43" y="33"/>
              </a:cxn>
              <a:cxn ang="0">
                <a:pos x="41" y="35"/>
              </a:cxn>
              <a:cxn ang="0">
                <a:pos x="38" y="33"/>
              </a:cxn>
              <a:cxn ang="0">
                <a:pos x="35" y="33"/>
              </a:cxn>
              <a:cxn ang="0">
                <a:pos x="33" y="35"/>
              </a:cxn>
              <a:cxn ang="0">
                <a:pos x="31" y="34"/>
              </a:cxn>
              <a:cxn ang="0">
                <a:pos x="28" y="34"/>
              </a:cxn>
              <a:cxn ang="0">
                <a:pos x="27" y="37"/>
              </a:cxn>
              <a:cxn ang="0">
                <a:pos x="25" y="39"/>
              </a:cxn>
              <a:cxn ang="0">
                <a:pos x="24" y="42"/>
              </a:cxn>
              <a:cxn ang="0">
                <a:pos x="20" y="43"/>
              </a:cxn>
              <a:cxn ang="0">
                <a:pos x="17" y="44"/>
              </a:cxn>
              <a:cxn ang="0">
                <a:pos x="16" y="46"/>
              </a:cxn>
              <a:cxn ang="0">
                <a:pos x="14" y="44"/>
              </a:cxn>
              <a:cxn ang="0">
                <a:pos x="12" y="42"/>
              </a:cxn>
              <a:cxn ang="0">
                <a:pos x="11" y="40"/>
              </a:cxn>
              <a:cxn ang="0">
                <a:pos x="9" y="38"/>
              </a:cxn>
              <a:cxn ang="0">
                <a:pos x="7" y="35"/>
              </a:cxn>
              <a:cxn ang="0">
                <a:pos x="6" y="33"/>
              </a:cxn>
              <a:cxn ang="0">
                <a:pos x="3" y="32"/>
              </a:cxn>
              <a:cxn ang="0">
                <a:pos x="0" y="31"/>
              </a:cxn>
              <a:cxn ang="0">
                <a:pos x="2" y="29"/>
              </a:cxn>
              <a:cxn ang="0">
                <a:pos x="4" y="27"/>
              </a:cxn>
              <a:cxn ang="0">
                <a:pos x="6" y="25"/>
              </a:cxn>
              <a:cxn ang="0">
                <a:pos x="8" y="23"/>
              </a:cxn>
              <a:cxn ang="0">
                <a:pos x="11" y="23"/>
              </a:cxn>
              <a:cxn ang="0">
                <a:pos x="14" y="22"/>
              </a:cxn>
              <a:cxn ang="0">
                <a:pos x="17" y="22"/>
              </a:cxn>
              <a:cxn ang="0">
                <a:pos x="18" y="19"/>
              </a:cxn>
              <a:cxn ang="0">
                <a:pos x="19" y="17"/>
              </a:cxn>
              <a:cxn ang="0">
                <a:pos x="18" y="15"/>
              </a:cxn>
              <a:cxn ang="0">
                <a:pos x="17" y="14"/>
              </a:cxn>
              <a:cxn ang="0">
                <a:pos x="16" y="11"/>
              </a:cxn>
              <a:cxn ang="0">
                <a:pos x="17" y="10"/>
              </a:cxn>
              <a:cxn ang="0">
                <a:pos x="19" y="8"/>
              </a:cxn>
              <a:cxn ang="0">
                <a:pos x="22" y="8"/>
              </a:cxn>
              <a:cxn ang="0">
                <a:pos x="25" y="7"/>
              </a:cxn>
              <a:cxn ang="0">
                <a:pos x="28" y="7"/>
              </a:cxn>
              <a:cxn ang="0">
                <a:pos x="30" y="6"/>
              </a:cxn>
              <a:cxn ang="0">
                <a:pos x="32" y="4"/>
              </a:cxn>
              <a:cxn ang="0">
                <a:pos x="35" y="2"/>
              </a:cxn>
              <a:cxn ang="0">
                <a:pos x="38" y="1"/>
              </a:cxn>
              <a:cxn ang="0">
                <a:pos x="40" y="0"/>
              </a:cxn>
              <a:cxn ang="0">
                <a:pos x="42" y="0"/>
              </a:cxn>
              <a:cxn ang="0">
                <a:pos x="41" y="3"/>
              </a:cxn>
              <a:cxn ang="0">
                <a:pos x="39" y="6"/>
              </a:cxn>
              <a:cxn ang="0">
                <a:pos x="39" y="9"/>
              </a:cxn>
              <a:cxn ang="0">
                <a:pos x="40" y="12"/>
              </a:cxn>
              <a:cxn ang="0">
                <a:pos x="39" y="16"/>
              </a:cxn>
            </a:cxnLst>
            <a:rect l="0" t="0" r="r" b="b"/>
            <a:pathLst>
              <a:path w="52" h="46">
                <a:moveTo>
                  <a:pt x="39" y="16"/>
                </a:moveTo>
                <a:lnTo>
                  <a:pt x="41" y="18"/>
                </a:lnTo>
                <a:lnTo>
                  <a:pt x="44" y="18"/>
                </a:lnTo>
                <a:lnTo>
                  <a:pt x="47" y="18"/>
                </a:lnTo>
                <a:lnTo>
                  <a:pt x="48" y="19"/>
                </a:lnTo>
                <a:lnTo>
                  <a:pt x="51" y="19"/>
                </a:lnTo>
                <a:lnTo>
                  <a:pt x="52" y="23"/>
                </a:lnTo>
                <a:lnTo>
                  <a:pt x="52" y="25"/>
                </a:lnTo>
                <a:lnTo>
                  <a:pt x="51" y="27"/>
                </a:lnTo>
                <a:lnTo>
                  <a:pt x="50" y="29"/>
                </a:lnTo>
                <a:lnTo>
                  <a:pt x="49" y="31"/>
                </a:lnTo>
                <a:lnTo>
                  <a:pt x="46" y="31"/>
                </a:lnTo>
                <a:lnTo>
                  <a:pt x="43" y="33"/>
                </a:lnTo>
                <a:lnTo>
                  <a:pt x="41" y="35"/>
                </a:lnTo>
                <a:lnTo>
                  <a:pt x="38" y="33"/>
                </a:lnTo>
                <a:lnTo>
                  <a:pt x="35" y="33"/>
                </a:lnTo>
                <a:lnTo>
                  <a:pt x="33" y="35"/>
                </a:lnTo>
                <a:lnTo>
                  <a:pt x="31" y="34"/>
                </a:lnTo>
                <a:lnTo>
                  <a:pt x="28" y="34"/>
                </a:lnTo>
                <a:lnTo>
                  <a:pt x="27" y="37"/>
                </a:lnTo>
                <a:lnTo>
                  <a:pt x="25" y="39"/>
                </a:lnTo>
                <a:lnTo>
                  <a:pt x="24" y="42"/>
                </a:lnTo>
                <a:lnTo>
                  <a:pt x="20" y="43"/>
                </a:lnTo>
                <a:lnTo>
                  <a:pt x="17" y="44"/>
                </a:lnTo>
                <a:lnTo>
                  <a:pt x="16" y="46"/>
                </a:lnTo>
                <a:lnTo>
                  <a:pt x="14" y="44"/>
                </a:lnTo>
                <a:lnTo>
                  <a:pt x="12" y="42"/>
                </a:lnTo>
                <a:lnTo>
                  <a:pt x="11" y="40"/>
                </a:lnTo>
                <a:lnTo>
                  <a:pt x="9" y="38"/>
                </a:lnTo>
                <a:lnTo>
                  <a:pt x="7" y="35"/>
                </a:lnTo>
                <a:lnTo>
                  <a:pt x="6" y="33"/>
                </a:lnTo>
                <a:lnTo>
                  <a:pt x="3" y="32"/>
                </a:lnTo>
                <a:lnTo>
                  <a:pt x="0" y="31"/>
                </a:lnTo>
                <a:lnTo>
                  <a:pt x="2" y="29"/>
                </a:lnTo>
                <a:lnTo>
                  <a:pt x="4" y="27"/>
                </a:lnTo>
                <a:lnTo>
                  <a:pt x="6" y="25"/>
                </a:lnTo>
                <a:lnTo>
                  <a:pt x="8" y="23"/>
                </a:lnTo>
                <a:lnTo>
                  <a:pt x="11" y="23"/>
                </a:lnTo>
                <a:lnTo>
                  <a:pt x="14" y="22"/>
                </a:lnTo>
                <a:lnTo>
                  <a:pt x="17" y="22"/>
                </a:lnTo>
                <a:lnTo>
                  <a:pt x="18" y="19"/>
                </a:lnTo>
                <a:lnTo>
                  <a:pt x="19" y="17"/>
                </a:lnTo>
                <a:lnTo>
                  <a:pt x="18" y="15"/>
                </a:lnTo>
                <a:lnTo>
                  <a:pt x="17" y="14"/>
                </a:lnTo>
                <a:lnTo>
                  <a:pt x="16" y="11"/>
                </a:lnTo>
                <a:lnTo>
                  <a:pt x="17" y="10"/>
                </a:lnTo>
                <a:lnTo>
                  <a:pt x="19" y="8"/>
                </a:lnTo>
                <a:lnTo>
                  <a:pt x="22" y="8"/>
                </a:lnTo>
                <a:lnTo>
                  <a:pt x="25" y="7"/>
                </a:lnTo>
                <a:lnTo>
                  <a:pt x="28" y="7"/>
                </a:lnTo>
                <a:lnTo>
                  <a:pt x="30" y="6"/>
                </a:lnTo>
                <a:lnTo>
                  <a:pt x="32" y="4"/>
                </a:lnTo>
                <a:lnTo>
                  <a:pt x="35" y="2"/>
                </a:lnTo>
                <a:lnTo>
                  <a:pt x="38" y="1"/>
                </a:lnTo>
                <a:lnTo>
                  <a:pt x="40" y="0"/>
                </a:lnTo>
                <a:lnTo>
                  <a:pt x="42" y="0"/>
                </a:lnTo>
                <a:lnTo>
                  <a:pt x="41" y="3"/>
                </a:lnTo>
                <a:lnTo>
                  <a:pt x="39" y="6"/>
                </a:lnTo>
                <a:lnTo>
                  <a:pt x="39" y="9"/>
                </a:lnTo>
                <a:lnTo>
                  <a:pt x="40" y="12"/>
                </a:lnTo>
                <a:lnTo>
                  <a:pt x="39" y="16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3" name="84029">
            <a:extLst xmlns:a="http://schemas.openxmlformats.org/drawingml/2006/main">
              <a:ext uri="{FF2B5EF4-FFF2-40B4-BE49-F238E27FC236}">
                <a16:creationId xmlns:a16="http://schemas.microsoft.com/office/drawing/2014/main" id="{66C311B8-CC71-429F-BD67-BE32B7F938F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26386" y="3123781"/>
            <a:ext cx="254957" cy="178019"/>
          </a:xfrm>
          <a:custGeom xmlns:a="http://schemas.openxmlformats.org/drawingml/2006/main">
            <a:avLst/>
            <a:gdLst/>
            <a:ahLst/>
            <a:cxnLst>
              <a:cxn ang="0">
                <a:pos x="21" y="1"/>
              </a:cxn>
              <a:cxn ang="0">
                <a:pos x="23" y="3"/>
              </a:cxn>
              <a:cxn ang="0">
                <a:pos x="26" y="1"/>
              </a:cxn>
              <a:cxn ang="0">
                <a:pos x="27" y="3"/>
              </a:cxn>
              <a:cxn ang="0">
                <a:pos x="29" y="5"/>
              </a:cxn>
              <a:cxn ang="0">
                <a:pos x="30" y="7"/>
              </a:cxn>
              <a:cxn ang="0">
                <a:pos x="31" y="10"/>
              </a:cxn>
              <a:cxn ang="0">
                <a:pos x="31" y="13"/>
              </a:cxn>
              <a:cxn ang="0">
                <a:pos x="28" y="15"/>
              </a:cxn>
              <a:cxn ang="0">
                <a:pos x="25" y="15"/>
              </a:cxn>
              <a:cxn ang="0">
                <a:pos x="23" y="15"/>
              </a:cxn>
              <a:cxn ang="0">
                <a:pos x="20" y="15"/>
              </a:cxn>
              <a:cxn ang="0">
                <a:pos x="16" y="14"/>
              </a:cxn>
              <a:cxn ang="0">
                <a:pos x="13" y="14"/>
              </a:cxn>
              <a:cxn ang="0">
                <a:pos x="12" y="16"/>
              </a:cxn>
              <a:cxn ang="0">
                <a:pos x="10" y="19"/>
              </a:cxn>
              <a:cxn ang="0">
                <a:pos x="7" y="18"/>
              </a:cxn>
              <a:cxn ang="0">
                <a:pos x="4" y="17"/>
              </a:cxn>
              <a:cxn ang="0">
                <a:pos x="2" y="17"/>
              </a:cxn>
              <a:cxn ang="0">
                <a:pos x="1" y="19"/>
              </a:cxn>
              <a:cxn ang="0">
                <a:pos x="0" y="16"/>
              </a:cxn>
              <a:cxn ang="0">
                <a:pos x="1" y="15"/>
              </a:cxn>
              <a:cxn ang="0">
                <a:pos x="1" y="13"/>
              </a:cxn>
              <a:cxn ang="0">
                <a:pos x="0" y="10"/>
              </a:cxn>
              <a:cxn ang="0">
                <a:pos x="0" y="8"/>
              </a:cxn>
              <a:cxn ang="0">
                <a:pos x="2" y="7"/>
              </a:cxn>
              <a:cxn ang="0">
                <a:pos x="4" y="6"/>
              </a:cxn>
              <a:cxn ang="0">
                <a:pos x="6" y="5"/>
              </a:cxn>
              <a:cxn ang="0">
                <a:pos x="8" y="5"/>
              </a:cxn>
              <a:cxn ang="0">
                <a:pos x="11" y="5"/>
              </a:cxn>
              <a:cxn ang="0">
                <a:pos x="12" y="4"/>
              </a:cxn>
              <a:cxn ang="0">
                <a:pos x="15" y="1"/>
              </a:cxn>
              <a:cxn ang="0">
                <a:pos x="18" y="0"/>
              </a:cxn>
              <a:cxn ang="0">
                <a:pos x="21" y="1"/>
              </a:cxn>
            </a:cxnLst>
            <a:rect l="0" t="0" r="r" b="b"/>
            <a:pathLst>
              <a:path w="31" h="19">
                <a:moveTo>
                  <a:pt x="21" y="1"/>
                </a:moveTo>
                <a:lnTo>
                  <a:pt x="23" y="3"/>
                </a:lnTo>
                <a:lnTo>
                  <a:pt x="26" y="1"/>
                </a:lnTo>
                <a:lnTo>
                  <a:pt x="27" y="3"/>
                </a:lnTo>
                <a:lnTo>
                  <a:pt x="29" y="5"/>
                </a:lnTo>
                <a:lnTo>
                  <a:pt x="30" y="7"/>
                </a:lnTo>
                <a:lnTo>
                  <a:pt x="31" y="10"/>
                </a:lnTo>
                <a:lnTo>
                  <a:pt x="31" y="13"/>
                </a:lnTo>
                <a:lnTo>
                  <a:pt x="28" y="15"/>
                </a:lnTo>
                <a:lnTo>
                  <a:pt x="25" y="15"/>
                </a:lnTo>
                <a:lnTo>
                  <a:pt x="23" y="15"/>
                </a:lnTo>
                <a:lnTo>
                  <a:pt x="20" y="15"/>
                </a:lnTo>
                <a:lnTo>
                  <a:pt x="16" y="14"/>
                </a:lnTo>
                <a:lnTo>
                  <a:pt x="13" y="14"/>
                </a:lnTo>
                <a:lnTo>
                  <a:pt x="12" y="16"/>
                </a:lnTo>
                <a:lnTo>
                  <a:pt x="10" y="19"/>
                </a:lnTo>
                <a:lnTo>
                  <a:pt x="7" y="18"/>
                </a:lnTo>
                <a:lnTo>
                  <a:pt x="4" y="17"/>
                </a:lnTo>
                <a:lnTo>
                  <a:pt x="2" y="17"/>
                </a:lnTo>
                <a:lnTo>
                  <a:pt x="1" y="19"/>
                </a:lnTo>
                <a:lnTo>
                  <a:pt x="0" y="16"/>
                </a:lnTo>
                <a:lnTo>
                  <a:pt x="1" y="15"/>
                </a:lnTo>
                <a:lnTo>
                  <a:pt x="1" y="13"/>
                </a:lnTo>
                <a:lnTo>
                  <a:pt x="0" y="10"/>
                </a:lnTo>
                <a:lnTo>
                  <a:pt x="0" y="8"/>
                </a:lnTo>
                <a:lnTo>
                  <a:pt x="2" y="7"/>
                </a:lnTo>
                <a:lnTo>
                  <a:pt x="4" y="6"/>
                </a:lnTo>
                <a:lnTo>
                  <a:pt x="6" y="5"/>
                </a:lnTo>
                <a:lnTo>
                  <a:pt x="8" y="5"/>
                </a:lnTo>
                <a:lnTo>
                  <a:pt x="11" y="5"/>
                </a:lnTo>
                <a:lnTo>
                  <a:pt x="12" y="4"/>
                </a:lnTo>
                <a:lnTo>
                  <a:pt x="15" y="1"/>
                </a:lnTo>
                <a:lnTo>
                  <a:pt x="18" y="0"/>
                </a:lnTo>
                <a:lnTo>
                  <a:pt x="21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4" name="84016">
            <a:extLst xmlns:a="http://schemas.openxmlformats.org/drawingml/2006/main">
              <a:ext uri="{FF2B5EF4-FFF2-40B4-BE49-F238E27FC236}">
                <a16:creationId xmlns:a16="http://schemas.microsoft.com/office/drawing/2014/main" id="{340B2023-E74B-4F4E-A9FB-3B2E8BFF453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9121" y="2565320"/>
            <a:ext cx="242984" cy="209906"/>
          </a:xfrm>
          <a:custGeom xmlns:a="http://schemas.openxmlformats.org/drawingml/2006/main">
            <a:avLst/>
            <a:gdLst/>
            <a:ahLst/>
            <a:cxnLst>
              <a:cxn ang="0">
                <a:pos x="6" y="1"/>
              </a:cxn>
              <a:cxn ang="0">
                <a:pos x="8" y="3"/>
              </a:cxn>
              <a:cxn ang="0">
                <a:pos x="10" y="4"/>
              </a:cxn>
              <a:cxn ang="0">
                <a:pos x="12" y="5"/>
              </a:cxn>
              <a:cxn ang="0">
                <a:pos x="14" y="6"/>
              </a:cxn>
              <a:cxn ang="0">
                <a:pos x="17" y="7"/>
              </a:cxn>
              <a:cxn ang="0">
                <a:pos x="19" y="5"/>
              </a:cxn>
              <a:cxn ang="0">
                <a:pos x="22" y="5"/>
              </a:cxn>
              <a:cxn ang="0">
                <a:pos x="24" y="4"/>
              </a:cxn>
              <a:cxn ang="0">
                <a:pos x="25" y="3"/>
              </a:cxn>
              <a:cxn ang="0">
                <a:pos x="27" y="1"/>
              </a:cxn>
              <a:cxn ang="0">
                <a:pos x="29" y="3"/>
              </a:cxn>
              <a:cxn ang="0">
                <a:pos x="30" y="5"/>
              </a:cxn>
              <a:cxn ang="0">
                <a:pos x="27" y="7"/>
              </a:cxn>
              <a:cxn ang="0">
                <a:pos x="26" y="10"/>
              </a:cxn>
              <a:cxn ang="0">
                <a:pos x="27" y="12"/>
              </a:cxn>
              <a:cxn ang="0">
                <a:pos x="27" y="15"/>
              </a:cxn>
              <a:cxn ang="0">
                <a:pos x="27" y="17"/>
              </a:cxn>
              <a:cxn ang="0">
                <a:pos x="25" y="17"/>
              </a:cxn>
              <a:cxn ang="0">
                <a:pos x="23" y="19"/>
              </a:cxn>
              <a:cxn ang="0">
                <a:pos x="22" y="21"/>
              </a:cxn>
              <a:cxn ang="0">
                <a:pos x="21" y="22"/>
              </a:cxn>
              <a:cxn ang="0">
                <a:pos x="17" y="21"/>
              </a:cxn>
              <a:cxn ang="0">
                <a:pos x="16" y="19"/>
              </a:cxn>
              <a:cxn ang="0">
                <a:pos x="15" y="17"/>
              </a:cxn>
              <a:cxn ang="0">
                <a:pos x="11" y="16"/>
              </a:cxn>
              <a:cxn ang="0">
                <a:pos x="9" y="18"/>
              </a:cxn>
              <a:cxn ang="0">
                <a:pos x="7" y="18"/>
              </a:cxn>
              <a:cxn ang="0">
                <a:pos x="5" y="18"/>
              </a:cxn>
              <a:cxn ang="0">
                <a:pos x="5" y="16"/>
              </a:cxn>
              <a:cxn ang="0">
                <a:pos x="5" y="13"/>
              </a:cxn>
              <a:cxn ang="0">
                <a:pos x="2" y="12"/>
              </a:cxn>
              <a:cxn ang="0">
                <a:pos x="2" y="11"/>
              </a:cxn>
              <a:cxn ang="0">
                <a:pos x="1" y="8"/>
              </a:cxn>
              <a:cxn ang="0">
                <a:pos x="0" y="4"/>
              </a:cxn>
              <a:cxn ang="0">
                <a:pos x="2" y="2"/>
              </a:cxn>
              <a:cxn ang="0">
                <a:pos x="2" y="0"/>
              </a:cxn>
              <a:cxn ang="0">
                <a:pos x="6" y="1"/>
              </a:cxn>
            </a:cxnLst>
            <a:rect l="0" t="0" r="r" b="b"/>
            <a:pathLst>
              <a:path w="30" h="22">
                <a:moveTo>
                  <a:pt x="6" y="1"/>
                </a:moveTo>
                <a:lnTo>
                  <a:pt x="8" y="3"/>
                </a:lnTo>
                <a:lnTo>
                  <a:pt x="10" y="4"/>
                </a:lnTo>
                <a:lnTo>
                  <a:pt x="12" y="5"/>
                </a:lnTo>
                <a:lnTo>
                  <a:pt x="14" y="6"/>
                </a:lnTo>
                <a:lnTo>
                  <a:pt x="17" y="7"/>
                </a:lnTo>
                <a:lnTo>
                  <a:pt x="19" y="5"/>
                </a:lnTo>
                <a:lnTo>
                  <a:pt x="22" y="5"/>
                </a:lnTo>
                <a:lnTo>
                  <a:pt x="24" y="4"/>
                </a:lnTo>
                <a:lnTo>
                  <a:pt x="25" y="3"/>
                </a:lnTo>
                <a:lnTo>
                  <a:pt x="27" y="1"/>
                </a:lnTo>
                <a:lnTo>
                  <a:pt x="29" y="3"/>
                </a:lnTo>
                <a:lnTo>
                  <a:pt x="30" y="5"/>
                </a:lnTo>
                <a:lnTo>
                  <a:pt x="27" y="7"/>
                </a:lnTo>
                <a:lnTo>
                  <a:pt x="26" y="10"/>
                </a:lnTo>
                <a:lnTo>
                  <a:pt x="27" y="12"/>
                </a:lnTo>
                <a:lnTo>
                  <a:pt x="27" y="15"/>
                </a:lnTo>
                <a:lnTo>
                  <a:pt x="27" y="17"/>
                </a:lnTo>
                <a:lnTo>
                  <a:pt x="25" y="17"/>
                </a:lnTo>
                <a:lnTo>
                  <a:pt x="23" y="19"/>
                </a:lnTo>
                <a:lnTo>
                  <a:pt x="22" y="21"/>
                </a:lnTo>
                <a:lnTo>
                  <a:pt x="21" y="22"/>
                </a:lnTo>
                <a:lnTo>
                  <a:pt x="17" y="21"/>
                </a:lnTo>
                <a:lnTo>
                  <a:pt x="16" y="19"/>
                </a:lnTo>
                <a:lnTo>
                  <a:pt x="15" y="17"/>
                </a:lnTo>
                <a:lnTo>
                  <a:pt x="11" y="16"/>
                </a:lnTo>
                <a:lnTo>
                  <a:pt x="9" y="18"/>
                </a:lnTo>
                <a:lnTo>
                  <a:pt x="7" y="18"/>
                </a:lnTo>
                <a:lnTo>
                  <a:pt x="5" y="18"/>
                </a:lnTo>
                <a:lnTo>
                  <a:pt x="5" y="16"/>
                </a:lnTo>
                <a:lnTo>
                  <a:pt x="5" y="13"/>
                </a:lnTo>
                <a:lnTo>
                  <a:pt x="2" y="12"/>
                </a:lnTo>
                <a:lnTo>
                  <a:pt x="2" y="11"/>
                </a:lnTo>
                <a:lnTo>
                  <a:pt x="1" y="8"/>
                </a:lnTo>
                <a:lnTo>
                  <a:pt x="0" y="4"/>
                </a:lnTo>
                <a:lnTo>
                  <a:pt x="2" y="2"/>
                </a:lnTo>
                <a:lnTo>
                  <a:pt x="2" y="0"/>
                </a:lnTo>
                <a:lnTo>
                  <a:pt x="6" y="1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5" name="84010">
            <a:extLst xmlns:a="http://schemas.openxmlformats.org/drawingml/2006/main">
              <a:ext uri="{FF2B5EF4-FFF2-40B4-BE49-F238E27FC236}">
                <a16:creationId xmlns:a16="http://schemas.microsoft.com/office/drawing/2014/main" id="{5EE1463A-B394-4E75-891A-C660E90BB59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48985" y="2988832"/>
            <a:ext cx="324070" cy="438472"/>
          </a:xfrm>
          <a:custGeom xmlns:a="http://schemas.openxmlformats.org/drawingml/2006/main">
            <a:avLst/>
            <a:gdLst/>
            <a:ahLst/>
            <a:cxnLst>
              <a:cxn ang="0">
                <a:pos x="35" y="16"/>
              </a:cxn>
              <a:cxn ang="0">
                <a:pos x="35" y="19"/>
              </a:cxn>
              <a:cxn ang="0">
                <a:pos x="36" y="23"/>
              </a:cxn>
              <a:cxn ang="0">
                <a:pos x="37" y="25"/>
              </a:cxn>
              <a:cxn ang="0">
                <a:pos x="39" y="26"/>
              </a:cxn>
              <a:cxn ang="0">
                <a:pos x="39" y="29"/>
              </a:cxn>
              <a:cxn ang="0">
                <a:pos x="39" y="32"/>
              </a:cxn>
              <a:cxn ang="0">
                <a:pos x="37" y="33"/>
              </a:cxn>
              <a:cxn ang="0">
                <a:pos x="34" y="36"/>
              </a:cxn>
              <a:cxn ang="0">
                <a:pos x="34" y="38"/>
              </a:cxn>
              <a:cxn ang="0">
                <a:pos x="34" y="41"/>
              </a:cxn>
              <a:cxn ang="0">
                <a:pos x="34" y="43"/>
              </a:cxn>
              <a:cxn ang="0">
                <a:pos x="34" y="46"/>
              </a:cxn>
              <a:cxn ang="0">
                <a:pos x="32" y="47"/>
              </a:cxn>
              <a:cxn ang="0">
                <a:pos x="29" y="46"/>
              </a:cxn>
              <a:cxn ang="0">
                <a:pos x="28" y="43"/>
              </a:cxn>
              <a:cxn ang="0">
                <a:pos x="27" y="41"/>
              </a:cxn>
              <a:cxn ang="0">
                <a:pos x="26" y="38"/>
              </a:cxn>
              <a:cxn ang="0">
                <a:pos x="24" y="36"/>
              </a:cxn>
              <a:cxn ang="0">
                <a:pos x="22" y="33"/>
              </a:cxn>
              <a:cxn ang="0">
                <a:pos x="18" y="34"/>
              </a:cxn>
              <a:cxn ang="0">
                <a:pos x="17" y="32"/>
              </a:cxn>
              <a:cxn ang="0">
                <a:pos x="15" y="31"/>
              </a:cxn>
              <a:cxn ang="0">
                <a:pos x="12" y="30"/>
              </a:cxn>
              <a:cxn ang="0">
                <a:pos x="9" y="29"/>
              </a:cxn>
              <a:cxn ang="0">
                <a:pos x="7" y="27"/>
              </a:cxn>
              <a:cxn ang="0">
                <a:pos x="6" y="25"/>
              </a:cxn>
              <a:cxn ang="0">
                <a:pos x="5" y="23"/>
              </a:cxn>
              <a:cxn ang="0">
                <a:pos x="3" y="23"/>
              </a:cxn>
              <a:cxn ang="0">
                <a:pos x="1" y="22"/>
              </a:cxn>
              <a:cxn ang="0">
                <a:pos x="0" y="20"/>
              </a:cxn>
              <a:cxn ang="0">
                <a:pos x="2" y="17"/>
              </a:cxn>
              <a:cxn ang="0">
                <a:pos x="2" y="15"/>
              </a:cxn>
              <a:cxn ang="0">
                <a:pos x="2" y="13"/>
              </a:cxn>
              <a:cxn ang="0">
                <a:pos x="3" y="10"/>
              </a:cxn>
              <a:cxn ang="0">
                <a:pos x="3" y="9"/>
              </a:cxn>
              <a:cxn ang="0">
                <a:pos x="5" y="7"/>
              </a:cxn>
              <a:cxn ang="0">
                <a:pos x="8" y="6"/>
              </a:cxn>
              <a:cxn ang="0">
                <a:pos x="10" y="5"/>
              </a:cxn>
              <a:cxn ang="0">
                <a:pos x="10" y="3"/>
              </a:cxn>
              <a:cxn ang="0">
                <a:pos x="12" y="2"/>
              </a:cxn>
              <a:cxn ang="0">
                <a:pos x="14" y="1"/>
              </a:cxn>
              <a:cxn ang="0">
                <a:pos x="16" y="0"/>
              </a:cxn>
              <a:cxn ang="0">
                <a:pos x="18" y="2"/>
              </a:cxn>
              <a:cxn ang="0">
                <a:pos x="21" y="4"/>
              </a:cxn>
              <a:cxn ang="0">
                <a:pos x="22" y="6"/>
              </a:cxn>
              <a:cxn ang="0">
                <a:pos x="23" y="8"/>
              </a:cxn>
              <a:cxn ang="0">
                <a:pos x="25" y="9"/>
              </a:cxn>
              <a:cxn ang="0">
                <a:pos x="27" y="9"/>
              </a:cxn>
              <a:cxn ang="0">
                <a:pos x="30" y="10"/>
              </a:cxn>
              <a:cxn ang="0">
                <a:pos x="32" y="12"/>
              </a:cxn>
              <a:cxn ang="0">
                <a:pos x="34" y="14"/>
              </a:cxn>
              <a:cxn ang="0">
                <a:pos x="35" y="16"/>
              </a:cxn>
            </a:cxnLst>
            <a:rect l="0" t="0" r="r" b="b"/>
            <a:pathLst>
              <a:path w="39" h="47">
                <a:moveTo>
                  <a:pt x="35" y="16"/>
                </a:moveTo>
                <a:lnTo>
                  <a:pt x="35" y="19"/>
                </a:lnTo>
                <a:lnTo>
                  <a:pt x="36" y="23"/>
                </a:lnTo>
                <a:lnTo>
                  <a:pt x="37" y="25"/>
                </a:lnTo>
                <a:lnTo>
                  <a:pt x="39" y="26"/>
                </a:lnTo>
                <a:lnTo>
                  <a:pt x="39" y="29"/>
                </a:lnTo>
                <a:lnTo>
                  <a:pt x="39" y="32"/>
                </a:lnTo>
                <a:lnTo>
                  <a:pt x="37" y="33"/>
                </a:lnTo>
                <a:lnTo>
                  <a:pt x="34" y="36"/>
                </a:lnTo>
                <a:lnTo>
                  <a:pt x="34" y="38"/>
                </a:lnTo>
                <a:lnTo>
                  <a:pt x="34" y="41"/>
                </a:lnTo>
                <a:lnTo>
                  <a:pt x="34" y="43"/>
                </a:lnTo>
                <a:lnTo>
                  <a:pt x="34" y="46"/>
                </a:lnTo>
                <a:lnTo>
                  <a:pt x="32" y="47"/>
                </a:lnTo>
                <a:lnTo>
                  <a:pt x="29" y="46"/>
                </a:lnTo>
                <a:lnTo>
                  <a:pt x="28" y="43"/>
                </a:lnTo>
                <a:lnTo>
                  <a:pt x="27" y="41"/>
                </a:lnTo>
                <a:lnTo>
                  <a:pt x="26" y="38"/>
                </a:lnTo>
                <a:lnTo>
                  <a:pt x="24" y="36"/>
                </a:lnTo>
                <a:lnTo>
                  <a:pt x="22" y="33"/>
                </a:lnTo>
                <a:lnTo>
                  <a:pt x="18" y="34"/>
                </a:lnTo>
                <a:lnTo>
                  <a:pt x="17" y="32"/>
                </a:lnTo>
                <a:lnTo>
                  <a:pt x="15" y="31"/>
                </a:lnTo>
                <a:lnTo>
                  <a:pt x="12" y="30"/>
                </a:lnTo>
                <a:lnTo>
                  <a:pt x="9" y="29"/>
                </a:lnTo>
                <a:lnTo>
                  <a:pt x="7" y="27"/>
                </a:lnTo>
                <a:lnTo>
                  <a:pt x="6" y="25"/>
                </a:lnTo>
                <a:lnTo>
                  <a:pt x="5" y="23"/>
                </a:lnTo>
                <a:lnTo>
                  <a:pt x="3" y="23"/>
                </a:lnTo>
                <a:lnTo>
                  <a:pt x="1" y="22"/>
                </a:lnTo>
                <a:lnTo>
                  <a:pt x="0" y="20"/>
                </a:lnTo>
                <a:lnTo>
                  <a:pt x="2" y="17"/>
                </a:lnTo>
                <a:lnTo>
                  <a:pt x="2" y="15"/>
                </a:lnTo>
                <a:lnTo>
                  <a:pt x="2" y="13"/>
                </a:lnTo>
                <a:lnTo>
                  <a:pt x="3" y="10"/>
                </a:lnTo>
                <a:lnTo>
                  <a:pt x="3" y="9"/>
                </a:lnTo>
                <a:lnTo>
                  <a:pt x="5" y="7"/>
                </a:lnTo>
                <a:lnTo>
                  <a:pt x="8" y="6"/>
                </a:lnTo>
                <a:lnTo>
                  <a:pt x="10" y="5"/>
                </a:lnTo>
                <a:lnTo>
                  <a:pt x="10" y="3"/>
                </a:lnTo>
                <a:lnTo>
                  <a:pt x="12" y="2"/>
                </a:lnTo>
                <a:lnTo>
                  <a:pt x="14" y="1"/>
                </a:lnTo>
                <a:lnTo>
                  <a:pt x="16" y="0"/>
                </a:lnTo>
                <a:lnTo>
                  <a:pt x="18" y="2"/>
                </a:lnTo>
                <a:lnTo>
                  <a:pt x="21" y="4"/>
                </a:lnTo>
                <a:lnTo>
                  <a:pt x="22" y="6"/>
                </a:lnTo>
                <a:lnTo>
                  <a:pt x="23" y="8"/>
                </a:lnTo>
                <a:lnTo>
                  <a:pt x="25" y="9"/>
                </a:lnTo>
                <a:lnTo>
                  <a:pt x="27" y="9"/>
                </a:lnTo>
                <a:lnTo>
                  <a:pt x="30" y="10"/>
                </a:lnTo>
                <a:lnTo>
                  <a:pt x="32" y="12"/>
                </a:lnTo>
                <a:lnTo>
                  <a:pt x="34" y="14"/>
                </a:lnTo>
                <a:lnTo>
                  <a:pt x="35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6" name="84009">
            <a:extLst xmlns:a="http://schemas.openxmlformats.org/drawingml/2006/main">
              <a:ext uri="{FF2B5EF4-FFF2-40B4-BE49-F238E27FC236}">
                <a16:creationId xmlns:a16="http://schemas.microsoft.com/office/drawing/2014/main" id="{E6095469-90CB-4BD8-81A8-09905CA9D36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38499" y="2855770"/>
            <a:ext cx="302030" cy="416031"/>
          </a:xfrm>
          <a:custGeom xmlns:a="http://schemas.openxmlformats.org/drawingml/2006/main">
            <a:avLst/>
            <a:gdLst/>
            <a:ahLst/>
            <a:cxnLst>
              <a:cxn ang="0">
                <a:pos x="9" y="1"/>
              </a:cxn>
              <a:cxn ang="0">
                <a:pos x="11" y="2"/>
              </a:cxn>
              <a:cxn ang="0">
                <a:pos x="13" y="4"/>
              </a:cxn>
              <a:cxn ang="0">
                <a:pos x="15" y="5"/>
              </a:cxn>
              <a:cxn ang="0">
                <a:pos x="17" y="6"/>
              </a:cxn>
              <a:cxn ang="0">
                <a:pos x="20" y="6"/>
              </a:cxn>
              <a:cxn ang="0">
                <a:pos x="23" y="6"/>
              </a:cxn>
              <a:cxn ang="0">
                <a:pos x="24" y="10"/>
              </a:cxn>
              <a:cxn ang="0">
                <a:pos x="26" y="12"/>
              </a:cxn>
              <a:cxn ang="0">
                <a:pos x="28" y="13"/>
              </a:cxn>
              <a:cxn ang="0">
                <a:pos x="29" y="16"/>
              </a:cxn>
              <a:cxn ang="0">
                <a:pos x="31" y="19"/>
              </a:cxn>
              <a:cxn ang="0">
                <a:pos x="34" y="20"/>
              </a:cxn>
              <a:cxn ang="0">
                <a:pos x="34" y="22"/>
              </a:cxn>
              <a:cxn ang="0">
                <a:pos x="35" y="25"/>
              </a:cxn>
              <a:cxn ang="0">
                <a:pos x="36" y="26"/>
              </a:cxn>
              <a:cxn ang="0">
                <a:pos x="37" y="29"/>
              </a:cxn>
              <a:cxn ang="0">
                <a:pos x="34" y="31"/>
              </a:cxn>
              <a:cxn ang="0">
                <a:pos x="32" y="29"/>
              </a:cxn>
              <a:cxn ang="0">
                <a:pos x="29" y="28"/>
              </a:cxn>
              <a:cxn ang="0">
                <a:pos x="26" y="29"/>
              </a:cxn>
              <a:cxn ang="0">
                <a:pos x="23" y="32"/>
              </a:cxn>
              <a:cxn ang="0">
                <a:pos x="22" y="33"/>
              </a:cxn>
              <a:cxn ang="0">
                <a:pos x="19" y="33"/>
              </a:cxn>
              <a:cxn ang="0">
                <a:pos x="17" y="33"/>
              </a:cxn>
              <a:cxn ang="0">
                <a:pos x="15" y="34"/>
              </a:cxn>
              <a:cxn ang="0">
                <a:pos x="13" y="35"/>
              </a:cxn>
              <a:cxn ang="0">
                <a:pos x="11" y="36"/>
              </a:cxn>
              <a:cxn ang="0">
                <a:pos x="11" y="38"/>
              </a:cxn>
              <a:cxn ang="0">
                <a:pos x="12" y="41"/>
              </a:cxn>
              <a:cxn ang="0">
                <a:pos x="12" y="43"/>
              </a:cxn>
              <a:cxn ang="0">
                <a:pos x="11" y="44"/>
              </a:cxn>
              <a:cxn ang="0">
                <a:pos x="9" y="44"/>
              </a:cxn>
              <a:cxn ang="0">
                <a:pos x="7" y="44"/>
              </a:cxn>
              <a:cxn ang="0">
                <a:pos x="4" y="43"/>
              </a:cxn>
              <a:cxn ang="0">
                <a:pos x="4" y="40"/>
              </a:cxn>
              <a:cxn ang="0">
                <a:pos x="2" y="39"/>
              </a:cxn>
              <a:cxn ang="0">
                <a:pos x="1" y="37"/>
              </a:cxn>
              <a:cxn ang="0">
                <a:pos x="0" y="33"/>
              </a:cxn>
              <a:cxn ang="0">
                <a:pos x="0" y="30"/>
              </a:cxn>
              <a:cxn ang="0">
                <a:pos x="1" y="28"/>
              </a:cxn>
              <a:cxn ang="0">
                <a:pos x="3" y="27"/>
              </a:cxn>
              <a:cxn ang="0">
                <a:pos x="4" y="25"/>
              </a:cxn>
              <a:cxn ang="0">
                <a:pos x="4" y="22"/>
              </a:cxn>
              <a:cxn ang="0">
                <a:pos x="5" y="20"/>
              </a:cxn>
              <a:cxn ang="0">
                <a:pos x="5" y="17"/>
              </a:cxn>
              <a:cxn ang="0">
                <a:pos x="6" y="14"/>
              </a:cxn>
              <a:cxn ang="0">
                <a:pos x="7" y="12"/>
              </a:cxn>
              <a:cxn ang="0">
                <a:pos x="5" y="10"/>
              </a:cxn>
              <a:cxn ang="0">
                <a:pos x="1" y="8"/>
              </a:cxn>
              <a:cxn ang="0">
                <a:pos x="1" y="5"/>
              </a:cxn>
              <a:cxn ang="0">
                <a:pos x="2" y="3"/>
              </a:cxn>
              <a:cxn ang="0">
                <a:pos x="3" y="1"/>
              </a:cxn>
              <a:cxn ang="0">
                <a:pos x="5" y="0"/>
              </a:cxn>
              <a:cxn ang="0">
                <a:pos x="7" y="0"/>
              </a:cxn>
              <a:cxn ang="0">
                <a:pos x="9" y="1"/>
              </a:cxn>
            </a:cxnLst>
            <a:rect l="0" t="0" r="r" b="b"/>
            <a:pathLst>
              <a:path w="37" h="44">
                <a:moveTo>
                  <a:pt x="9" y="1"/>
                </a:moveTo>
                <a:lnTo>
                  <a:pt x="11" y="2"/>
                </a:lnTo>
                <a:lnTo>
                  <a:pt x="13" y="4"/>
                </a:lnTo>
                <a:lnTo>
                  <a:pt x="15" y="5"/>
                </a:lnTo>
                <a:lnTo>
                  <a:pt x="17" y="6"/>
                </a:lnTo>
                <a:lnTo>
                  <a:pt x="20" y="6"/>
                </a:lnTo>
                <a:lnTo>
                  <a:pt x="23" y="6"/>
                </a:lnTo>
                <a:lnTo>
                  <a:pt x="24" y="10"/>
                </a:lnTo>
                <a:lnTo>
                  <a:pt x="26" y="12"/>
                </a:lnTo>
                <a:lnTo>
                  <a:pt x="28" y="13"/>
                </a:lnTo>
                <a:lnTo>
                  <a:pt x="29" y="16"/>
                </a:lnTo>
                <a:lnTo>
                  <a:pt x="31" y="19"/>
                </a:lnTo>
                <a:lnTo>
                  <a:pt x="34" y="20"/>
                </a:lnTo>
                <a:lnTo>
                  <a:pt x="34" y="22"/>
                </a:lnTo>
                <a:lnTo>
                  <a:pt x="35" y="25"/>
                </a:lnTo>
                <a:lnTo>
                  <a:pt x="36" y="26"/>
                </a:lnTo>
                <a:lnTo>
                  <a:pt x="37" y="29"/>
                </a:lnTo>
                <a:lnTo>
                  <a:pt x="34" y="31"/>
                </a:lnTo>
                <a:lnTo>
                  <a:pt x="32" y="29"/>
                </a:lnTo>
                <a:lnTo>
                  <a:pt x="29" y="28"/>
                </a:lnTo>
                <a:lnTo>
                  <a:pt x="26" y="29"/>
                </a:lnTo>
                <a:lnTo>
                  <a:pt x="23" y="32"/>
                </a:lnTo>
                <a:lnTo>
                  <a:pt x="22" y="33"/>
                </a:lnTo>
                <a:lnTo>
                  <a:pt x="19" y="33"/>
                </a:lnTo>
                <a:lnTo>
                  <a:pt x="17" y="33"/>
                </a:lnTo>
                <a:lnTo>
                  <a:pt x="15" y="34"/>
                </a:lnTo>
                <a:lnTo>
                  <a:pt x="13" y="35"/>
                </a:lnTo>
                <a:lnTo>
                  <a:pt x="11" y="36"/>
                </a:lnTo>
                <a:lnTo>
                  <a:pt x="11" y="38"/>
                </a:lnTo>
                <a:lnTo>
                  <a:pt x="12" y="41"/>
                </a:lnTo>
                <a:lnTo>
                  <a:pt x="12" y="43"/>
                </a:lnTo>
                <a:lnTo>
                  <a:pt x="11" y="44"/>
                </a:lnTo>
                <a:lnTo>
                  <a:pt x="9" y="44"/>
                </a:lnTo>
                <a:lnTo>
                  <a:pt x="7" y="44"/>
                </a:lnTo>
                <a:lnTo>
                  <a:pt x="4" y="43"/>
                </a:lnTo>
                <a:lnTo>
                  <a:pt x="4" y="40"/>
                </a:lnTo>
                <a:lnTo>
                  <a:pt x="2" y="39"/>
                </a:lnTo>
                <a:lnTo>
                  <a:pt x="1" y="37"/>
                </a:lnTo>
                <a:lnTo>
                  <a:pt x="0" y="33"/>
                </a:lnTo>
                <a:lnTo>
                  <a:pt x="0" y="30"/>
                </a:lnTo>
                <a:lnTo>
                  <a:pt x="1" y="28"/>
                </a:lnTo>
                <a:lnTo>
                  <a:pt x="3" y="27"/>
                </a:lnTo>
                <a:lnTo>
                  <a:pt x="4" y="25"/>
                </a:lnTo>
                <a:lnTo>
                  <a:pt x="4" y="22"/>
                </a:lnTo>
                <a:lnTo>
                  <a:pt x="5" y="20"/>
                </a:lnTo>
                <a:lnTo>
                  <a:pt x="5" y="17"/>
                </a:lnTo>
                <a:lnTo>
                  <a:pt x="6" y="14"/>
                </a:lnTo>
                <a:lnTo>
                  <a:pt x="7" y="12"/>
                </a:lnTo>
                <a:lnTo>
                  <a:pt x="5" y="10"/>
                </a:lnTo>
                <a:lnTo>
                  <a:pt x="1" y="8"/>
                </a:lnTo>
                <a:lnTo>
                  <a:pt x="1" y="5"/>
                </a:lnTo>
                <a:lnTo>
                  <a:pt x="2" y="3"/>
                </a:lnTo>
                <a:lnTo>
                  <a:pt x="3" y="1"/>
                </a:lnTo>
                <a:lnTo>
                  <a:pt x="5" y="0"/>
                </a:lnTo>
                <a:lnTo>
                  <a:pt x="7" y="0"/>
                </a:lnTo>
                <a:lnTo>
                  <a:pt x="9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7" name="83055">
            <a:extLst xmlns:a="http://schemas.openxmlformats.org/drawingml/2006/main">
              <a:ext uri="{FF2B5EF4-FFF2-40B4-BE49-F238E27FC236}">
                <a16:creationId xmlns:a16="http://schemas.microsoft.com/office/drawing/2014/main" id="{5449CABB-A758-449E-ABF6-37C6FCAAD2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24327" y="1688377"/>
            <a:ext cx="261215" cy="402883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8" y="4"/>
              </a:cxn>
              <a:cxn ang="0">
                <a:pos x="21" y="4"/>
              </a:cxn>
              <a:cxn ang="0">
                <a:pos x="23" y="4"/>
              </a:cxn>
              <a:cxn ang="0">
                <a:pos x="26" y="4"/>
              </a:cxn>
              <a:cxn ang="0">
                <a:pos x="25" y="7"/>
              </a:cxn>
              <a:cxn ang="0">
                <a:pos x="25" y="9"/>
              </a:cxn>
              <a:cxn ang="0">
                <a:pos x="24" y="12"/>
              </a:cxn>
              <a:cxn ang="0">
                <a:pos x="24" y="14"/>
              </a:cxn>
              <a:cxn ang="0">
                <a:pos x="25" y="16"/>
              </a:cxn>
              <a:cxn ang="0">
                <a:pos x="27" y="19"/>
              </a:cxn>
              <a:cxn ang="0">
                <a:pos x="29" y="19"/>
              </a:cxn>
              <a:cxn ang="0">
                <a:pos x="32" y="20"/>
              </a:cxn>
              <a:cxn ang="0">
                <a:pos x="31" y="22"/>
              </a:cxn>
              <a:cxn ang="0">
                <a:pos x="29" y="25"/>
              </a:cxn>
              <a:cxn ang="0">
                <a:pos x="28" y="28"/>
              </a:cxn>
              <a:cxn ang="0">
                <a:pos x="26" y="30"/>
              </a:cxn>
              <a:cxn ang="0">
                <a:pos x="28" y="31"/>
              </a:cxn>
              <a:cxn ang="0">
                <a:pos x="28" y="34"/>
              </a:cxn>
              <a:cxn ang="0">
                <a:pos x="26" y="37"/>
              </a:cxn>
              <a:cxn ang="0">
                <a:pos x="26" y="39"/>
              </a:cxn>
              <a:cxn ang="0">
                <a:pos x="23" y="40"/>
              </a:cxn>
              <a:cxn ang="0">
                <a:pos x="21" y="41"/>
              </a:cxn>
              <a:cxn ang="0">
                <a:pos x="19" y="41"/>
              </a:cxn>
              <a:cxn ang="0">
                <a:pos x="16" y="41"/>
              </a:cxn>
              <a:cxn ang="0">
                <a:pos x="14" y="42"/>
              </a:cxn>
              <a:cxn ang="0">
                <a:pos x="10" y="42"/>
              </a:cxn>
              <a:cxn ang="0">
                <a:pos x="7" y="43"/>
              </a:cxn>
              <a:cxn ang="0">
                <a:pos x="5" y="40"/>
              </a:cxn>
              <a:cxn ang="0">
                <a:pos x="3" y="38"/>
              </a:cxn>
              <a:cxn ang="0">
                <a:pos x="2" y="37"/>
              </a:cxn>
              <a:cxn ang="0">
                <a:pos x="0" y="35"/>
              </a:cxn>
              <a:cxn ang="0">
                <a:pos x="1" y="32"/>
              </a:cxn>
              <a:cxn ang="0">
                <a:pos x="4" y="32"/>
              </a:cxn>
              <a:cxn ang="0">
                <a:pos x="5" y="31"/>
              </a:cxn>
              <a:cxn ang="0">
                <a:pos x="6" y="29"/>
              </a:cxn>
              <a:cxn ang="0">
                <a:pos x="7" y="25"/>
              </a:cxn>
              <a:cxn ang="0">
                <a:pos x="8" y="24"/>
              </a:cxn>
              <a:cxn ang="0">
                <a:pos x="8" y="21"/>
              </a:cxn>
              <a:cxn ang="0">
                <a:pos x="10" y="18"/>
              </a:cxn>
              <a:cxn ang="0">
                <a:pos x="12" y="17"/>
              </a:cxn>
              <a:cxn ang="0">
                <a:pos x="14" y="16"/>
              </a:cxn>
              <a:cxn ang="0">
                <a:pos x="14" y="13"/>
              </a:cxn>
              <a:cxn ang="0">
                <a:pos x="14" y="10"/>
              </a:cxn>
              <a:cxn ang="0">
                <a:pos x="12" y="10"/>
              </a:cxn>
              <a:cxn ang="0">
                <a:pos x="10" y="11"/>
              </a:cxn>
              <a:cxn ang="0">
                <a:pos x="8" y="9"/>
              </a:cxn>
              <a:cxn ang="0">
                <a:pos x="5" y="9"/>
              </a:cxn>
              <a:cxn ang="0">
                <a:pos x="3" y="9"/>
              </a:cxn>
              <a:cxn ang="0">
                <a:pos x="3" y="7"/>
              </a:cxn>
              <a:cxn ang="0">
                <a:pos x="6" y="5"/>
              </a:cxn>
              <a:cxn ang="0">
                <a:pos x="8" y="3"/>
              </a:cxn>
              <a:cxn ang="0">
                <a:pos x="9" y="1"/>
              </a:cxn>
              <a:cxn ang="0">
                <a:pos x="10" y="0"/>
              </a:cxn>
              <a:cxn ang="0">
                <a:pos x="12" y="1"/>
              </a:cxn>
              <a:cxn ang="0">
                <a:pos x="14" y="2"/>
              </a:cxn>
              <a:cxn ang="0">
                <a:pos x="17" y="2"/>
              </a:cxn>
            </a:cxnLst>
            <a:rect l="0" t="0" r="r" b="b"/>
            <a:pathLst>
              <a:path w="32" h="43">
                <a:moveTo>
                  <a:pt x="17" y="2"/>
                </a:moveTo>
                <a:lnTo>
                  <a:pt x="18" y="4"/>
                </a:lnTo>
                <a:lnTo>
                  <a:pt x="21" y="4"/>
                </a:lnTo>
                <a:lnTo>
                  <a:pt x="23" y="4"/>
                </a:lnTo>
                <a:lnTo>
                  <a:pt x="26" y="4"/>
                </a:lnTo>
                <a:lnTo>
                  <a:pt x="25" y="7"/>
                </a:lnTo>
                <a:lnTo>
                  <a:pt x="25" y="9"/>
                </a:lnTo>
                <a:lnTo>
                  <a:pt x="24" y="12"/>
                </a:lnTo>
                <a:lnTo>
                  <a:pt x="24" y="14"/>
                </a:lnTo>
                <a:lnTo>
                  <a:pt x="25" y="16"/>
                </a:lnTo>
                <a:lnTo>
                  <a:pt x="27" y="19"/>
                </a:lnTo>
                <a:lnTo>
                  <a:pt x="29" y="19"/>
                </a:lnTo>
                <a:lnTo>
                  <a:pt x="32" y="20"/>
                </a:lnTo>
                <a:lnTo>
                  <a:pt x="31" y="22"/>
                </a:lnTo>
                <a:lnTo>
                  <a:pt x="29" y="25"/>
                </a:lnTo>
                <a:lnTo>
                  <a:pt x="28" y="28"/>
                </a:lnTo>
                <a:lnTo>
                  <a:pt x="26" y="30"/>
                </a:lnTo>
                <a:lnTo>
                  <a:pt x="28" y="31"/>
                </a:lnTo>
                <a:lnTo>
                  <a:pt x="28" y="34"/>
                </a:lnTo>
                <a:lnTo>
                  <a:pt x="26" y="37"/>
                </a:lnTo>
                <a:lnTo>
                  <a:pt x="26" y="39"/>
                </a:lnTo>
                <a:lnTo>
                  <a:pt x="23" y="40"/>
                </a:lnTo>
                <a:lnTo>
                  <a:pt x="21" y="41"/>
                </a:lnTo>
                <a:lnTo>
                  <a:pt x="19" y="41"/>
                </a:lnTo>
                <a:lnTo>
                  <a:pt x="16" y="41"/>
                </a:lnTo>
                <a:lnTo>
                  <a:pt x="14" y="42"/>
                </a:lnTo>
                <a:lnTo>
                  <a:pt x="10" y="42"/>
                </a:lnTo>
                <a:lnTo>
                  <a:pt x="7" y="43"/>
                </a:lnTo>
                <a:lnTo>
                  <a:pt x="5" y="40"/>
                </a:lnTo>
                <a:lnTo>
                  <a:pt x="3" y="38"/>
                </a:lnTo>
                <a:lnTo>
                  <a:pt x="2" y="37"/>
                </a:lnTo>
                <a:lnTo>
                  <a:pt x="0" y="35"/>
                </a:lnTo>
                <a:lnTo>
                  <a:pt x="1" y="32"/>
                </a:lnTo>
                <a:lnTo>
                  <a:pt x="4" y="32"/>
                </a:lnTo>
                <a:lnTo>
                  <a:pt x="5" y="31"/>
                </a:lnTo>
                <a:lnTo>
                  <a:pt x="6" y="29"/>
                </a:lnTo>
                <a:lnTo>
                  <a:pt x="7" y="25"/>
                </a:lnTo>
                <a:lnTo>
                  <a:pt x="8" y="24"/>
                </a:lnTo>
                <a:lnTo>
                  <a:pt x="8" y="21"/>
                </a:lnTo>
                <a:lnTo>
                  <a:pt x="10" y="18"/>
                </a:lnTo>
                <a:lnTo>
                  <a:pt x="12" y="17"/>
                </a:lnTo>
                <a:lnTo>
                  <a:pt x="14" y="16"/>
                </a:lnTo>
                <a:lnTo>
                  <a:pt x="14" y="13"/>
                </a:lnTo>
                <a:lnTo>
                  <a:pt x="14" y="10"/>
                </a:lnTo>
                <a:lnTo>
                  <a:pt x="12" y="10"/>
                </a:lnTo>
                <a:lnTo>
                  <a:pt x="10" y="11"/>
                </a:lnTo>
                <a:lnTo>
                  <a:pt x="8" y="9"/>
                </a:lnTo>
                <a:lnTo>
                  <a:pt x="5" y="9"/>
                </a:lnTo>
                <a:lnTo>
                  <a:pt x="3" y="9"/>
                </a:lnTo>
                <a:lnTo>
                  <a:pt x="3" y="7"/>
                </a:lnTo>
                <a:lnTo>
                  <a:pt x="6" y="5"/>
                </a:lnTo>
                <a:lnTo>
                  <a:pt x="8" y="3"/>
                </a:lnTo>
                <a:lnTo>
                  <a:pt x="9" y="1"/>
                </a:lnTo>
                <a:lnTo>
                  <a:pt x="10" y="0"/>
                </a:lnTo>
                <a:lnTo>
                  <a:pt x="12" y="1"/>
                </a:lnTo>
                <a:lnTo>
                  <a:pt x="14" y="2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6" name="83049">
            <a:extLst xmlns:a="http://schemas.openxmlformats.org/drawingml/2006/main">
              <a:ext uri="{FF2B5EF4-FFF2-40B4-BE49-F238E27FC236}">
                <a16:creationId xmlns:a16="http://schemas.microsoft.com/office/drawing/2014/main" id="{BDFF65C8-9D8B-4083-B1BB-F4C69DE3585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61207" y="2269279"/>
            <a:ext cx="302030" cy="273602"/>
          </a:xfrm>
          <a:custGeom xmlns:a="http://schemas.openxmlformats.org/drawingml/2006/main">
            <a:avLst/>
            <a:gdLst/>
            <a:ahLst/>
            <a:cxnLst>
              <a:cxn ang="0">
                <a:pos x="37" y="15"/>
              </a:cxn>
              <a:cxn ang="0">
                <a:pos x="37" y="18"/>
              </a:cxn>
              <a:cxn ang="0">
                <a:pos x="34" y="19"/>
              </a:cxn>
              <a:cxn ang="0">
                <a:pos x="32" y="20"/>
              </a:cxn>
              <a:cxn ang="0">
                <a:pos x="30" y="21"/>
              </a:cxn>
              <a:cxn ang="0">
                <a:pos x="28" y="22"/>
              </a:cxn>
              <a:cxn ang="0">
                <a:pos x="27" y="24"/>
              </a:cxn>
              <a:cxn ang="0">
                <a:pos x="24" y="23"/>
              </a:cxn>
              <a:cxn ang="0">
                <a:pos x="23" y="22"/>
              </a:cxn>
              <a:cxn ang="0">
                <a:pos x="20" y="21"/>
              </a:cxn>
              <a:cxn ang="0">
                <a:pos x="17" y="22"/>
              </a:cxn>
              <a:cxn ang="0">
                <a:pos x="14" y="23"/>
              </a:cxn>
              <a:cxn ang="0">
                <a:pos x="12" y="24"/>
              </a:cxn>
              <a:cxn ang="0">
                <a:pos x="10" y="26"/>
              </a:cxn>
              <a:cxn ang="0">
                <a:pos x="9" y="28"/>
              </a:cxn>
              <a:cxn ang="0">
                <a:pos x="7" y="29"/>
              </a:cxn>
              <a:cxn ang="0">
                <a:pos x="5" y="29"/>
              </a:cxn>
              <a:cxn ang="0">
                <a:pos x="3" y="27"/>
              </a:cxn>
              <a:cxn ang="0">
                <a:pos x="3" y="25"/>
              </a:cxn>
              <a:cxn ang="0">
                <a:pos x="0" y="22"/>
              </a:cxn>
              <a:cxn ang="0">
                <a:pos x="0" y="20"/>
              </a:cxn>
              <a:cxn ang="0">
                <a:pos x="1" y="17"/>
              </a:cxn>
              <a:cxn ang="0">
                <a:pos x="2" y="15"/>
              </a:cxn>
              <a:cxn ang="0">
                <a:pos x="3" y="12"/>
              </a:cxn>
              <a:cxn ang="0">
                <a:pos x="5" y="11"/>
              </a:cxn>
              <a:cxn ang="0">
                <a:pos x="8" y="11"/>
              </a:cxn>
              <a:cxn ang="0">
                <a:pos x="10" y="10"/>
              </a:cxn>
              <a:cxn ang="0">
                <a:pos x="12" y="9"/>
              </a:cxn>
              <a:cxn ang="0">
                <a:pos x="11" y="5"/>
              </a:cxn>
              <a:cxn ang="0">
                <a:pos x="11" y="1"/>
              </a:cxn>
              <a:cxn ang="0">
                <a:pos x="13" y="0"/>
              </a:cxn>
              <a:cxn ang="0">
                <a:pos x="15" y="3"/>
              </a:cxn>
              <a:cxn ang="0">
                <a:pos x="16" y="4"/>
              </a:cxn>
              <a:cxn ang="0">
                <a:pos x="18" y="5"/>
              </a:cxn>
              <a:cxn ang="0">
                <a:pos x="20" y="4"/>
              </a:cxn>
              <a:cxn ang="0">
                <a:pos x="23" y="4"/>
              </a:cxn>
              <a:cxn ang="0">
                <a:pos x="25" y="6"/>
              </a:cxn>
              <a:cxn ang="0">
                <a:pos x="26" y="8"/>
              </a:cxn>
              <a:cxn ang="0">
                <a:pos x="28" y="6"/>
              </a:cxn>
              <a:cxn ang="0">
                <a:pos x="30" y="4"/>
              </a:cxn>
              <a:cxn ang="0">
                <a:pos x="32" y="5"/>
              </a:cxn>
              <a:cxn ang="0">
                <a:pos x="33" y="7"/>
              </a:cxn>
              <a:cxn ang="0">
                <a:pos x="35" y="9"/>
              </a:cxn>
              <a:cxn ang="0">
                <a:pos x="36" y="12"/>
              </a:cxn>
              <a:cxn ang="0">
                <a:pos x="37" y="15"/>
              </a:cxn>
            </a:cxnLst>
            <a:rect l="0" t="0" r="r" b="b"/>
            <a:pathLst>
              <a:path w="37" h="29">
                <a:moveTo>
                  <a:pt x="37" y="15"/>
                </a:moveTo>
                <a:lnTo>
                  <a:pt x="37" y="18"/>
                </a:lnTo>
                <a:lnTo>
                  <a:pt x="34" y="19"/>
                </a:lnTo>
                <a:lnTo>
                  <a:pt x="32" y="20"/>
                </a:lnTo>
                <a:lnTo>
                  <a:pt x="30" y="21"/>
                </a:lnTo>
                <a:lnTo>
                  <a:pt x="28" y="22"/>
                </a:lnTo>
                <a:lnTo>
                  <a:pt x="27" y="24"/>
                </a:lnTo>
                <a:lnTo>
                  <a:pt x="24" y="23"/>
                </a:lnTo>
                <a:lnTo>
                  <a:pt x="23" y="22"/>
                </a:lnTo>
                <a:lnTo>
                  <a:pt x="20" y="21"/>
                </a:lnTo>
                <a:lnTo>
                  <a:pt x="17" y="22"/>
                </a:lnTo>
                <a:lnTo>
                  <a:pt x="14" y="23"/>
                </a:lnTo>
                <a:lnTo>
                  <a:pt x="12" y="24"/>
                </a:lnTo>
                <a:lnTo>
                  <a:pt x="10" y="26"/>
                </a:lnTo>
                <a:lnTo>
                  <a:pt x="9" y="28"/>
                </a:lnTo>
                <a:lnTo>
                  <a:pt x="7" y="29"/>
                </a:lnTo>
                <a:lnTo>
                  <a:pt x="5" y="29"/>
                </a:lnTo>
                <a:lnTo>
                  <a:pt x="3" y="27"/>
                </a:lnTo>
                <a:lnTo>
                  <a:pt x="3" y="25"/>
                </a:lnTo>
                <a:lnTo>
                  <a:pt x="0" y="22"/>
                </a:lnTo>
                <a:lnTo>
                  <a:pt x="0" y="20"/>
                </a:lnTo>
                <a:lnTo>
                  <a:pt x="1" y="17"/>
                </a:lnTo>
                <a:lnTo>
                  <a:pt x="2" y="15"/>
                </a:lnTo>
                <a:lnTo>
                  <a:pt x="3" y="12"/>
                </a:lnTo>
                <a:lnTo>
                  <a:pt x="5" y="11"/>
                </a:lnTo>
                <a:lnTo>
                  <a:pt x="8" y="11"/>
                </a:lnTo>
                <a:lnTo>
                  <a:pt x="10" y="10"/>
                </a:lnTo>
                <a:lnTo>
                  <a:pt x="12" y="9"/>
                </a:lnTo>
                <a:lnTo>
                  <a:pt x="11" y="5"/>
                </a:lnTo>
                <a:lnTo>
                  <a:pt x="11" y="1"/>
                </a:lnTo>
                <a:lnTo>
                  <a:pt x="13" y="0"/>
                </a:lnTo>
                <a:lnTo>
                  <a:pt x="15" y="3"/>
                </a:lnTo>
                <a:lnTo>
                  <a:pt x="16" y="4"/>
                </a:lnTo>
                <a:lnTo>
                  <a:pt x="18" y="5"/>
                </a:lnTo>
                <a:lnTo>
                  <a:pt x="20" y="4"/>
                </a:lnTo>
                <a:lnTo>
                  <a:pt x="23" y="4"/>
                </a:lnTo>
                <a:lnTo>
                  <a:pt x="25" y="6"/>
                </a:lnTo>
                <a:lnTo>
                  <a:pt x="26" y="8"/>
                </a:lnTo>
                <a:lnTo>
                  <a:pt x="28" y="6"/>
                </a:lnTo>
                <a:lnTo>
                  <a:pt x="30" y="4"/>
                </a:lnTo>
                <a:lnTo>
                  <a:pt x="32" y="5"/>
                </a:lnTo>
                <a:lnTo>
                  <a:pt x="33" y="7"/>
                </a:lnTo>
                <a:lnTo>
                  <a:pt x="35" y="9"/>
                </a:lnTo>
                <a:lnTo>
                  <a:pt x="36" y="12"/>
                </a:lnTo>
                <a:lnTo>
                  <a:pt x="37" y="1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7" name="83044">
            <a:extLst xmlns:a="http://schemas.openxmlformats.org/drawingml/2006/main">
              <a:ext uri="{FF2B5EF4-FFF2-40B4-BE49-F238E27FC236}">
                <a16:creationId xmlns:a16="http://schemas.microsoft.com/office/drawing/2014/main" id="{E0831D7D-A9F6-4116-AC5B-14D519BDC15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34673" y="1978828"/>
            <a:ext cx="250604" cy="260453"/>
          </a:xfrm>
          <a:custGeom xmlns:a="http://schemas.openxmlformats.org/drawingml/2006/main">
            <a:avLst/>
            <a:gdLst/>
            <a:ahLst/>
            <a:cxnLst>
              <a:cxn ang="0">
                <a:pos x="23" y="4"/>
              </a:cxn>
              <a:cxn ang="0">
                <a:pos x="25" y="6"/>
              </a:cxn>
              <a:cxn ang="0">
                <a:pos x="26" y="7"/>
              </a:cxn>
              <a:cxn ang="0">
                <a:pos x="28" y="9"/>
              </a:cxn>
              <a:cxn ang="0">
                <a:pos x="30" y="12"/>
              </a:cxn>
              <a:cxn ang="0">
                <a:pos x="28" y="14"/>
              </a:cxn>
              <a:cxn ang="0">
                <a:pos x="27" y="16"/>
              </a:cxn>
              <a:cxn ang="0">
                <a:pos x="25" y="17"/>
              </a:cxn>
              <a:cxn ang="0">
                <a:pos x="23" y="15"/>
              </a:cxn>
              <a:cxn ang="0">
                <a:pos x="21" y="15"/>
              </a:cxn>
              <a:cxn ang="0">
                <a:pos x="20" y="16"/>
              </a:cxn>
              <a:cxn ang="0">
                <a:pos x="18" y="18"/>
              </a:cxn>
              <a:cxn ang="0">
                <a:pos x="17" y="21"/>
              </a:cxn>
              <a:cxn ang="0">
                <a:pos x="14" y="22"/>
              </a:cxn>
              <a:cxn ang="0">
                <a:pos x="13" y="22"/>
              </a:cxn>
              <a:cxn ang="0">
                <a:pos x="10" y="23"/>
              </a:cxn>
              <a:cxn ang="0">
                <a:pos x="8" y="25"/>
              </a:cxn>
              <a:cxn ang="0">
                <a:pos x="7" y="27"/>
              </a:cxn>
              <a:cxn ang="0">
                <a:pos x="6" y="28"/>
              </a:cxn>
              <a:cxn ang="0">
                <a:pos x="5" y="25"/>
              </a:cxn>
              <a:cxn ang="0">
                <a:pos x="4" y="22"/>
              </a:cxn>
              <a:cxn ang="0">
                <a:pos x="3" y="19"/>
              </a:cxn>
              <a:cxn ang="0">
                <a:pos x="1" y="17"/>
              </a:cxn>
              <a:cxn ang="0">
                <a:pos x="0" y="14"/>
              </a:cxn>
              <a:cxn ang="0">
                <a:pos x="1" y="11"/>
              </a:cxn>
              <a:cxn ang="0">
                <a:pos x="2" y="9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10" y="3"/>
              </a:cxn>
              <a:cxn ang="0">
                <a:pos x="10" y="1"/>
              </a:cxn>
              <a:cxn ang="0">
                <a:pos x="13" y="0"/>
              </a:cxn>
              <a:cxn ang="0">
                <a:pos x="15" y="1"/>
              </a:cxn>
              <a:cxn ang="0">
                <a:pos x="17" y="1"/>
              </a:cxn>
              <a:cxn ang="0">
                <a:pos x="19" y="3"/>
              </a:cxn>
              <a:cxn ang="0">
                <a:pos x="21" y="4"/>
              </a:cxn>
              <a:cxn ang="0">
                <a:pos x="23" y="4"/>
              </a:cxn>
            </a:cxnLst>
            <a:rect l="0" t="0" r="r" b="b"/>
            <a:pathLst>
              <a:path w="30" h="28">
                <a:moveTo>
                  <a:pt x="23" y="4"/>
                </a:moveTo>
                <a:lnTo>
                  <a:pt x="25" y="6"/>
                </a:lnTo>
                <a:lnTo>
                  <a:pt x="26" y="7"/>
                </a:lnTo>
                <a:lnTo>
                  <a:pt x="28" y="9"/>
                </a:lnTo>
                <a:lnTo>
                  <a:pt x="30" y="12"/>
                </a:lnTo>
                <a:lnTo>
                  <a:pt x="28" y="14"/>
                </a:lnTo>
                <a:lnTo>
                  <a:pt x="27" y="16"/>
                </a:lnTo>
                <a:lnTo>
                  <a:pt x="25" y="17"/>
                </a:lnTo>
                <a:lnTo>
                  <a:pt x="23" y="15"/>
                </a:lnTo>
                <a:lnTo>
                  <a:pt x="21" y="15"/>
                </a:lnTo>
                <a:lnTo>
                  <a:pt x="20" y="16"/>
                </a:lnTo>
                <a:lnTo>
                  <a:pt x="18" y="18"/>
                </a:lnTo>
                <a:lnTo>
                  <a:pt x="17" y="21"/>
                </a:lnTo>
                <a:lnTo>
                  <a:pt x="14" y="22"/>
                </a:lnTo>
                <a:lnTo>
                  <a:pt x="13" y="22"/>
                </a:lnTo>
                <a:lnTo>
                  <a:pt x="10" y="23"/>
                </a:lnTo>
                <a:lnTo>
                  <a:pt x="8" y="25"/>
                </a:lnTo>
                <a:lnTo>
                  <a:pt x="7" y="27"/>
                </a:lnTo>
                <a:lnTo>
                  <a:pt x="6" y="28"/>
                </a:lnTo>
                <a:lnTo>
                  <a:pt x="5" y="25"/>
                </a:lnTo>
                <a:lnTo>
                  <a:pt x="4" y="22"/>
                </a:lnTo>
                <a:lnTo>
                  <a:pt x="3" y="19"/>
                </a:lnTo>
                <a:lnTo>
                  <a:pt x="1" y="17"/>
                </a:lnTo>
                <a:lnTo>
                  <a:pt x="0" y="14"/>
                </a:lnTo>
                <a:lnTo>
                  <a:pt x="1" y="11"/>
                </a:lnTo>
                <a:lnTo>
                  <a:pt x="2" y="9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10" y="3"/>
                </a:lnTo>
                <a:lnTo>
                  <a:pt x="10" y="1"/>
                </a:lnTo>
                <a:lnTo>
                  <a:pt x="13" y="0"/>
                </a:lnTo>
                <a:lnTo>
                  <a:pt x="15" y="1"/>
                </a:lnTo>
                <a:lnTo>
                  <a:pt x="17" y="1"/>
                </a:lnTo>
                <a:lnTo>
                  <a:pt x="19" y="3"/>
                </a:lnTo>
                <a:lnTo>
                  <a:pt x="21" y="4"/>
                </a:lnTo>
                <a:lnTo>
                  <a:pt x="23" y="4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8" name="83040">
            <a:extLst xmlns:a="http://schemas.openxmlformats.org/drawingml/2006/main">
              <a:ext uri="{FF2B5EF4-FFF2-40B4-BE49-F238E27FC236}">
                <a16:creationId xmlns:a16="http://schemas.microsoft.com/office/drawing/2014/main" id="{647CB6F7-B017-4AC7-BA2B-67F5E3AC00F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52780" y="2158735"/>
            <a:ext cx="316450" cy="296041"/>
          </a:xfrm>
          <a:custGeom xmlns:a="http://schemas.openxmlformats.org/drawingml/2006/main">
            <a:avLst/>
            <a:gdLst/>
            <a:ahLst/>
            <a:cxnLst>
              <a:cxn ang="0">
                <a:pos x="39" y="12"/>
              </a:cxn>
              <a:cxn ang="0">
                <a:pos x="37" y="13"/>
              </a:cxn>
              <a:cxn ang="0">
                <a:pos x="37" y="17"/>
              </a:cxn>
              <a:cxn ang="0">
                <a:pos x="38" y="21"/>
              </a:cxn>
              <a:cxn ang="0">
                <a:pos x="36" y="22"/>
              </a:cxn>
              <a:cxn ang="0">
                <a:pos x="34" y="23"/>
              </a:cxn>
              <a:cxn ang="0">
                <a:pos x="31" y="23"/>
              </a:cxn>
              <a:cxn ang="0">
                <a:pos x="29" y="24"/>
              </a:cxn>
              <a:cxn ang="0">
                <a:pos x="28" y="27"/>
              </a:cxn>
              <a:cxn ang="0">
                <a:pos x="27" y="29"/>
              </a:cxn>
              <a:cxn ang="0">
                <a:pos x="26" y="32"/>
              </a:cxn>
              <a:cxn ang="0">
                <a:pos x="24" y="30"/>
              </a:cxn>
              <a:cxn ang="0">
                <a:pos x="22" y="29"/>
              </a:cxn>
              <a:cxn ang="0">
                <a:pos x="21" y="29"/>
              </a:cxn>
              <a:cxn ang="0">
                <a:pos x="18" y="30"/>
              </a:cxn>
              <a:cxn ang="0">
                <a:pos x="16" y="30"/>
              </a:cxn>
              <a:cxn ang="0">
                <a:pos x="13" y="31"/>
              </a:cxn>
              <a:cxn ang="0">
                <a:pos x="11" y="30"/>
              </a:cxn>
              <a:cxn ang="0">
                <a:pos x="9" y="28"/>
              </a:cxn>
              <a:cxn ang="0">
                <a:pos x="7" y="27"/>
              </a:cxn>
              <a:cxn ang="0">
                <a:pos x="5" y="26"/>
              </a:cxn>
              <a:cxn ang="0">
                <a:pos x="3" y="25"/>
              </a:cxn>
              <a:cxn ang="0">
                <a:pos x="4" y="22"/>
              </a:cxn>
              <a:cxn ang="0">
                <a:pos x="1" y="20"/>
              </a:cxn>
              <a:cxn ang="0">
                <a:pos x="0" y="18"/>
              </a:cxn>
              <a:cxn ang="0">
                <a:pos x="2" y="16"/>
              </a:cxn>
              <a:cxn ang="0">
                <a:pos x="5" y="15"/>
              </a:cxn>
              <a:cxn ang="0">
                <a:pos x="7" y="14"/>
              </a:cxn>
              <a:cxn ang="0">
                <a:pos x="6" y="12"/>
              </a:cxn>
              <a:cxn ang="0">
                <a:pos x="9" y="11"/>
              </a:cxn>
              <a:cxn ang="0">
                <a:pos x="12" y="10"/>
              </a:cxn>
              <a:cxn ang="0">
                <a:pos x="14" y="7"/>
              </a:cxn>
              <a:cxn ang="0">
                <a:pos x="16" y="6"/>
              </a:cxn>
              <a:cxn ang="0">
                <a:pos x="17" y="3"/>
              </a:cxn>
              <a:cxn ang="0">
                <a:pos x="19" y="2"/>
              </a:cxn>
              <a:cxn ang="0">
                <a:pos x="20" y="0"/>
              </a:cxn>
              <a:cxn ang="0">
                <a:pos x="22" y="0"/>
              </a:cxn>
              <a:cxn ang="0">
                <a:pos x="25" y="2"/>
              </a:cxn>
              <a:cxn ang="0">
                <a:pos x="26" y="3"/>
              </a:cxn>
              <a:cxn ang="0">
                <a:pos x="26" y="6"/>
              </a:cxn>
              <a:cxn ang="0">
                <a:pos x="26" y="8"/>
              </a:cxn>
              <a:cxn ang="0">
                <a:pos x="29" y="7"/>
              </a:cxn>
              <a:cxn ang="0">
                <a:pos x="30" y="6"/>
              </a:cxn>
              <a:cxn ang="0">
                <a:pos x="33" y="6"/>
              </a:cxn>
              <a:cxn ang="0">
                <a:pos x="34" y="7"/>
              </a:cxn>
              <a:cxn ang="0">
                <a:pos x="36" y="10"/>
              </a:cxn>
              <a:cxn ang="0">
                <a:pos x="39" y="12"/>
              </a:cxn>
            </a:cxnLst>
            <a:rect l="0" t="0" r="r" b="b"/>
            <a:pathLst>
              <a:path w="39" h="32">
                <a:moveTo>
                  <a:pt x="39" y="12"/>
                </a:moveTo>
                <a:lnTo>
                  <a:pt x="37" y="13"/>
                </a:lnTo>
                <a:lnTo>
                  <a:pt x="37" y="17"/>
                </a:lnTo>
                <a:lnTo>
                  <a:pt x="38" y="21"/>
                </a:lnTo>
                <a:lnTo>
                  <a:pt x="36" y="22"/>
                </a:lnTo>
                <a:lnTo>
                  <a:pt x="34" y="23"/>
                </a:lnTo>
                <a:lnTo>
                  <a:pt x="31" y="23"/>
                </a:lnTo>
                <a:lnTo>
                  <a:pt x="29" y="24"/>
                </a:lnTo>
                <a:lnTo>
                  <a:pt x="28" y="27"/>
                </a:lnTo>
                <a:lnTo>
                  <a:pt x="27" y="29"/>
                </a:lnTo>
                <a:lnTo>
                  <a:pt x="26" y="32"/>
                </a:lnTo>
                <a:lnTo>
                  <a:pt x="24" y="30"/>
                </a:lnTo>
                <a:lnTo>
                  <a:pt x="22" y="29"/>
                </a:lnTo>
                <a:lnTo>
                  <a:pt x="21" y="29"/>
                </a:lnTo>
                <a:lnTo>
                  <a:pt x="18" y="30"/>
                </a:lnTo>
                <a:lnTo>
                  <a:pt x="16" y="30"/>
                </a:lnTo>
                <a:lnTo>
                  <a:pt x="13" y="31"/>
                </a:lnTo>
                <a:lnTo>
                  <a:pt x="11" y="30"/>
                </a:lnTo>
                <a:lnTo>
                  <a:pt x="9" y="28"/>
                </a:lnTo>
                <a:lnTo>
                  <a:pt x="7" y="27"/>
                </a:lnTo>
                <a:lnTo>
                  <a:pt x="5" y="26"/>
                </a:lnTo>
                <a:lnTo>
                  <a:pt x="3" y="25"/>
                </a:lnTo>
                <a:lnTo>
                  <a:pt x="4" y="22"/>
                </a:lnTo>
                <a:lnTo>
                  <a:pt x="1" y="20"/>
                </a:lnTo>
                <a:lnTo>
                  <a:pt x="0" y="18"/>
                </a:lnTo>
                <a:lnTo>
                  <a:pt x="2" y="16"/>
                </a:lnTo>
                <a:lnTo>
                  <a:pt x="5" y="15"/>
                </a:lnTo>
                <a:lnTo>
                  <a:pt x="7" y="14"/>
                </a:lnTo>
                <a:lnTo>
                  <a:pt x="6" y="12"/>
                </a:lnTo>
                <a:lnTo>
                  <a:pt x="9" y="11"/>
                </a:lnTo>
                <a:lnTo>
                  <a:pt x="12" y="10"/>
                </a:lnTo>
                <a:lnTo>
                  <a:pt x="14" y="7"/>
                </a:lnTo>
                <a:lnTo>
                  <a:pt x="16" y="6"/>
                </a:lnTo>
                <a:lnTo>
                  <a:pt x="17" y="3"/>
                </a:lnTo>
                <a:lnTo>
                  <a:pt x="19" y="2"/>
                </a:lnTo>
                <a:lnTo>
                  <a:pt x="20" y="0"/>
                </a:lnTo>
                <a:lnTo>
                  <a:pt x="22" y="0"/>
                </a:lnTo>
                <a:lnTo>
                  <a:pt x="25" y="2"/>
                </a:lnTo>
                <a:lnTo>
                  <a:pt x="26" y="3"/>
                </a:lnTo>
                <a:lnTo>
                  <a:pt x="26" y="6"/>
                </a:lnTo>
                <a:lnTo>
                  <a:pt x="26" y="8"/>
                </a:lnTo>
                <a:lnTo>
                  <a:pt x="29" y="7"/>
                </a:lnTo>
                <a:lnTo>
                  <a:pt x="30" y="6"/>
                </a:lnTo>
                <a:lnTo>
                  <a:pt x="33" y="6"/>
                </a:lnTo>
                <a:lnTo>
                  <a:pt x="34" y="7"/>
                </a:lnTo>
                <a:lnTo>
                  <a:pt x="36" y="10"/>
                </a:lnTo>
                <a:lnTo>
                  <a:pt x="39" y="12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79" name="83034">
            <a:extLst xmlns:a="http://schemas.openxmlformats.org/drawingml/2006/main">
              <a:ext uri="{FF2B5EF4-FFF2-40B4-BE49-F238E27FC236}">
                <a16:creationId xmlns:a16="http://schemas.microsoft.com/office/drawing/2014/main" id="{64AAFD9C-E751-4C28-B560-D7F88167C6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91829" y="1943240"/>
            <a:ext cx="397537" cy="326038"/>
          </a:xfrm>
          <a:custGeom xmlns:a="http://schemas.openxmlformats.org/drawingml/2006/main">
            <a:avLst/>
            <a:gdLst/>
            <a:ahLst/>
            <a:cxnLst>
              <a:cxn ang="0">
                <a:pos x="32" y="6"/>
              </a:cxn>
              <a:cxn ang="0">
                <a:pos x="32" y="9"/>
              </a:cxn>
              <a:cxn ang="0">
                <a:pos x="30" y="11"/>
              </a:cxn>
              <a:cxn ang="0">
                <a:pos x="33" y="11"/>
              </a:cxn>
              <a:cxn ang="0">
                <a:pos x="35" y="12"/>
              </a:cxn>
              <a:cxn ang="0">
                <a:pos x="37" y="13"/>
              </a:cxn>
              <a:cxn ang="0">
                <a:pos x="40" y="15"/>
              </a:cxn>
              <a:cxn ang="0">
                <a:pos x="40" y="17"/>
              </a:cxn>
              <a:cxn ang="0">
                <a:pos x="42" y="18"/>
              </a:cxn>
              <a:cxn ang="0">
                <a:pos x="43" y="21"/>
              </a:cxn>
              <a:cxn ang="0">
                <a:pos x="45" y="23"/>
              </a:cxn>
              <a:cxn ang="0">
                <a:pos x="46" y="26"/>
              </a:cxn>
              <a:cxn ang="0">
                <a:pos x="47" y="29"/>
              </a:cxn>
              <a:cxn ang="0">
                <a:pos x="48" y="32"/>
              </a:cxn>
              <a:cxn ang="0">
                <a:pos x="46" y="35"/>
              </a:cxn>
              <a:cxn ang="0">
                <a:pos x="43" y="33"/>
              </a:cxn>
              <a:cxn ang="0">
                <a:pos x="41" y="30"/>
              </a:cxn>
              <a:cxn ang="0">
                <a:pos x="40" y="29"/>
              </a:cxn>
              <a:cxn ang="0">
                <a:pos x="37" y="29"/>
              </a:cxn>
              <a:cxn ang="0">
                <a:pos x="36" y="30"/>
              </a:cxn>
              <a:cxn ang="0">
                <a:pos x="33" y="31"/>
              </a:cxn>
              <a:cxn ang="0">
                <a:pos x="33" y="29"/>
              </a:cxn>
              <a:cxn ang="0">
                <a:pos x="33" y="26"/>
              </a:cxn>
              <a:cxn ang="0">
                <a:pos x="32" y="25"/>
              </a:cxn>
              <a:cxn ang="0">
                <a:pos x="29" y="23"/>
              </a:cxn>
              <a:cxn ang="0">
                <a:pos x="27" y="23"/>
              </a:cxn>
              <a:cxn ang="0">
                <a:pos x="26" y="25"/>
              </a:cxn>
              <a:cxn ang="0">
                <a:pos x="24" y="26"/>
              </a:cxn>
              <a:cxn ang="0">
                <a:pos x="23" y="29"/>
              </a:cxn>
              <a:cxn ang="0">
                <a:pos x="21" y="30"/>
              </a:cxn>
              <a:cxn ang="0">
                <a:pos x="19" y="33"/>
              </a:cxn>
              <a:cxn ang="0">
                <a:pos x="16" y="34"/>
              </a:cxn>
              <a:cxn ang="0">
                <a:pos x="13" y="35"/>
              </a:cxn>
              <a:cxn ang="0">
                <a:pos x="11" y="33"/>
              </a:cxn>
              <a:cxn ang="0">
                <a:pos x="10" y="31"/>
              </a:cxn>
              <a:cxn ang="0">
                <a:pos x="8" y="29"/>
              </a:cxn>
              <a:cxn ang="0">
                <a:pos x="7" y="27"/>
              </a:cxn>
              <a:cxn ang="0">
                <a:pos x="7" y="24"/>
              </a:cxn>
              <a:cxn ang="0">
                <a:pos x="6" y="22"/>
              </a:cxn>
              <a:cxn ang="0">
                <a:pos x="5" y="20"/>
              </a:cxn>
              <a:cxn ang="0">
                <a:pos x="3" y="19"/>
              </a:cxn>
              <a:cxn ang="0">
                <a:pos x="0" y="17"/>
              </a:cxn>
              <a:cxn ang="0">
                <a:pos x="2" y="16"/>
              </a:cxn>
              <a:cxn ang="0">
                <a:pos x="5" y="16"/>
              </a:cxn>
              <a:cxn ang="0">
                <a:pos x="7" y="15"/>
              </a:cxn>
              <a:cxn ang="0">
                <a:pos x="9" y="15"/>
              </a:cxn>
              <a:cxn ang="0">
                <a:pos x="9" y="11"/>
              </a:cxn>
              <a:cxn ang="0">
                <a:pos x="11" y="11"/>
              </a:cxn>
              <a:cxn ang="0">
                <a:pos x="13" y="9"/>
              </a:cxn>
              <a:cxn ang="0">
                <a:pos x="16" y="11"/>
              </a:cxn>
              <a:cxn ang="0">
                <a:pos x="18" y="10"/>
              </a:cxn>
              <a:cxn ang="0">
                <a:pos x="20" y="8"/>
              </a:cxn>
              <a:cxn ang="0">
                <a:pos x="22" y="7"/>
              </a:cxn>
              <a:cxn ang="0">
                <a:pos x="24" y="4"/>
              </a:cxn>
              <a:cxn ang="0">
                <a:pos x="26" y="2"/>
              </a:cxn>
              <a:cxn ang="0">
                <a:pos x="28" y="1"/>
              </a:cxn>
              <a:cxn ang="0">
                <a:pos x="30" y="0"/>
              </a:cxn>
              <a:cxn ang="0">
                <a:pos x="29" y="3"/>
              </a:cxn>
              <a:cxn ang="0">
                <a:pos x="31" y="5"/>
              </a:cxn>
              <a:cxn ang="0">
                <a:pos x="32" y="6"/>
              </a:cxn>
            </a:cxnLst>
            <a:rect l="0" t="0" r="r" b="b"/>
            <a:pathLst>
              <a:path w="48" h="35">
                <a:moveTo>
                  <a:pt x="32" y="6"/>
                </a:moveTo>
                <a:lnTo>
                  <a:pt x="32" y="9"/>
                </a:lnTo>
                <a:lnTo>
                  <a:pt x="30" y="11"/>
                </a:lnTo>
                <a:lnTo>
                  <a:pt x="33" y="11"/>
                </a:lnTo>
                <a:lnTo>
                  <a:pt x="35" y="12"/>
                </a:lnTo>
                <a:lnTo>
                  <a:pt x="37" y="13"/>
                </a:lnTo>
                <a:lnTo>
                  <a:pt x="40" y="15"/>
                </a:lnTo>
                <a:lnTo>
                  <a:pt x="40" y="17"/>
                </a:lnTo>
                <a:lnTo>
                  <a:pt x="42" y="18"/>
                </a:lnTo>
                <a:lnTo>
                  <a:pt x="43" y="21"/>
                </a:lnTo>
                <a:lnTo>
                  <a:pt x="45" y="23"/>
                </a:lnTo>
                <a:lnTo>
                  <a:pt x="46" y="26"/>
                </a:lnTo>
                <a:lnTo>
                  <a:pt x="47" y="29"/>
                </a:lnTo>
                <a:lnTo>
                  <a:pt x="48" y="32"/>
                </a:lnTo>
                <a:lnTo>
                  <a:pt x="46" y="35"/>
                </a:lnTo>
                <a:lnTo>
                  <a:pt x="43" y="33"/>
                </a:lnTo>
                <a:lnTo>
                  <a:pt x="41" y="30"/>
                </a:lnTo>
                <a:lnTo>
                  <a:pt x="40" y="29"/>
                </a:lnTo>
                <a:lnTo>
                  <a:pt x="37" y="29"/>
                </a:lnTo>
                <a:lnTo>
                  <a:pt x="36" y="30"/>
                </a:lnTo>
                <a:lnTo>
                  <a:pt x="33" y="31"/>
                </a:lnTo>
                <a:lnTo>
                  <a:pt x="33" y="29"/>
                </a:lnTo>
                <a:lnTo>
                  <a:pt x="33" y="26"/>
                </a:lnTo>
                <a:lnTo>
                  <a:pt x="32" y="25"/>
                </a:lnTo>
                <a:lnTo>
                  <a:pt x="29" y="23"/>
                </a:lnTo>
                <a:lnTo>
                  <a:pt x="27" y="23"/>
                </a:lnTo>
                <a:lnTo>
                  <a:pt x="26" y="25"/>
                </a:lnTo>
                <a:lnTo>
                  <a:pt x="24" y="26"/>
                </a:lnTo>
                <a:lnTo>
                  <a:pt x="23" y="29"/>
                </a:lnTo>
                <a:lnTo>
                  <a:pt x="21" y="30"/>
                </a:lnTo>
                <a:lnTo>
                  <a:pt x="19" y="33"/>
                </a:lnTo>
                <a:lnTo>
                  <a:pt x="16" y="34"/>
                </a:lnTo>
                <a:lnTo>
                  <a:pt x="13" y="35"/>
                </a:lnTo>
                <a:lnTo>
                  <a:pt x="11" y="33"/>
                </a:lnTo>
                <a:lnTo>
                  <a:pt x="10" y="31"/>
                </a:lnTo>
                <a:lnTo>
                  <a:pt x="8" y="29"/>
                </a:lnTo>
                <a:lnTo>
                  <a:pt x="7" y="27"/>
                </a:lnTo>
                <a:lnTo>
                  <a:pt x="7" y="24"/>
                </a:lnTo>
                <a:lnTo>
                  <a:pt x="6" y="22"/>
                </a:lnTo>
                <a:lnTo>
                  <a:pt x="5" y="20"/>
                </a:lnTo>
                <a:lnTo>
                  <a:pt x="3" y="19"/>
                </a:lnTo>
                <a:lnTo>
                  <a:pt x="0" y="17"/>
                </a:lnTo>
                <a:lnTo>
                  <a:pt x="2" y="16"/>
                </a:lnTo>
                <a:lnTo>
                  <a:pt x="5" y="16"/>
                </a:lnTo>
                <a:lnTo>
                  <a:pt x="7" y="15"/>
                </a:lnTo>
                <a:lnTo>
                  <a:pt x="9" y="15"/>
                </a:lnTo>
                <a:lnTo>
                  <a:pt x="9" y="11"/>
                </a:lnTo>
                <a:lnTo>
                  <a:pt x="11" y="11"/>
                </a:lnTo>
                <a:lnTo>
                  <a:pt x="13" y="9"/>
                </a:lnTo>
                <a:lnTo>
                  <a:pt x="16" y="11"/>
                </a:lnTo>
                <a:lnTo>
                  <a:pt x="18" y="10"/>
                </a:lnTo>
                <a:lnTo>
                  <a:pt x="20" y="8"/>
                </a:lnTo>
                <a:lnTo>
                  <a:pt x="22" y="7"/>
                </a:lnTo>
                <a:lnTo>
                  <a:pt x="24" y="4"/>
                </a:lnTo>
                <a:lnTo>
                  <a:pt x="26" y="2"/>
                </a:lnTo>
                <a:lnTo>
                  <a:pt x="28" y="1"/>
                </a:lnTo>
                <a:lnTo>
                  <a:pt x="30" y="0"/>
                </a:lnTo>
                <a:lnTo>
                  <a:pt x="29" y="3"/>
                </a:lnTo>
                <a:lnTo>
                  <a:pt x="31" y="5"/>
                </a:lnTo>
                <a:lnTo>
                  <a:pt x="32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0" name="83031">
            <a:extLst xmlns:a="http://schemas.openxmlformats.org/drawingml/2006/main">
              <a:ext uri="{FF2B5EF4-FFF2-40B4-BE49-F238E27FC236}">
                <a16:creationId xmlns:a16="http://schemas.microsoft.com/office/drawing/2014/main" id="{3B82E0D9-ACD7-4C4A-9E96-017532CE2EB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69230" y="2053782"/>
            <a:ext cx="410053" cy="370996"/>
          </a:xfrm>
          <a:custGeom xmlns:a="http://schemas.openxmlformats.org/drawingml/2006/main">
            <a:avLst/>
            <a:gdLst/>
            <a:ahLst/>
            <a:cxnLst>
              <a:cxn ang="0">
                <a:pos x="45" y="2"/>
              </a:cxn>
              <a:cxn ang="0">
                <a:pos x="46" y="4"/>
              </a:cxn>
              <a:cxn ang="0">
                <a:pos x="48" y="6"/>
              </a:cxn>
              <a:cxn ang="0">
                <a:pos x="48" y="8"/>
              </a:cxn>
              <a:cxn ang="0">
                <a:pos x="50" y="10"/>
              </a:cxn>
              <a:cxn ang="0">
                <a:pos x="48" y="12"/>
              </a:cxn>
              <a:cxn ang="0">
                <a:pos x="45" y="12"/>
              </a:cxn>
              <a:cxn ang="0">
                <a:pos x="45" y="9"/>
              </a:cxn>
              <a:cxn ang="0">
                <a:pos x="43" y="9"/>
              </a:cxn>
              <a:cxn ang="0">
                <a:pos x="41" y="12"/>
              </a:cxn>
              <a:cxn ang="0">
                <a:pos x="40" y="14"/>
              </a:cxn>
              <a:cxn ang="0">
                <a:pos x="38" y="16"/>
              </a:cxn>
              <a:cxn ang="0">
                <a:pos x="36" y="17"/>
              </a:cxn>
              <a:cxn ang="0">
                <a:pos x="35" y="18"/>
              </a:cxn>
              <a:cxn ang="0">
                <a:pos x="35" y="20"/>
              </a:cxn>
              <a:cxn ang="0">
                <a:pos x="35" y="23"/>
              </a:cxn>
              <a:cxn ang="0">
                <a:pos x="38" y="24"/>
              </a:cxn>
              <a:cxn ang="0">
                <a:pos x="38" y="26"/>
              </a:cxn>
              <a:cxn ang="0">
                <a:pos x="38" y="30"/>
              </a:cxn>
              <a:cxn ang="0">
                <a:pos x="39" y="33"/>
              </a:cxn>
              <a:cxn ang="0">
                <a:pos x="35" y="34"/>
              </a:cxn>
              <a:cxn ang="0">
                <a:pos x="34" y="36"/>
              </a:cxn>
              <a:cxn ang="0">
                <a:pos x="32" y="37"/>
              </a:cxn>
              <a:cxn ang="0">
                <a:pos x="29" y="39"/>
              </a:cxn>
              <a:cxn ang="0">
                <a:pos x="26" y="40"/>
              </a:cxn>
              <a:cxn ang="0">
                <a:pos x="24" y="38"/>
              </a:cxn>
              <a:cxn ang="0">
                <a:pos x="23" y="35"/>
              </a:cxn>
              <a:cxn ang="0">
                <a:pos x="22" y="32"/>
              </a:cxn>
              <a:cxn ang="0">
                <a:pos x="20" y="30"/>
              </a:cxn>
              <a:cxn ang="0">
                <a:pos x="19" y="28"/>
              </a:cxn>
              <a:cxn ang="0">
                <a:pos x="17" y="27"/>
              </a:cxn>
              <a:cxn ang="0">
                <a:pos x="15" y="29"/>
              </a:cxn>
              <a:cxn ang="0">
                <a:pos x="13" y="31"/>
              </a:cxn>
              <a:cxn ang="0">
                <a:pos x="12" y="29"/>
              </a:cxn>
              <a:cxn ang="0">
                <a:pos x="10" y="27"/>
              </a:cxn>
              <a:cxn ang="0">
                <a:pos x="7" y="27"/>
              </a:cxn>
              <a:cxn ang="0">
                <a:pos x="5" y="28"/>
              </a:cxn>
              <a:cxn ang="0">
                <a:pos x="3" y="27"/>
              </a:cxn>
              <a:cxn ang="0">
                <a:pos x="2" y="26"/>
              </a:cxn>
              <a:cxn ang="0">
                <a:pos x="0" y="23"/>
              </a:cxn>
              <a:cxn ang="0">
                <a:pos x="2" y="20"/>
              </a:cxn>
              <a:cxn ang="0">
                <a:pos x="3" y="19"/>
              </a:cxn>
              <a:cxn ang="0">
                <a:pos x="4" y="17"/>
              </a:cxn>
              <a:cxn ang="0">
                <a:pos x="6" y="15"/>
              </a:cxn>
              <a:cxn ang="0">
                <a:pos x="9" y="14"/>
              </a:cxn>
              <a:cxn ang="0">
                <a:pos x="10" y="14"/>
              </a:cxn>
              <a:cxn ang="0">
                <a:pos x="13" y="13"/>
              </a:cxn>
              <a:cxn ang="0">
                <a:pos x="14" y="10"/>
              </a:cxn>
              <a:cxn ang="0">
                <a:pos x="16" y="8"/>
              </a:cxn>
              <a:cxn ang="0">
                <a:pos x="17" y="7"/>
              </a:cxn>
              <a:cxn ang="0">
                <a:pos x="19" y="7"/>
              </a:cxn>
              <a:cxn ang="0">
                <a:pos x="21" y="9"/>
              </a:cxn>
              <a:cxn ang="0">
                <a:pos x="23" y="8"/>
              </a:cxn>
              <a:cxn ang="0">
                <a:pos x="24" y="6"/>
              </a:cxn>
              <a:cxn ang="0">
                <a:pos x="26" y="4"/>
              </a:cxn>
              <a:cxn ang="0">
                <a:pos x="29" y="3"/>
              </a:cxn>
              <a:cxn ang="0">
                <a:pos x="33" y="3"/>
              </a:cxn>
              <a:cxn ang="0">
                <a:pos x="35" y="2"/>
              </a:cxn>
              <a:cxn ang="0">
                <a:pos x="38" y="2"/>
              </a:cxn>
              <a:cxn ang="0">
                <a:pos x="40" y="2"/>
              </a:cxn>
              <a:cxn ang="0">
                <a:pos x="42" y="1"/>
              </a:cxn>
              <a:cxn ang="0">
                <a:pos x="45" y="0"/>
              </a:cxn>
              <a:cxn ang="0">
                <a:pos x="45" y="2"/>
              </a:cxn>
            </a:cxnLst>
            <a:rect l="0" t="0" r="r" b="b"/>
            <a:pathLst>
              <a:path w="50" h="40">
                <a:moveTo>
                  <a:pt x="45" y="2"/>
                </a:moveTo>
                <a:lnTo>
                  <a:pt x="46" y="4"/>
                </a:lnTo>
                <a:lnTo>
                  <a:pt x="48" y="6"/>
                </a:lnTo>
                <a:lnTo>
                  <a:pt x="48" y="8"/>
                </a:lnTo>
                <a:lnTo>
                  <a:pt x="50" y="10"/>
                </a:lnTo>
                <a:lnTo>
                  <a:pt x="48" y="12"/>
                </a:lnTo>
                <a:lnTo>
                  <a:pt x="45" y="12"/>
                </a:lnTo>
                <a:lnTo>
                  <a:pt x="45" y="9"/>
                </a:lnTo>
                <a:lnTo>
                  <a:pt x="43" y="9"/>
                </a:lnTo>
                <a:lnTo>
                  <a:pt x="41" y="12"/>
                </a:lnTo>
                <a:lnTo>
                  <a:pt x="40" y="14"/>
                </a:lnTo>
                <a:lnTo>
                  <a:pt x="38" y="16"/>
                </a:lnTo>
                <a:lnTo>
                  <a:pt x="36" y="17"/>
                </a:lnTo>
                <a:lnTo>
                  <a:pt x="35" y="18"/>
                </a:lnTo>
                <a:lnTo>
                  <a:pt x="35" y="20"/>
                </a:lnTo>
                <a:lnTo>
                  <a:pt x="35" y="23"/>
                </a:lnTo>
                <a:lnTo>
                  <a:pt x="38" y="24"/>
                </a:lnTo>
                <a:lnTo>
                  <a:pt x="38" y="26"/>
                </a:lnTo>
                <a:lnTo>
                  <a:pt x="38" y="30"/>
                </a:lnTo>
                <a:lnTo>
                  <a:pt x="39" y="33"/>
                </a:lnTo>
                <a:lnTo>
                  <a:pt x="35" y="34"/>
                </a:lnTo>
                <a:lnTo>
                  <a:pt x="34" y="36"/>
                </a:lnTo>
                <a:lnTo>
                  <a:pt x="32" y="37"/>
                </a:lnTo>
                <a:lnTo>
                  <a:pt x="29" y="39"/>
                </a:lnTo>
                <a:lnTo>
                  <a:pt x="26" y="40"/>
                </a:lnTo>
                <a:lnTo>
                  <a:pt x="24" y="38"/>
                </a:lnTo>
                <a:lnTo>
                  <a:pt x="23" y="35"/>
                </a:lnTo>
                <a:lnTo>
                  <a:pt x="22" y="32"/>
                </a:lnTo>
                <a:lnTo>
                  <a:pt x="20" y="30"/>
                </a:lnTo>
                <a:lnTo>
                  <a:pt x="19" y="28"/>
                </a:lnTo>
                <a:lnTo>
                  <a:pt x="17" y="27"/>
                </a:lnTo>
                <a:lnTo>
                  <a:pt x="15" y="29"/>
                </a:lnTo>
                <a:lnTo>
                  <a:pt x="13" y="31"/>
                </a:lnTo>
                <a:lnTo>
                  <a:pt x="12" y="29"/>
                </a:lnTo>
                <a:lnTo>
                  <a:pt x="10" y="27"/>
                </a:lnTo>
                <a:lnTo>
                  <a:pt x="7" y="27"/>
                </a:lnTo>
                <a:lnTo>
                  <a:pt x="5" y="28"/>
                </a:lnTo>
                <a:lnTo>
                  <a:pt x="3" y="27"/>
                </a:lnTo>
                <a:lnTo>
                  <a:pt x="2" y="26"/>
                </a:lnTo>
                <a:lnTo>
                  <a:pt x="0" y="23"/>
                </a:lnTo>
                <a:lnTo>
                  <a:pt x="2" y="20"/>
                </a:lnTo>
                <a:lnTo>
                  <a:pt x="3" y="19"/>
                </a:lnTo>
                <a:lnTo>
                  <a:pt x="4" y="17"/>
                </a:lnTo>
                <a:lnTo>
                  <a:pt x="6" y="15"/>
                </a:lnTo>
                <a:lnTo>
                  <a:pt x="9" y="14"/>
                </a:lnTo>
                <a:lnTo>
                  <a:pt x="10" y="14"/>
                </a:lnTo>
                <a:lnTo>
                  <a:pt x="13" y="13"/>
                </a:lnTo>
                <a:lnTo>
                  <a:pt x="14" y="10"/>
                </a:lnTo>
                <a:lnTo>
                  <a:pt x="16" y="8"/>
                </a:lnTo>
                <a:lnTo>
                  <a:pt x="17" y="7"/>
                </a:lnTo>
                <a:lnTo>
                  <a:pt x="19" y="7"/>
                </a:lnTo>
                <a:lnTo>
                  <a:pt x="21" y="9"/>
                </a:lnTo>
                <a:lnTo>
                  <a:pt x="23" y="8"/>
                </a:lnTo>
                <a:lnTo>
                  <a:pt x="24" y="6"/>
                </a:lnTo>
                <a:lnTo>
                  <a:pt x="26" y="4"/>
                </a:lnTo>
                <a:lnTo>
                  <a:pt x="29" y="3"/>
                </a:lnTo>
                <a:lnTo>
                  <a:pt x="33" y="3"/>
                </a:lnTo>
                <a:lnTo>
                  <a:pt x="35" y="2"/>
                </a:lnTo>
                <a:lnTo>
                  <a:pt x="38" y="2"/>
                </a:lnTo>
                <a:lnTo>
                  <a:pt x="40" y="2"/>
                </a:lnTo>
                <a:lnTo>
                  <a:pt x="42" y="1"/>
                </a:lnTo>
                <a:lnTo>
                  <a:pt x="45" y="0"/>
                </a:lnTo>
                <a:lnTo>
                  <a:pt x="45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1" name="83028">
            <a:extLst xmlns:a="http://schemas.openxmlformats.org/drawingml/2006/main">
              <a:ext uri="{FF2B5EF4-FFF2-40B4-BE49-F238E27FC236}">
                <a16:creationId xmlns:a16="http://schemas.microsoft.com/office/drawing/2014/main" id="{5A647189-9920-45BC-A875-E84B464F846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34269" y="1845767"/>
            <a:ext cx="182034" cy="266122"/>
          </a:xfrm>
          <a:custGeom xmlns:a="http://schemas.openxmlformats.org/drawingml/2006/main">
            <a:avLst/>
            <a:gdLst/>
            <a:ahLst/>
            <a:cxnLst>
              <a:cxn ang="0">
                <a:pos x="7" y="0"/>
              </a:cxn>
              <a:cxn ang="0">
                <a:pos x="8" y="2"/>
              </a:cxn>
              <a:cxn ang="0">
                <a:pos x="11" y="3"/>
              </a:cxn>
              <a:cxn ang="0">
                <a:pos x="13" y="3"/>
              </a:cxn>
              <a:cxn ang="0">
                <a:pos x="14" y="4"/>
              </a:cxn>
              <a:cxn ang="0">
                <a:pos x="15" y="6"/>
              </a:cxn>
              <a:cxn ang="0">
                <a:pos x="18" y="6"/>
              </a:cxn>
              <a:cxn ang="0">
                <a:pos x="20" y="8"/>
              </a:cxn>
              <a:cxn ang="0">
                <a:pos x="20" y="11"/>
              </a:cxn>
              <a:cxn ang="0">
                <a:pos x="22" y="13"/>
              </a:cxn>
              <a:cxn ang="0">
                <a:pos x="23" y="15"/>
              </a:cxn>
              <a:cxn ang="0">
                <a:pos x="23" y="17"/>
              </a:cxn>
              <a:cxn ang="0">
                <a:pos x="21" y="18"/>
              </a:cxn>
              <a:cxn ang="0">
                <a:pos x="19" y="20"/>
              </a:cxn>
              <a:cxn ang="0">
                <a:pos x="17" y="21"/>
              </a:cxn>
              <a:cxn ang="0">
                <a:pos x="15" y="23"/>
              </a:cxn>
              <a:cxn ang="0">
                <a:pos x="14" y="25"/>
              </a:cxn>
              <a:cxn ang="0">
                <a:pos x="13" y="28"/>
              </a:cxn>
              <a:cxn ang="0">
                <a:pos x="11" y="27"/>
              </a:cxn>
              <a:cxn ang="0">
                <a:pos x="11" y="25"/>
              </a:cxn>
              <a:cxn ang="0">
                <a:pos x="8" y="23"/>
              </a:cxn>
              <a:cxn ang="0">
                <a:pos x="6" y="22"/>
              </a:cxn>
              <a:cxn ang="0">
                <a:pos x="4" y="21"/>
              </a:cxn>
              <a:cxn ang="0">
                <a:pos x="1" y="21"/>
              </a:cxn>
              <a:cxn ang="0">
                <a:pos x="3" y="19"/>
              </a:cxn>
              <a:cxn ang="0">
                <a:pos x="3" y="16"/>
              </a:cxn>
              <a:cxn ang="0">
                <a:pos x="2" y="15"/>
              </a:cxn>
              <a:cxn ang="0">
                <a:pos x="0" y="13"/>
              </a:cxn>
              <a:cxn ang="0">
                <a:pos x="1" y="10"/>
              </a:cxn>
              <a:cxn ang="0">
                <a:pos x="4" y="8"/>
              </a:cxn>
              <a:cxn ang="0">
                <a:pos x="4" y="5"/>
              </a:cxn>
              <a:cxn ang="0">
                <a:pos x="3" y="2"/>
              </a:cxn>
              <a:cxn ang="0">
                <a:pos x="3" y="0"/>
              </a:cxn>
              <a:cxn ang="0">
                <a:pos x="7" y="0"/>
              </a:cxn>
            </a:cxnLst>
            <a:rect l="0" t="0" r="r" b="b"/>
            <a:pathLst>
              <a:path w="23" h="28">
                <a:moveTo>
                  <a:pt x="7" y="0"/>
                </a:moveTo>
                <a:lnTo>
                  <a:pt x="8" y="2"/>
                </a:lnTo>
                <a:lnTo>
                  <a:pt x="11" y="3"/>
                </a:lnTo>
                <a:lnTo>
                  <a:pt x="13" y="3"/>
                </a:lnTo>
                <a:lnTo>
                  <a:pt x="14" y="4"/>
                </a:lnTo>
                <a:lnTo>
                  <a:pt x="15" y="6"/>
                </a:lnTo>
                <a:lnTo>
                  <a:pt x="18" y="6"/>
                </a:lnTo>
                <a:lnTo>
                  <a:pt x="20" y="8"/>
                </a:lnTo>
                <a:lnTo>
                  <a:pt x="20" y="11"/>
                </a:lnTo>
                <a:lnTo>
                  <a:pt x="22" y="13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20"/>
                </a:lnTo>
                <a:lnTo>
                  <a:pt x="17" y="21"/>
                </a:lnTo>
                <a:lnTo>
                  <a:pt x="15" y="23"/>
                </a:lnTo>
                <a:lnTo>
                  <a:pt x="14" y="25"/>
                </a:lnTo>
                <a:lnTo>
                  <a:pt x="13" y="28"/>
                </a:lnTo>
                <a:lnTo>
                  <a:pt x="11" y="27"/>
                </a:lnTo>
                <a:lnTo>
                  <a:pt x="11" y="25"/>
                </a:lnTo>
                <a:lnTo>
                  <a:pt x="8" y="23"/>
                </a:lnTo>
                <a:lnTo>
                  <a:pt x="6" y="22"/>
                </a:lnTo>
                <a:lnTo>
                  <a:pt x="4" y="21"/>
                </a:lnTo>
                <a:lnTo>
                  <a:pt x="1" y="21"/>
                </a:lnTo>
                <a:lnTo>
                  <a:pt x="3" y="19"/>
                </a:lnTo>
                <a:lnTo>
                  <a:pt x="3" y="16"/>
                </a:lnTo>
                <a:lnTo>
                  <a:pt x="2" y="15"/>
                </a:lnTo>
                <a:lnTo>
                  <a:pt x="0" y="13"/>
                </a:lnTo>
                <a:lnTo>
                  <a:pt x="1" y="10"/>
                </a:lnTo>
                <a:lnTo>
                  <a:pt x="4" y="8"/>
                </a:lnTo>
                <a:lnTo>
                  <a:pt x="4" y="5"/>
                </a:lnTo>
                <a:lnTo>
                  <a:pt x="3" y="2"/>
                </a:lnTo>
                <a:lnTo>
                  <a:pt x="3" y="0"/>
                </a:lnTo>
                <a:lnTo>
                  <a:pt x="7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2" name="83013">
            <a:extLst xmlns:a="http://schemas.openxmlformats.org/drawingml/2006/main">
              <a:ext uri="{FF2B5EF4-FFF2-40B4-BE49-F238E27FC236}">
                <a16:creationId xmlns:a16="http://schemas.microsoft.com/office/drawing/2014/main" id="{FFCA24D8-EFC2-4A0F-BD13-66725EB7B60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34673" y="1772702"/>
            <a:ext cx="303935" cy="243604"/>
          </a:xfrm>
          <a:custGeom xmlns:a="http://schemas.openxmlformats.org/drawingml/2006/main">
            <a:avLst/>
            <a:gdLst/>
            <a:ahLst/>
            <a:cxnLst>
              <a:cxn ang="0">
                <a:pos x="23" y="26"/>
              </a:cxn>
              <a:cxn ang="0">
                <a:pos x="21" y="26"/>
              </a:cxn>
              <a:cxn ang="0">
                <a:pos x="19" y="25"/>
              </a:cxn>
              <a:cxn ang="0">
                <a:pos x="17" y="23"/>
              </a:cxn>
              <a:cxn ang="0">
                <a:pos x="15" y="23"/>
              </a:cxn>
              <a:cxn ang="0">
                <a:pos x="13" y="22"/>
              </a:cxn>
              <a:cxn ang="0">
                <a:pos x="10" y="23"/>
              </a:cxn>
              <a:cxn ang="0">
                <a:pos x="9" y="21"/>
              </a:cxn>
              <a:cxn ang="0">
                <a:pos x="7" y="19"/>
              </a:cxn>
              <a:cxn ang="0">
                <a:pos x="7" y="16"/>
              </a:cxn>
              <a:cxn ang="0">
                <a:pos x="5" y="14"/>
              </a:cxn>
              <a:cxn ang="0">
                <a:pos x="2" y="14"/>
              </a:cxn>
              <a:cxn ang="0">
                <a:pos x="1" y="12"/>
              </a:cxn>
              <a:cxn ang="0">
                <a:pos x="0" y="11"/>
              </a:cxn>
              <a:cxn ang="0">
                <a:pos x="3" y="9"/>
              </a:cxn>
              <a:cxn ang="0">
                <a:pos x="4" y="7"/>
              </a:cxn>
              <a:cxn ang="0">
                <a:pos x="5" y="5"/>
              </a:cxn>
              <a:cxn ang="0">
                <a:pos x="7" y="6"/>
              </a:cxn>
              <a:cxn ang="0">
                <a:pos x="8" y="8"/>
              </a:cxn>
              <a:cxn ang="0">
                <a:pos x="9" y="10"/>
              </a:cxn>
              <a:cxn ang="0">
                <a:pos x="12" y="12"/>
              </a:cxn>
              <a:cxn ang="0">
                <a:pos x="14" y="10"/>
              </a:cxn>
              <a:cxn ang="0">
                <a:pos x="18" y="9"/>
              </a:cxn>
              <a:cxn ang="0">
                <a:pos x="19" y="7"/>
              </a:cxn>
              <a:cxn ang="0">
                <a:pos x="18" y="5"/>
              </a:cxn>
              <a:cxn ang="0">
                <a:pos x="20" y="3"/>
              </a:cxn>
              <a:cxn ang="0">
                <a:pos x="22" y="3"/>
              </a:cxn>
              <a:cxn ang="0">
                <a:pos x="24" y="2"/>
              </a:cxn>
              <a:cxn ang="0">
                <a:pos x="26" y="0"/>
              </a:cxn>
              <a:cxn ang="0">
                <a:pos x="28" y="0"/>
              </a:cxn>
              <a:cxn ang="0">
                <a:pos x="31" y="0"/>
              </a:cxn>
              <a:cxn ang="0">
                <a:pos x="33" y="2"/>
              </a:cxn>
              <a:cxn ang="0">
                <a:pos x="35" y="1"/>
              </a:cxn>
              <a:cxn ang="0">
                <a:pos x="37" y="1"/>
              </a:cxn>
              <a:cxn ang="0">
                <a:pos x="37" y="4"/>
              </a:cxn>
              <a:cxn ang="0">
                <a:pos x="37" y="7"/>
              </a:cxn>
              <a:cxn ang="0">
                <a:pos x="35" y="8"/>
              </a:cxn>
              <a:cxn ang="0">
                <a:pos x="33" y="9"/>
              </a:cxn>
              <a:cxn ang="0">
                <a:pos x="31" y="12"/>
              </a:cxn>
              <a:cxn ang="0">
                <a:pos x="31" y="15"/>
              </a:cxn>
              <a:cxn ang="0">
                <a:pos x="30" y="16"/>
              </a:cxn>
              <a:cxn ang="0">
                <a:pos x="29" y="20"/>
              </a:cxn>
              <a:cxn ang="0">
                <a:pos x="28" y="22"/>
              </a:cxn>
              <a:cxn ang="0">
                <a:pos x="27" y="23"/>
              </a:cxn>
              <a:cxn ang="0">
                <a:pos x="24" y="23"/>
              </a:cxn>
              <a:cxn ang="0">
                <a:pos x="23" y="26"/>
              </a:cxn>
            </a:cxnLst>
            <a:rect l="0" t="0" r="r" b="b"/>
            <a:pathLst>
              <a:path w="37" h="26">
                <a:moveTo>
                  <a:pt x="23" y="26"/>
                </a:moveTo>
                <a:lnTo>
                  <a:pt x="21" y="26"/>
                </a:lnTo>
                <a:lnTo>
                  <a:pt x="19" y="25"/>
                </a:lnTo>
                <a:lnTo>
                  <a:pt x="17" y="23"/>
                </a:lnTo>
                <a:lnTo>
                  <a:pt x="15" y="23"/>
                </a:lnTo>
                <a:lnTo>
                  <a:pt x="13" y="22"/>
                </a:lnTo>
                <a:lnTo>
                  <a:pt x="10" y="23"/>
                </a:lnTo>
                <a:lnTo>
                  <a:pt x="9" y="21"/>
                </a:lnTo>
                <a:lnTo>
                  <a:pt x="7" y="19"/>
                </a:lnTo>
                <a:lnTo>
                  <a:pt x="7" y="16"/>
                </a:lnTo>
                <a:lnTo>
                  <a:pt x="5" y="14"/>
                </a:lnTo>
                <a:lnTo>
                  <a:pt x="2" y="14"/>
                </a:lnTo>
                <a:lnTo>
                  <a:pt x="1" y="12"/>
                </a:lnTo>
                <a:lnTo>
                  <a:pt x="0" y="11"/>
                </a:lnTo>
                <a:lnTo>
                  <a:pt x="3" y="9"/>
                </a:lnTo>
                <a:lnTo>
                  <a:pt x="4" y="7"/>
                </a:lnTo>
                <a:lnTo>
                  <a:pt x="5" y="5"/>
                </a:lnTo>
                <a:lnTo>
                  <a:pt x="7" y="6"/>
                </a:lnTo>
                <a:lnTo>
                  <a:pt x="8" y="8"/>
                </a:lnTo>
                <a:lnTo>
                  <a:pt x="9" y="10"/>
                </a:lnTo>
                <a:lnTo>
                  <a:pt x="12" y="12"/>
                </a:lnTo>
                <a:lnTo>
                  <a:pt x="14" y="10"/>
                </a:lnTo>
                <a:lnTo>
                  <a:pt x="18" y="9"/>
                </a:lnTo>
                <a:lnTo>
                  <a:pt x="19" y="7"/>
                </a:lnTo>
                <a:lnTo>
                  <a:pt x="18" y="5"/>
                </a:lnTo>
                <a:lnTo>
                  <a:pt x="20" y="3"/>
                </a:lnTo>
                <a:lnTo>
                  <a:pt x="22" y="3"/>
                </a:lnTo>
                <a:lnTo>
                  <a:pt x="24" y="2"/>
                </a:lnTo>
                <a:lnTo>
                  <a:pt x="26" y="0"/>
                </a:lnTo>
                <a:lnTo>
                  <a:pt x="28" y="0"/>
                </a:lnTo>
                <a:lnTo>
                  <a:pt x="31" y="0"/>
                </a:lnTo>
                <a:lnTo>
                  <a:pt x="33" y="2"/>
                </a:lnTo>
                <a:lnTo>
                  <a:pt x="35" y="1"/>
                </a:lnTo>
                <a:lnTo>
                  <a:pt x="37" y="1"/>
                </a:lnTo>
                <a:lnTo>
                  <a:pt x="37" y="4"/>
                </a:lnTo>
                <a:lnTo>
                  <a:pt x="37" y="7"/>
                </a:lnTo>
                <a:lnTo>
                  <a:pt x="35" y="8"/>
                </a:lnTo>
                <a:lnTo>
                  <a:pt x="33" y="9"/>
                </a:lnTo>
                <a:lnTo>
                  <a:pt x="31" y="12"/>
                </a:lnTo>
                <a:lnTo>
                  <a:pt x="31" y="15"/>
                </a:lnTo>
                <a:lnTo>
                  <a:pt x="30" y="16"/>
                </a:lnTo>
                <a:lnTo>
                  <a:pt x="29" y="20"/>
                </a:lnTo>
                <a:lnTo>
                  <a:pt x="28" y="22"/>
                </a:lnTo>
                <a:lnTo>
                  <a:pt x="27" y="23"/>
                </a:lnTo>
                <a:lnTo>
                  <a:pt x="24" y="23"/>
                </a:lnTo>
                <a:lnTo>
                  <a:pt x="23" y="26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3" name="83012">
            <a:extLst xmlns:a="http://schemas.openxmlformats.org/drawingml/2006/main">
              <a:ext uri="{FF2B5EF4-FFF2-40B4-BE49-F238E27FC236}">
                <a16:creationId xmlns:a16="http://schemas.microsoft.com/office/drawing/2014/main" id="{2B2BFA6B-4812-4696-929F-7F87CA9ACCD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87741" y="1540356"/>
            <a:ext cx="416312" cy="342888"/>
          </a:xfrm>
          <a:custGeom xmlns:a="http://schemas.openxmlformats.org/drawingml/2006/main">
            <a:avLst/>
            <a:gdLst/>
            <a:ahLst/>
            <a:cxnLst>
              <a:cxn ang="0">
                <a:pos x="16" y="3"/>
              </a:cxn>
              <a:cxn ang="0">
                <a:pos x="19" y="4"/>
              </a:cxn>
              <a:cxn ang="0">
                <a:pos x="21" y="6"/>
              </a:cxn>
              <a:cxn ang="0">
                <a:pos x="24" y="5"/>
              </a:cxn>
              <a:cxn ang="0">
                <a:pos x="26" y="4"/>
              </a:cxn>
              <a:cxn ang="0">
                <a:pos x="29" y="2"/>
              </a:cxn>
              <a:cxn ang="0">
                <a:pos x="30" y="5"/>
              </a:cxn>
              <a:cxn ang="0">
                <a:pos x="32" y="7"/>
              </a:cxn>
              <a:cxn ang="0">
                <a:pos x="33" y="9"/>
              </a:cxn>
              <a:cxn ang="0">
                <a:pos x="35" y="11"/>
              </a:cxn>
              <a:cxn ang="0">
                <a:pos x="37" y="12"/>
              </a:cxn>
              <a:cxn ang="0">
                <a:pos x="40" y="10"/>
              </a:cxn>
              <a:cxn ang="0">
                <a:pos x="41" y="9"/>
              </a:cxn>
              <a:cxn ang="0">
                <a:pos x="44" y="9"/>
              </a:cxn>
              <a:cxn ang="0">
                <a:pos x="46" y="11"/>
              </a:cxn>
              <a:cxn ang="0">
                <a:pos x="48" y="13"/>
              </a:cxn>
              <a:cxn ang="0">
                <a:pos x="51" y="16"/>
              </a:cxn>
              <a:cxn ang="0">
                <a:pos x="50" y="17"/>
              </a:cxn>
              <a:cxn ang="0">
                <a:pos x="49" y="19"/>
              </a:cxn>
              <a:cxn ang="0">
                <a:pos x="47" y="21"/>
              </a:cxn>
              <a:cxn ang="0">
                <a:pos x="44" y="23"/>
              </a:cxn>
              <a:cxn ang="0">
                <a:pos x="44" y="25"/>
              </a:cxn>
              <a:cxn ang="0">
                <a:pos x="42" y="27"/>
              </a:cxn>
              <a:cxn ang="0">
                <a:pos x="40" y="28"/>
              </a:cxn>
              <a:cxn ang="0">
                <a:pos x="38" y="28"/>
              </a:cxn>
              <a:cxn ang="0">
                <a:pos x="36" y="30"/>
              </a:cxn>
              <a:cxn ang="0">
                <a:pos x="37" y="32"/>
              </a:cxn>
              <a:cxn ang="0">
                <a:pos x="36" y="34"/>
              </a:cxn>
              <a:cxn ang="0">
                <a:pos x="32" y="35"/>
              </a:cxn>
              <a:cxn ang="0">
                <a:pos x="30" y="37"/>
              </a:cxn>
              <a:cxn ang="0">
                <a:pos x="27" y="35"/>
              </a:cxn>
              <a:cxn ang="0">
                <a:pos x="26" y="33"/>
              </a:cxn>
              <a:cxn ang="0">
                <a:pos x="25" y="31"/>
              </a:cxn>
              <a:cxn ang="0">
                <a:pos x="23" y="30"/>
              </a:cxn>
              <a:cxn ang="0">
                <a:pos x="22" y="32"/>
              </a:cxn>
              <a:cxn ang="0">
                <a:pos x="21" y="34"/>
              </a:cxn>
              <a:cxn ang="0">
                <a:pos x="18" y="36"/>
              </a:cxn>
              <a:cxn ang="0">
                <a:pos x="16" y="36"/>
              </a:cxn>
              <a:cxn ang="0">
                <a:pos x="13" y="35"/>
              </a:cxn>
              <a:cxn ang="0">
                <a:pos x="12" y="33"/>
              </a:cxn>
              <a:cxn ang="0">
                <a:pos x="8" y="33"/>
              </a:cxn>
              <a:cxn ang="0">
                <a:pos x="6" y="33"/>
              </a:cxn>
              <a:cxn ang="0">
                <a:pos x="3" y="32"/>
              </a:cxn>
              <a:cxn ang="0">
                <a:pos x="1" y="35"/>
              </a:cxn>
              <a:cxn ang="0">
                <a:pos x="0" y="34"/>
              </a:cxn>
              <a:cxn ang="0">
                <a:pos x="0" y="32"/>
              </a:cxn>
              <a:cxn ang="0">
                <a:pos x="3" y="31"/>
              </a:cxn>
              <a:cxn ang="0">
                <a:pos x="6" y="29"/>
              </a:cxn>
              <a:cxn ang="0">
                <a:pos x="8" y="28"/>
              </a:cxn>
              <a:cxn ang="0">
                <a:pos x="8" y="25"/>
              </a:cxn>
              <a:cxn ang="0">
                <a:pos x="7" y="23"/>
              </a:cxn>
              <a:cxn ang="0">
                <a:pos x="9" y="20"/>
              </a:cxn>
              <a:cxn ang="0">
                <a:pos x="10" y="18"/>
              </a:cxn>
              <a:cxn ang="0">
                <a:pos x="9" y="16"/>
              </a:cxn>
              <a:cxn ang="0">
                <a:pos x="9" y="14"/>
              </a:cxn>
              <a:cxn ang="0">
                <a:pos x="12" y="11"/>
              </a:cxn>
              <a:cxn ang="0">
                <a:pos x="14" y="9"/>
              </a:cxn>
              <a:cxn ang="0">
                <a:pos x="14" y="6"/>
              </a:cxn>
              <a:cxn ang="0">
                <a:pos x="11" y="6"/>
              </a:cxn>
              <a:cxn ang="0">
                <a:pos x="11" y="2"/>
              </a:cxn>
              <a:cxn ang="0">
                <a:pos x="14" y="0"/>
              </a:cxn>
              <a:cxn ang="0">
                <a:pos x="16" y="3"/>
              </a:cxn>
            </a:cxnLst>
            <a:rect l="0" t="0" r="r" b="b"/>
            <a:pathLst>
              <a:path w="51" h="37">
                <a:moveTo>
                  <a:pt x="16" y="3"/>
                </a:moveTo>
                <a:lnTo>
                  <a:pt x="19" y="4"/>
                </a:lnTo>
                <a:lnTo>
                  <a:pt x="21" y="6"/>
                </a:lnTo>
                <a:lnTo>
                  <a:pt x="24" y="5"/>
                </a:lnTo>
                <a:lnTo>
                  <a:pt x="26" y="4"/>
                </a:lnTo>
                <a:lnTo>
                  <a:pt x="29" y="2"/>
                </a:lnTo>
                <a:lnTo>
                  <a:pt x="30" y="5"/>
                </a:lnTo>
                <a:lnTo>
                  <a:pt x="32" y="7"/>
                </a:lnTo>
                <a:lnTo>
                  <a:pt x="33" y="9"/>
                </a:lnTo>
                <a:lnTo>
                  <a:pt x="35" y="11"/>
                </a:lnTo>
                <a:lnTo>
                  <a:pt x="37" y="12"/>
                </a:lnTo>
                <a:lnTo>
                  <a:pt x="40" y="10"/>
                </a:lnTo>
                <a:lnTo>
                  <a:pt x="41" y="9"/>
                </a:lnTo>
                <a:lnTo>
                  <a:pt x="44" y="9"/>
                </a:lnTo>
                <a:lnTo>
                  <a:pt x="46" y="11"/>
                </a:lnTo>
                <a:lnTo>
                  <a:pt x="48" y="13"/>
                </a:lnTo>
                <a:lnTo>
                  <a:pt x="51" y="16"/>
                </a:lnTo>
                <a:lnTo>
                  <a:pt x="50" y="17"/>
                </a:lnTo>
                <a:lnTo>
                  <a:pt x="49" y="19"/>
                </a:lnTo>
                <a:lnTo>
                  <a:pt x="47" y="21"/>
                </a:lnTo>
                <a:lnTo>
                  <a:pt x="44" y="23"/>
                </a:lnTo>
                <a:lnTo>
                  <a:pt x="44" y="25"/>
                </a:lnTo>
                <a:lnTo>
                  <a:pt x="42" y="27"/>
                </a:lnTo>
                <a:lnTo>
                  <a:pt x="40" y="28"/>
                </a:lnTo>
                <a:lnTo>
                  <a:pt x="38" y="28"/>
                </a:lnTo>
                <a:lnTo>
                  <a:pt x="36" y="30"/>
                </a:lnTo>
                <a:lnTo>
                  <a:pt x="37" y="32"/>
                </a:lnTo>
                <a:lnTo>
                  <a:pt x="36" y="34"/>
                </a:lnTo>
                <a:lnTo>
                  <a:pt x="32" y="35"/>
                </a:lnTo>
                <a:lnTo>
                  <a:pt x="30" y="37"/>
                </a:lnTo>
                <a:lnTo>
                  <a:pt x="27" y="35"/>
                </a:lnTo>
                <a:lnTo>
                  <a:pt x="26" y="33"/>
                </a:lnTo>
                <a:lnTo>
                  <a:pt x="25" y="31"/>
                </a:lnTo>
                <a:lnTo>
                  <a:pt x="23" y="30"/>
                </a:lnTo>
                <a:lnTo>
                  <a:pt x="22" y="32"/>
                </a:lnTo>
                <a:lnTo>
                  <a:pt x="21" y="34"/>
                </a:lnTo>
                <a:lnTo>
                  <a:pt x="18" y="36"/>
                </a:lnTo>
                <a:lnTo>
                  <a:pt x="16" y="36"/>
                </a:lnTo>
                <a:lnTo>
                  <a:pt x="13" y="35"/>
                </a:lnTo>
                <a:lnTo>
                  <a:pt x="12" y="33"/>
                </a:lnTo>
                <a:lnTo>
                  <a:pt x="8" y="33"/>
                </a:lnTo>
                <a:lnTo>
                  <a:pt x="6" y="33"/>
                </a:lnTo>
                <a:lnTo>
                  <a:pt x="3" y="32"/>
                </a:lnTo>
                <a:lnTo>
                  <a:pt x="1" y="35"/>
                </a:lnTo>
                <a:lnTo>
                  <a:pt x="0" y="34"/>
                </a:lnTo>
                <a:lnTo>
                  <a:pt x="0" y="32"/>
                </a:lnTo>
                <a:lnTo>
                  <a:pt x="3" y="31"/>
                </a:lnTo>
                <a:lnTo>
                  <a:pt x="6" y="29"/>
                </a:lnTo>
                <a:lnTo>
                  <a:pt x="8" y="28"/>
                </a:lnTo>
                <a:lnTo>
                  <a:pt x="8" y="25"/>
                </a:lnTo>
                <a:lnTo>
                  <a:pt x="7" y="23"/>
                </a:lnTo>
                <a:lnTo>
                  <a:pt x="9" y="20"/>
                </a:lnTo>
                <a:lnTo>
                  <a:pt x="10" y="18"/>
                </a:lnTo>
                <a:lnTo>
                  <a:pt x="9" y="16"/>
                </a:lnTo>
                <a:lnTo>
                  <a:pt x="9" y="14"/>
                </a:lnTo>
                <a:lnTo>
                  <a:pt x="12" y="11"/>
                </a:lnTo>
                <a:lnTo>
                  <a:pt x="14" y="9"/>
                </a:lnTo>
                <a:lnTo>
                  <a:pt x="14" y="6"/>
                </a:lnTo>
                <a:lnTo>
                  <a:pt x="11" y="6"/>
                </a:lnTo>
                <a:lnTo>
                  <a:pt x="11" y="2"/>
                </a:lnTo>
                <a:lnTo>
                  <a:pt x="14" y="0"/>
                </a:lnTo>
                <a:lnTo>
                  <a:pt x="16" y="3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4" name="82038">
            <a:extLst xmlns:a="http://schemas.openxmlformats.org/drawingml/2006/main">
              <a:ext uri="{FF2B5EF4-FFF2-40B4-BE49-F238E27FC236}">
                <a16:creationId xmlns:a16="http://schemas.microsoft.com/office/drawing/2014/main" id="{852D741E-DC22-44F5-BC28-D72D216441D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02022" y="2462256"/>
            <a:ext cx="302030" cy="312968"/>
          </a:xfrm>
          <a:custGeom xmlns:a="http://schemas.openxmlformats.org/drawingml/2006/main">
            <a:avLst/>
            <a:gdLst/>
            <a:ahLst/>
            <a:cxnLst>
              <a:cxn ang="0">
                <a:pos x="22" y="3"/>
              </a:cxn>
              <a:cxn ang="0">
                <a:pos x="24" y="5"/>
              </a:cxn>
              <a:cxn ang="0">
                <a:pos x="27" y="5"/>
              </a:cxn>
              <a:cxn ang="0">
                <a:pos x="29" y="7"/>
              </a:cxn>
              <a:cxn ang="0">
                <a:pos x="30" y="10"/>
              </a:cxn>
              <a:cxn ang="0">
                <a:pos x="32" y="13"/>
              </a:cxn>
              <a:cxn ang="0">
                <a:pos x="35" y="14"/>
              </a:cxn>
              <a:cxn ang="0">
                <a:pos x="37" y="16"/>
              </a:cxn>
              <a:cxn ang="0">
                <a:pos x="37" y="18"/>
              </a:cxn>
              <a:cxn ang="0">
                <a:pos x="35" y="21"/>
              </a:cxn>
              <a:cxn ang="0">
                <a:pos x="33" y="24"/>
              </a:cxn>
              <a:cxn ang="0">
                <a:pos x="32" y="25"/>
              </a:cxn>
              <a:cxn ang="0">
                <a:pos x="31" y="27"/>
              </a:cxn>
              <a:cxn ang="0">
                <a:pos x="31" y="30"/>
              </a:cxn>
              <a:cxn ang="0">
                <a:pos x="29" y="32"/>
              </a:cxn>
              <a:cxn ang="0">
                <a:pos x="27" y="33"/>
              </a:cxn>
              <a:cxn ang="0">
                <a:pos x="27" y="32"/>
              </a:cxn>
              <a:cxn ang="0">
                <a:pos x="24" y="31"/>
              </a:cxn>
              <a:cxn ang="0">
                <a:pos x="21" y="31"/>
              </a:cxn>
              <a:cxn ang="0">
                <a:pos x="21" y="28"/>
              </a:cxn>
              <a:cxn ang="0">
                <a:pos x="19" y="26"/>
              </a:cxn>
              <a:cxn ang="0">
                <a:pos x="17" y="24"/>
              </a:cxn>
              <a:cxn ang="0">
                <a:pos x="14" y="22"/>
              </a:cxn>
              <a:cxn ang="0">
                <a:pos x="13" y="19"/>
              </a:cxn>
              <a:cxn ang="0">
                <a:pos x="14" y="17"/>
              </a:cxn>
              <a:cxn ang="0">
                <a:pos x="12" y="15"/>
              </a:cxn>
              <a:cxn ang="0">
                <a:pos x="9" y="15"/>
              </a:cxn>
              <a:cxn ang="0">
                <a:pos x="6" y="16"/>
              </a:cxn>
              <a:cxn ang="0">
                <a:pos x="2" y="14"/>
              </a:cxn>
              <a:cxn ang="0">
                <a:pos x="2" y="12"/>
              </a:cxn>
              <a:cxn ang="0">
                <a:pos x="1" y="10"/>
              </a:cxn>
              <a:cxn ang="0">
                <a:pos x="0" y="8"/>
              </a:cxn>
              <a:cxn ang="0">
                <a:pos x="2" y="8"/>
              </a:cxn>
              <a:cxn ang="0">
                <a:pos x="4" y="7"/>
              </a:cxn>
              <a:cxn ang="0">
                <a:pos x="5" y="5"/>
              </a:cxn>
              <a:cxn ang="0">
                <a:pos x="7" y="3"/>
              </a:cxn>
              <a:cxn ang="0">
                <a:pos x="9" y="2"/>
              </a:cxn>
              <a:cxn ang="0">
                <a:pos x="12" y="1"/>
              </a:cxn>
              <a:cxn ang="0">
                <a:pos x="15" y="0"/>
              </a:cxn>
              <a:cxn ang="0">
                <a:pos x="18" y="1"/>
              </a:cxn>
              <a:cxn ang="0">
                <a:pos x="19" y="2"/>
              </a:cxn>
              <a:cxn ang="0">
                <a:pos x="22" y="3"/>
              </a:cxn>
            </a:cxnLst>
            <a:rect l="0" t="0" r="r" b="b"/>
            <a:pathLst>
              <a:path w="37" h="33">
                <a:moveTo>
                  <a:pt x="22" y="3"/>
                </a:moveTo>
                <a:lnTo>
                  <a:pt x="24" y="5"/>
                </a:lnTo>
                <a:lnTo>
                  <a:pt x="27" y="5"/>
                </a:lnTo>
                <a:lnTo>
                  <a:pt x="29" y="7"/>
                </a:lnTo>
                <a:lnTo>
                  <a:pt x="30" y="10"/>
                </a:lnTo>
                <a:lnTo>
                  <a:pt x="32" y="13"/>
                </a:lnTo>
                <a:lnTo>
                  <a:pt x="35" y="14"/>
                </a:lnTo>
                <a:lnTo>
                  <a:pt x="37" y="16"/>
                </a:lnTo>
                <a:lnTo>
                  <a:pt x="37" y="18"/>
                </a:lnTo>
                <a:lnTo>
                  <a:pt x="35" y="21"/>
                </a:lnTo>
                <a:lnTo>
                  <a:pt x="33" y="24"/>
                </a:lnTo>
                <a:lnTo>
                  <a:pt x="32" y="25"/>
                </a:lnTo>
                <a:lnTo>
                  <a:pt x="31" y="27"/>
                </a:lnTo>
                <a:lnTo>
                  <a:pt x="31" y="30"/>
                </a:lnTo>
                <a:lnTo>
                  <a:pt x="29" y="32"/>
                </a:lnTo>
                <a:lnTo>
                  <a:pt x="27" y="33"/>
                </a:lnTo>
                <a:lnTo>
                  <a:pt x="27" y="32"/>
                </a:lnTo>
                <a:lnTo>
                  <a:pt x="24" y="31"/>
                </a:lnTo>
                <a:lnTo>
                  <a:pt x="21" y="31"/>
                </a:lnTo>
                <a:lnTo>
                  <a:pt x="21" y="28"/>
                </a:lnTo>
                <a:lnTo>
                  <a:pt x="19" y="26"/>
                </a:lnTo>
                <a:lnTo>
                  <a:pt x="17" y="24"/>
                </a:lnTo>
                <a:lnTo>
                  <a:pt x="14" y="22"/>
                </a:lnTo>
                <a:lnTo>
                  <a:pt x="13" y="19"/>
                </a:lnTo>
                <a:lnTo>
                  <a:pt x="14" y="17"/>
                </a:lnTo>
                <a:lnTo>
                  <a:pt x="12" y="15"/>
                </a:lnTo>
                <a:lnTo>
                  <a:pt x="9" y="15"/>
                </a:lnTo>
                <a:lnTo>
                  <a:pt x="6" y="16"/>
                </a:lnTo>
                <a:lnTo>
                  <a:pt x="2" y="14"/>
                </a:lnTo>
                <a:lnTo>
                  <a:pt x="2" y="12"/>
                </a:lnTo>
                <a:lnTo>
                  <a:pt x="1" y="10"/>
                </a:lnTo>
                <a:lnTo>
                  <a:pt x="0" y="8"/>
                </a:lnTo>
                <a:lnTo>
                  <a:pt x="2" y="8"/>
                </a:lnTo>
                <a:lnTo>
                  <a:pt x="4" y="7"/>
                </a:lnTo>
                <a:lnTo>
                  <a:pt x="5" y="5"/>
                </a:lnTo>
                <a:lnTo>
                  <a:pt x="7" y="3"/>
                </a:lnTo>
                <a:lnTo>
                  <a:pt x="9" y="2"/>
                </a:lnTo>
                <a:lnTo>
                  <a:pt x="12" y="1"/>
                </a:lnTo>
                <a:lnTo>
                  <a:pt x="15" y="0"/>
                </a:lnTo>
                <a:lnTo>
                  <a:pt x="18" y="1"/>
                </a:lnTo>
                <a:lnTo>
                  <a:pt x="19" y="2"/>
                </a:lnTo>
                <a:lnTo>
                  <a:pt x="22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5" name="82037">
            <a:extLst xmlns:a="http://schemas.openxmlformats.org/drawingml/2006/main">
              <a:ext uri="{FF2B5EF4-FFF2-40B4-BE49-F238E27FC236}">
                <a16:creationId xmlns:a16="http://schemas.microsoft.com/office/drawing/2014/main" id="{8DC22B43-4564-4C35-B1C3-DC960CB047A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52750" y="1956310"/>
            <a:ext cx="342844" cy="402883"/>
          </a:xfrm>
          <a:custGeom xmlns:a="http://schemas.openxmlformats.org/drawingml/2006/main">
            <a:avLst/>
            <a:gdLst/>
            <a:ahLst/>
            <a:cxnLst>
              <a:cxn ang="0">
                <a:pos x="38" y="7"/>
              </a:cxn>
              <a:cxn ang="0">
                <a:pos x="39" y="10"/>
              </a:cxn>
              <a:cxn ang="0">
                <a:pos x="40" y="13"/>
              </a:cxn>
              <a:cxn ang="0">
                <a:pos x="40" y="16"/>
              </a:cxn>
              <a:cxn ang="0">
                <a:pos x="42" y="16"/>
              </a:cxn>
              <a:cxn ang="0">
                <a:pos x="42" y="19"/>
              </a:cxn>
              <a:cxn ang="0">
                <a:pos x="42" y="22"/>
              </a:cxn>
              <a:cxn ang="0">
                <a:pos x="40" y="24"/>
              </a:cxn>
              <a:cxn ang="0">
                <a:pos x="38" y="25"/>
              </a:cxn>
              <a:cxn ang="0">
                <a:pos x="35" y="25"/>
              </a:cxn>
              <a:cxn ang="0">
                <a:pos x="32" y="26"/>
              </a:cxn>
              <a:cxn ang="0">
                <a:pos x="31" y="29"/>
              </a:cxn>
              <a:cxn ang="0">
                <a:pos x="31" y="32"/>
              </a:cxn>
              <a:cxn ang="0">
                <a:pos x="31" y="34"/>
              </a:cxn>
              <a:cxn ang="0">
                <a:pos x="30" y="35"/>
              </a:cxn>
              <a:cxn ang="0">
                <a:pos x="30" y="38"/>
              </a:cxn>
              <a:cxn ang="0">
                <a:pos x="28" y="38"/>
              </a:cxn>
              <a:cxn ang="0">
                <a:pos x="26" y="39"/>
              </a:cxn>
              <a:cxn ang="0">
                <a:pos x="23" y="41"/>
              </a:cxn>
              <a:cxn ang="0">
                <a:pos x="20" y="42"/>
              </a:cxn>
              <a:cxn ang="0">
                <a:pos x="17" y="43"/>
              </a:cxn>
              <a:cxn ang="0">
                <a:pos x="16" y="40"/>
              </a:cxn>
              <a:cxn ang="0">
                <a:pos x="14" y="38"/>
              </a:cxn>
              <a:cxn ang="0">
                <a:pos x="12" y="36"/>
              </a:cxn>
              <a:cxn ang="0">
                <a:pos x="10" y="35"/>
              </a:cxn>
              <a:cxn ang="0">
                <a:pos x="8" y="35"/>
              </a:cxn>
              <a:cxn ang="0">
                <a:pos x="8" y="31"/>
              </a:cxn>
              <a:cxn ang="0">
                <a:pos x="8" y="29"/>
              </a:cxn>
              <a:cxn ang="0">
                <a:pos x="6" y="27"/>
              </a:cxn>
              <a:cxn ang="0">
                <a:pos x="5" y="25"/>
              </a:cxn>
              <a:cxn ang="0">
                <a:pos x="3" y="22"/>
              </a:cxn>
              <a:cxn ang="0">
                <a:pos x="2" y="20"/>
              </a:cxn>
              <a:cxn ang="0">
                <a:pos x="0" y="18"/>
              </a:cxn>
              <a:cxn ang="0">
                <a:pos x="0" y="14"/>
              </a:cxn>
              <a:cxn ang="0">
                <a:pos x="2" y="13"/>
              </a:cxn>
              <a:cxn ang="0">
                <a:pos x="6" y="11"/>
              </a:cxn>
              <a:cxn ang="0">
                <a:pos x="8" y="9"/>
              </a:cxn>
              <a:cxn ang="0">
                <a:pos x="10" y="8"/>
              </a:cxn>
              <a:cxn ang="0">
                <a:pos x="12" y="8"/>
              </a:cxn>
              <a:cxn ang="0">
                <a:pos x="15" y="8"/>
              </a:cxn>
              <a:cxn ang="0">
                <a:pos x="18" y="7"/>
              </a:cxn>
              <a:cxn ang="0">
                <a:pos x="21" y="5"/>
              </a:cxn>
              <a:cxn ang="0">
                <a:pos x="22" y="3"/>
              </a:cxn>
              <a:cxn ang="0">
                <a:pos x="24" y="3"/>
              </a:cxn>
              <a:cxn ang="0">
                <a:pos x="28" y="1"/>
              </a:cxn>
              <a:cxn ang="0">
                <a:pos x="32" y="0"/>
              </a:cxn>
              <a:cxn ang="0">
                <a:pos x="32" y="3"/>
              </a:cxn>
              <a:cxn ang="0">
                <a:pos x="33" y="5"/>
              </a:cxn>
              <a:cxn ang="0">
                <a:pos x="31" y="7"/>
              </a:cxn>
              <a:cxn ang="0">
                <a:pos x="33" y="8"/>
              </a:cxn>
              <a:cxn ang="0">
                <a:pos x="38" y="7"/>
              </a:cxn>
            </a:cxnLst>
            <a:rect l="0" t="0" r="r" b="b"/>
            <a:pathLst>
              <a:path w="42" h="43">
                <a:moveTo>
                  <a:pt x="38" y="7"/>
                </a:moveTo>
                <a:lnTo>
                  <a:pt x="39" y="10"/>
                </a:lnTo>
                <a:lnTo>
                  <a:pt x="40" y="13"/>
                </a:lnTo>
                <a:lnTo>
                  <a:pt x="40" y="16"/>
                </a:lnTo>
                <a:lnTo>
                  <a:pt x="42" y="16"/>
                </a:lnTo>
                <a:lnTo>
                  <a:pt x="42" y="19"/>
                </a:lnTo>
                <a:lnTo>
                  <a:pt x="42" y="22"/>
                </a:lnTo>
                <a:lnTo>
                  <a:pt x="40" y="24"/>
                </a:lnTo>
                <a:lnTo>
                  <a:pt x="38" y="25"/>
                </a:lnTo>
                <a:lnTo>
                  <a:pt x="35" y="25"/>
                </a:lnTo>
                <a:lnTo>
                  <a:pt x="32" y="26"/>
                </a:lnTo>
                <a:lnTo>
                  <a:pt x="31" y="29"/>
                </a:lnTo>
                <a:lnTo>
                  <a:pt x="31" y="32"/>
                </a:lnTo>
                <a:lnTo>
                  <a:pt x="31" y="34"/>
                </a:lnTo>
                <a:lnTo>
                  <a:pt x="30" y="35"/>
                </a:lnTo>
                <a:lnTo>
                  <a:pt x="30" y="38"/>
                </a:lnTo>
                <a:lnTo>
                  <a:pt x="28" y="38"/>
                </a:lnTo>
                <a:lnTo>
                  <a:pt x="26" y="39"/>
                </a:lnTo>
                <a:lnTo>
                  <a:pt x="23" y="41"/>
                </a:lnTo>
                <a:lnTo>
                  <a:pt x="20" y="42"/>
                </a:lnTo>
                <a:lnTo>
                  <a:pt x="17" y="43"/>
                </a:lnTo>
                <a:lnTo>
                  <a:pt x="16" y="40"/>
                </a:lnTo>
                <a:lnTo>
                  <a:pt x="14" y="38"/>
                </a:lnTo>
                <a:lnTo>
                  <a:pt x="12" y="36"/>
                </a:lnTo>
                <a:lnTo>
                  <a:pt x="10" y="35"/>
                </a:lnTo>
                <a:lnTo>
                  <a:pt x="8" y="35"/>
                </a:lnTo>
                <a:lnTo>
                  <a:pt x="8" y="31"/>
                </a:lnTo>
                <a:lnTo>
                  <a:pt x="8" y="29"/>
                </a:lnTo>
                <a:lnTo>
                  <a:pt x="6" y="27"/>
                </a:lnTo>
                <a:lnTo>
                  <a:pt x="5" y="25"/>
                </a:lnTo>
                <a:lnTo>
                  <a:pt x="3" y="22"/>
                </a:lnTo>
                <a:lnTo>
                  <a:pt x="2" y="20"/>
                </a:lnTo>
                <a:lnTo>
                  <a:pt x="0" y="18"/>
                </a:lnTo>
                <a:lnTo>
                  <a:pt x="0" y="14"/>
                </a:lnTo>
                <a:lnTo>
                  <a:pt x="2" y="13"/>
                </a:lnTo>
                <a:lnTo>
                  <a:pt x="6" y="11"/>
                </a:lnTo>
                <a:lnTo>
                  <a:pt x="8" y="9"/>
                </a:lnTo>
                <a:lnTo>
                  <a:pt x="10" y="8"/>
                </a:lnTo>
                <a:lnTo>
                  <a:pt x="12" y="8"/>
                </a:lnTo>
                <a:lnTo>
                  <a:pt x="15" y="8"/>
                </a:lnTo>
                <a:lnTo>
                  <a:pt x="18" y="7"/>
                </a:lnTo>
                <a:lnTo>
                  <a:pt x="21" y="5"/>
                </a:lnTo>
                <a:lnTo>
                  <a:pt x="22" y="3"/>
                </a:lnTo>
                <a:lnTo>
                  <a:pt x="24" y="3"/>
                </a:lnTo>
                <a:lnTo>
                  <a:pt x="28" y="1"/>
                </a:lnTo>
                <a:lnTo>
                  <a:pt x="32" y="0"/>
                </a:lnTo>
                <a:lnTo>
                  <a:pt x="32" y="3"/>
                </a:lnTo>
                <a:lnTo>
                  <a:pt x="33" y="5"/>
                </a:lnTo>
                <a:lnTo>
                  <a:pt x="31" y="7"/>
                </a:lnTo>
                <a:lnTo>
                  <a:pt x="33" y="8"/>
                </a:lnTo>
                <a:lnTo>
                  <a:pt x="38" y="7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6" name="82036">
            <a:extLst xmlns:a="http://schemas.openxmlformats.org/drawingml/2006/main">
              <a:ext uri="{FF2B5EF4-FFF2-40B4-BE49-F238E27FC236}">
                <a16:creationId xmlns:a16="http://schemas.microsoft.com/office/drawing/2014/main" id="{8D752734-194D-4929-A727-385D2689D1D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36439" y="2634684"/>
            <a:ext cx="308288" cy="384145"/>
          </a:xfrm>
          <a:custGeom xmlns:a="http://schemas.openxmlformats.org/drawingml/2006/main">
            <a:avLst/>
            <a:gdLst/>
            <a:ahLst/>
            <a:cxnLst>
              <a:cxn ang="0">
                <a:pos x="25" y="1"/>
              </a:cxn>
              <a:cxn ang="0">
                <a:pos x="25" y="3"/>
              </a:cxn>
              <a:cxn ang="0">
                <a:pos x="27" y="5"/>
              </a:cxn>
              <a:cxn ang="0">
                <a:pos x="29" y="6"/>
              </a:cxn>
              <a:cxn ang="0">
                <a:pos x="31" y="7"/>
              </a:cxn>
              <a:cxn ang="0">
                <a:pos x="33" y="9"/>
              </a:cxn>
              <a:cxn ang="0">
                <a:pos x="34" y="12"/>
              </a:cxn>
              <a:cxn ang="0">
                <a:pos x="36" y="12"/>
              </a:cxn>
              <a:cxn ang="0">
                <a:pos x="37" y="14"/>
              </a:cxn>
              <a:cxn ang="0">
                <a:pos x="38" y="17"/>
              </a:cxn>
              <a:cxn ang="0">
                <a:pos x="37" y="20"/>
              </a:cxn>
              <a:cxn ang="0">
                <a:pos x="35" y="22"/>
              </a:cxn>
              <a:cxn ang="0">
                <a:pos x="34" y="25"/>
              </a:cxn>
              <a:cxn ang="0">
                <a:pos x="33" y="27"/>
              </a:cxn>
              <a:cxn ang="0">
                <a:pos x="31" y="29"/>
              </a:cxn>
              <a:cxn ang="0">
                <a:pos x="29" y="30"/>
              </a:cxn>
              <a:cxn ang="0">
                <a:pos x="27" y="33"/>
              </a:cxn>
              <a:cxn ang="0">
                <a:pos x="25" y="33"/>
              </a:cxn>
              <a:cxn ang="0">
                <a:pos x="23" y="34"/>
              </a:cxn>
              <a:cxn ang="0">
                <a:pos x="20" y="35"/>
              </a:cxn>
              <a:cxn ang="0">
                <a:pos x="17" y="37"/>
              </a:cxn>
              <a:cxn ang="0">
                <a:pos x="15" y="39"/>
              </a:cxn>
              <a:cxn ang="0">
                <a:pos x="13" y="40"/>
              </a:cxn>
              <a:cxn ang="0">
                <a:pos x="10" y="40"/>
              </a:cxn>
              <a:cxn ang="0">
                <a:pos x="7" y="41"/>
              </a:cxn>
              <a:cxn ang="0">
                <a:pos x="4" y="41"/>
              </a:cxn>
              <a:cxn ang="0">
                <a:pos x="5" y="38"/>
              </a:cxn>
              <a:cxn ang="0">
                <a:pos x="4" y="37"/>
              </a:cxn>
              <a:cxn ang="0">
                <a:pos x="2" y="36"/>
              </a:cxn>
              <a:cxn ang="0">
                <a:pos x="0" y="33"/>
              </a:cxn>
              <a:cxn ang="0">
                <a:pos x="1" y="29"/>
              </a:cxn>
              <a:cxn ang="0">
                <a:pos x="2" y="27"/>
              </a:cxn>
              <a:cxn ang="0">
                <a:pos x="3" y="25"/>
              </a:cxn>
              <a:cxn ang="0">
                <a:pos x="4" y="22"/>
              </a:cxn>
              <a:cxn ang="0">
                <a:pos x="6" y="19"/>
              </a:cxn>
              <a:cxn ang="0">
                <a:pos x="8" y="18"/>
              </a:cxn>
              <a:cxn ang="0">
                <a:pos x="9" y="17"/>
              </a:cxn>
              <a:cxn ang="0">
                <a:pos x="8" y="13"/>
              </a:cxn>
              <a:cxn ang="0">
                <a:pos x="11" y="14"/>
              </a:cxn>
              <a:cxn ang="0">
                <a:pos x="11" y="15"/>
              </a:cxn>
              <a:cxn ang="0">
                <a:pos x="13" y="14"/>
              </a:cxn>
              <a:cxn ang="0">
                <a:pos x="15" y="12"/>
              </a:cxn>
              <a:cxn ang="0">
                <a:pos x="15" y="9"/>
              </a:cxn>
              <a:cxn ang="0">
                <a:pos x="16" y="7"/>
              </a:cxn>
              <a:cxn ang="0">
                <a:pos x="17" y="6"/>
              </a:cxn>
              <a:cxn ang="0">
                <a:pos x="19" y="3"/>
              </a:cxn>
              <a:cxn ang="0">
                <a:pos x="21" y="0"/>
              </a:cxn>
              <a:cxn ang="0">
                <a:pos x="25" y="1"/>
              </a:cxn>
            </a:cxnLst>
            <a:rect l="0" t="0" r="r" b="b"/>
            <a:pathLst>
              <a:path w="38" h="41">
                <a:moveTo>
                  <a:pt x="25" y="1"/>
                </a:moveTo>
                <a:lnTo>
                  <a:pt x="25" y="3"/>
                </a:lnTo>
                <a:lnTo>
                  <a:pt x="27" y="5"/>
                </a:lnTo>
                <a:lnTo>
                  <a:pt x="29" y="6"/>
                </a:lnTo>
                <a:lnTo>
                  <a:pt x="31" y="7"/>
                </a:lnTo>
                <a:lnTo>
                  <a:pt x="33" y="9"/>
                </a:lnTo>
                <a:lnTo>
                  <a:pt x="34" y="12"/>
                </a:lnTo>
                <a:lnTo>
                  <a:pt x="36" y="12"/>
                </a:lnTo>
                <a:lnTo>
                  <a:pt x="37" y="14"/>
                </a:lnTo>
                <a:lnTo>
                  <a:pt x="38" y="17"/>
                </a:lnTo>
                <a:lnTo>
                  <a:pt x="37" y="20"/>
                </a:lnTo>
                <a:lnTo>
                  <a:pt x="35" y="22"/>
                </a:lnTo>
                <a:lnTo>
                  <a:pt x="34" y="25"/>
                </a:lnTo>
                <a:lnTo>
                  <a:pt x="33" y="27"/>
                </a:lnTo>
                <a:lnTo>
                  <a:pt x="31" y="29"/>
                </a:lnTo>
                <a:lnTo>
                  <a:pt x="29" y="30"/>
                </a:lnTo>
                <a:lnTo>
                  <a:pt x="27" y="33"/>
                </a:lnTo>
                <a:lnTo>
                  <a:pt x="25" y="33"/>
                </a:lnTo>
                <a:lnTo>
                  <a:pt x="23" y="34"/>
                </a:lnTo>
                <a:lnTo>
                  <a:pt x="20" y="35"/>
                </a:lnTo>
                <a:lnTo>
                  <a:pt x="17" y="37"/>
                </a:lnTo>
                <a:lnTo>
                  <a:pt x="15" y="39"/>
                </a:lnTo>
                <a:lnTo>
                  <a:pt x="13" y="40"/>
                </a:lnTo>
                <a:lnTo>
                  <a:pt x="10" y="40"/>
                </a:lnTo>
                <a:lnTo>
                  <a:pt x="7" y="41"/>
                </a:lnTo>
                <a:lnTo>
                  <a:pt x="4" y="41"/>
                </a:lnTo>
                <a:lnTo>
                  <a:pt x="5" y="38"/>
                </a:lnTo>
                <a:lnTo>
                  <a:pt x="4" y="37"/>
                </a:lnTo>
                <a:lnTo>
                  <a:pt x="2" y="36"/>
                </a:lnTo>
                <a:lnTo>
                  <a:pt x="0" y="33"/>
                </a:lnTo>
                <a:lnTo>
                  <a:pt x="1" y="29"/>
                </a:lnTo>
                <a:lnTo>
                  <a:pt x="2" y="27"/>
                </a:lnTo>
                <a:lnTo>
                  <a:pt x="3" y="25"/>
                </a:lnTo>
                <a:lnTo>
                  <a:pt x="4" y="22"/>
                </a:lnTo>
                <a:lnTo>
                  <a:pt x="6" y="19"/>
                </a:lnTo>
                <a:lnTo>
                  <a:pt x="8" y="18"/>
                </a:lnTo>
                <a:lnTo>
                  <a:pt x="9" y="17"/>
                </a:lnTo>
                <a:lnTo>
                  <a:pt x="8" y="13"/>
                </a:lnTo>
                <a:lnTo>
                  <a:pt x="11" y="14"/>
                </a:lnTo>
                <a:lnTo>
                  <a:pt x="11" y="15"/>
                </a:lnTo>
                <a:lnTo>
                  <a:pt x="13" y="14"/>
                </a:lnTo>
                <a:lnTo>
                  <a:pt x="15" y="12"/>
                </a:lnTo>
                <a:lnTo>
                  <a:pt x="15" y="9"/>
                </a:lnTo>
                <a:lnTo>
                  <a:pt x="16" y="7"/>
                </a:lnTo>
                <a:lnTo>
                  <a:pt x="17" y="6"/>
                </a:lnTo>
                <a:lnTo>
                  <a:pt x="19" y="3"/>
                </a:lnTo>
                <a:lnTo>
                  <a:pt x="21" y="0"/>
                </a:lnTo>
                <a:lnTo>
                  <a:pt x="25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7" name="82032">
            <a:extLst xmlns:a="http://schemas.openxmlformats.org/drawingml/2006/main">
              <a:ext uri="{FF2B5EF4-FFF2-40B4-BE49-F238E27FC236}">
                <a16:creationId xmlns:a16="http://schemas.microsoft.com/office/drawing/2014/main" id="{4D0D35D5-4F71-4E8F-9ABC-9983B50A34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38469" y="1750184"/>
            <a:ext cx="436991" cy="341077"/>
          </a:xfrm>
          <a:custGeom xmlns:a="http://schemas.openxmlformats.org/drawingml/2006/main">
            <a:avLst/>
            <a:gdLst/>
            <a:ahLst/>
            <a:cxnLst>
              <a:cxn ang="0">
                <a:pos x="48" y="7"/>
              </a:cxn>
              <a:cxn ang="0">
                <a:pos x="53" y="9"/>
              </a:cxn>
              <a:cxn ang="0">
                <a:pos x="54" y="15"/>
              </a:cxn>
              <a:cxn ang="0">
                <a:pos x="53" y="20"/>
              </a:cxn>
              <a:cxn ang="0">
                <a:pos x="54" y="25"/>
              </a:cxn>
              <a:cxn ang="0">
                <a:pos x="52" y="29"/>
              </a:cxn>
              <a:cxn ang="0">
                <a:pos x="45" y="29"/>
              </a:cxn>
              <a:cxn ang="0">
                <a:pos x="46" y="25"/>
              </a:cxn>
              <a:cxn ang="0">
                <a:pos x="42" y="23"/>
              </a:cxn>
              <a:cxn ang="0">
                <a:pos x="36" y="25"/>
              </a:cxn>
              <a:cxn ang="0">
                <a:pos x="32" y="29"/>
              </a:cxn>
              <a:cxn ang="0">
                <a:pos x="26" y="30"/>
              </a:cxn>
              <a:cxn ang="0">
                <a:pos x="22" y="31"/>
              </a:cxn>
              <a:cxn ang="0">
                <a:pos x="16" y="35"/>
              </a:cxn>
              <a:cxn ang="0">
                <a:pos x="11" y="34"/>
              </a:cxn>
              <a:cxn ang="0">
                <a:pos x="4" y="31"/>
              </a:cxn>
              <a:cxn ang="0">
                <a:pos x="0" y="32"/>
              </a:cxn>
              <a:cxn ang="0">
                <a:pos x="2" y="27"/>
              </a:cxn>
              <a:cxn ang="0">
                <a:pos x="4" y="24"/>
              </a:cxn>
              <a:cxn ang="0">
                <a:pos x="10" y="23"/>
              </a:cxn>
              <a:cxn ang="0">
                <a:pos x="14" y="23"/>
              </a:cxn>
              <a:cxn ang="0">
                <a:pos x="20" y="23"/>
              </a:cxn>
              <a:cxn ang="0">
                <a:pos x="26" y="22"/>
              </a:cxn>
              <a:cxn ang="0">
                <a:pos x="29" y="18"/>
              </a:cxn>
              <a:cxn ang="0">
                <a:pos x="24" y="17"/>
              </a:cxn>
              <a:cxn ang="0">
                <a:pos x="25" y="14"/>
              </a:cxn>
              <a:cxn ang="0">
                <a:pos x="27" y="8"/>
              </a:cxn>
              <a:cxn ang="0">
                <a:pos x="24" y="5"/>
              </a:cxn>
              <a:cxn ang="0">
                <a:pos x="26" y="0"/>
              </a:cxn>
              <a:cxn ang="0">
                <a:pos x="30" y="1"/>
              </a:cxn>
              <a:cxn ang="0">
                <a:pos x="36" y="3"/>
              </a:cxn>
              <a:cxn ang="0">
                <a:pos x="42" y="3"/>
              </a:cxn>
              <a:cxn ang="0">
                <a:pos x="46" y="4"/>
              </a:cxn>
            </a:cxnLst>
            <a:rect l="0" t="0" r="r" b="b"/>
            <a:pathLst>
              <a:path w="54" h="36">
                <a:moveTo>
                  <a:pt x="46" y="4"/>
                </a:moveTo>
                <a:lnTo>
                  <a:pt x="48" y="7"/>
                </a:lnTo>
                <a:lnTo>
                  <a:pt x="50" y="8"/>
                </a:lnTo>
                <a:lnTo>
                  <a:pt x="53" y="9"/>
                </a:lnTo>
                <a:lnTo>
                  <a:pt x="54" y="12"/>
                </a:lnTo>
                <a:lnTo>
                  <a:pt x="54" y="15"/>
                </a:lnTo>
                <a:lnTo>
                  <a:pt x="53" y="18"/>
                </a:lnTo>
                <a:lnTo>
                  <a:pt x="53" y="20"/>
                </a:lnTo>
                <a:lnTo>
                  <a:pt x="54" y="22"/>
                </a:lnTo>
                <a:lnTo>
                  <a:pt x="54" y="25"/>
                </a:lnTo>
                <a:lnTo>
                  <a:pt x="54" y="27"/>
                </a:lnTo>
                <a:lnTo>
                  <a:pt x="52" y="29"/>
                </a:lnTo>
                <a:lnTo>
                  <a:pt x="47" y="30"/>
                </a:lnTo>
                <a:lnTo>
                  <a:pt x="45" y="29"/>
                </a:lnTo>
                <a:lnTo>
                  <a:pt x="47" y="27"/>
                </a:lnTo>
                <a:lnTo>
                  <a:pt x="46" y="25"/>
                </a:lnTo>
                <a:lnTo>
                  <a:pt x="46" y="22"/>
                </a:lnTo>
                <a:lnTo>
                  <a:pt x="42" y="23"/>
                </a:lnTo>
                <a:lnTo>
                  <a:pt x="38" y="25"/>
                </a:lnTo>
                <a:lnTo>
                  <a:pt x="36" y="25"/>
                </a:lnTo>
                <a:lnTo>
                  <a:pt x="35" y="27"/>
                </a:lnTo>
                <a:lnTo>
                  <a:pt x="32" y="29"/>
                </a:lnTo>
                <a:lnTo>
                  <a:pt x="29" y="30"/>
                </a:lnTo>
                <a:lnTo>
                  <a:pt x="26" y="30"/>
                </a:lnTo>
                <a:lnTo>
                  <a:pt x="24" y="30"/>
                </a:lnTo>
                <a:lnTo>
                  <a:pt x="22" y="31"/>
                </a:lnTo>
                <a:lnTo>
                  <a:pt x="20" y="33"/>
                </a:lnTo>
                <a:lnTo>
                  <a:pt x="16" y="35"/>
                </a:lnTo>
                <a:lnTo>
                  <a:pt x="14" y="36"/>
                </a:lnTo>
                <a:lnTo>
                  <a:pt x="11" y="34"/>
                </a:lnTo>
                <a:lnTo>
                  <a:pt x="7" y="33"/>
                </a:lnTo>
                <a:lnTo>
                  <a:pt x="4" y="31"/>
                </a:lnTo>
                <a:lnTo>
                  <a:pt x="2" y="32"/>
                </a:lnTo>
                <a:lnTo>
                  <a:pt x="0" y="32"/>
                </a:lnTo>
                <a:lnTo>
                  <a:pt x="0" y="30"/>
                </a:lnTo>
                <a:lnTo>
                  <a:pt x="2" y="27"/>
                </a:lnTo>
                <a:lnTo>
                  <a:pt x="2" y="24"/>
                </a:lnTo>
                <a:lnTo>
                  <a:pt x="4" y="24"/>
                </a:lnTo>
                <a:lnTo>
                  <a:pt x="7" y="23"/>
                </a:lnTo>
                <a:lnTo>
                  <a:pt x="10" y="23"/>
                </a:lnTo>
                <a:lnTo>
                  <a:pt x="12" y="23"/>
                </a:lnTo>
                <a:lnTo>
                  <a:pt x="14" y="23"/>
                </a:lnTo>
                <a:lnTo>
                  <a:pt x="16" y="24"/>
                </a:lnTo>
                <a:lnTo>
                  <a:pt x="20" y="23"/>
                </a:lnTo>
                <a:lnTo>
                  <a:pt x="22" y="23"/>
                </a:lnTo>
                <a:lnTo>
                  <a:pt x="26" y="22"/>
                </a:lnTo>
                <a:lnTo>
                  <a:pt x="28" y="21"/>
                </a:lnTo>
                <a:lnTo>
                  <a:pt x="29" y="18"/>
                </a:lnTo>
                <a:lnTo>
                  <a:pt x="27" y="18"/>
                </a:lnTo>
                <a:lnTo>
                  <a:pt x="24" y="17"/>
                </a:lnTo>
                <a:lnTo>
                  <a:pt x="24" y="15"/>
                </a:lnTo>
                <a:lnTo>
                  <a:pt x="25" y="14"/>
                </a:lnTo>
                <a:lnTo>
                  <a:pt x="26" y="11"/>
                </a:lnTo>
                <a:lnTo>
                  <a:pt x="27" y="8"/>
                </a:lnTo>
                <a:lnTo>
                  <a:pt x="26" y="6"/>
                </a:lnTo>
                <a:lnTo>
                  <a:pt x="24" y="5"/>
                </a:lnTo>
                <a:lnTo>
                  <a:pt x="24" y="3"/>
                </a:lnTo>
                <a:lnTo>
                  <a:pt x="26" y="0"/>
                </a:lnTo>
                <a:lnTo>
                  <a:pt x="28" y="1"/>
                </a:lnTo>
                <a:lnTo>
                  <a:pt x="30" y="1"/>
                </a:lnTo>
                <a:lnTo>
                  <a:pt x="33" y="2"/>
                </a:lnTo>
                <a:lnTo>
                  <a:pt x="36" y="3"/>
                </a:lnTo>
                <a:lnTo>
                  <a:pt x="38" y="2"/>
                </a:lnTo>
                <a:lnTo>
                  <a:pt x="42" y="3"/>
                </a:lnTo>
                <a:lnTo>
                  <a:pt x="44" y="4"/>
                </a:lnTo>
                <a:lnTo>
                  <a:pt x="46" y="4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8" name="82014">
            <a:extLst xmlns:a="http://schemas.openxmlformats.org/drawingml/2006/main">
              <a:ext uri="{FF2B5EF4-FFF2-40B4-BE49-F238E27FC236}">
                <a16:creationId xmlns:a16="http://schemas.microsoft.com/office/drawing/2014/main" id="{25DC1901-FB47-4B33-A545-F26EEBF3A53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58744" y="2046302"/>
            <a:ext cx="349103" cy="445952"/>
          </a:xfrm>
          <a:custGeom xmlns:a="http://schemas.openxmlformats.org/drawingml/2006/main">
            <a:avLst/>
            <a:gdLst/>
            <a:ahLst/>
            <a:cxnLst>
              <a:cxn ang="0">
                <a:pos x="24" y="9"/>
              </a:cxn>
              <a:cxn ang="0">
                <a:pos x="27" y="13"/>
              </a:cxn>
              <a:cxn ang="0">
                <a:pos x="30" y="18"/>
              </a:cxn>
              <a:cxn ang="0">
                <a:pos x="32" y="22"/>
              </a:cxn>
              <a:cxn ang="0">
                <a:pos x="34" y="26"/>
              </a:cxn>
              <a:cxn ang="0">
                <a:pos x="38" y="29"/>
              </a:cxn>
              <a:cxn ang="0">
                <a:pos x="41" y="34"/>
              </a:cxn>
              <a:cxn ang="0">
                <a:pos x="42" y="40"/>
              </a:cxn>
              <a:cxn ang="0">
                <a:pos x="40" y="45"/>
              </a:cxn>
              <a:cxn ang="0">
                <a:pos x="36" y="48"/>
              </a:cxn>
              <a:cxn ang="0">
                <a:pos x="31" y="47"/>
              </a:cxn>
              <a:cxn ang="0">
                <a:pos x="30" y="41"/>
              </a:cxn>
              <a:cxn ang="0">
                <a:pos x="26" y="38"/>
              </a:cxn>
              <a:cxn ang="0">
                <a:pos x="23" y="34"/>
              </a:cxn>
              <a:cxn ang="0">
                <a:pos x="20" y="37"/>
              </a:cxn>
              <a:cxn ang="0">
                <a:pos x="18" y="41"/>
              </a:cxn>
              <a:cxn ang="0">
                <a:pos x="14" y="42"/>
              </a:cxn>
              <a:cxn ang="0">
                <a:pos x="9" y="39"/>
              </a:cxn>
              <a:cxn ang="0">
                <a:pos x="7" y="35"/>
              </a:cxn>
              <a:cxn ang="0">
                <a:pos x="3" y="31"/>
              </a:cxn>
              <a:cxn ang="0">
                <a:pos x="3" y="25"/>
              </a:cxn>
              <a:cxn ang="0">
                <a:pos x="0" y="21"/>
              </a:cxn>
              <a:cxn ang="0">
                <a:pos x="1" y="18"/>
              </a:cxn>
              <a:cxn ang="0">
                <a:pos x="5" y="15"/>
              </a:cxn>
              <a:cxn ang="0">
                <a:pos x="8" y="10"/>
              </a:cxn>
              <a:cxn ang="0">
                <a:pos x="10" y="13"/>
              </a:cxn>
              <a:cxn ang="0">
                <a:pos x="15" y="11"/>
              </a:cxn>
              <a:cxn ang="0">
                <a:pos x="13" y="7"/>
              </a:cxn>
              <a:cxn ang="0">
                <a:pos x="10" y="3"/>
              </a:cxn>
              <a:cxn ang="0">
                <a:pos x="12" y="1"/>
              </a:cxn>
              <a:cxn ang="0">
                <a:pos x="17" y="2"/>
              </a:cxn>
              <a:cxn ang="0">
                <a:pos x="24" y="5"/>
              </a:cxn>
            </a:cxnLst>
            <a:rect l="0" t="0" r="r" b="b"/>
            <a:pathLst>
              <a:path w="43" h="48">
                <a:moveTo>
                  <a:pt x="24" y="5"/>
                </a:moveTo>
                <a:lnTo>
                  <a:pt x="24" y="9"/>
                </a:lnTo>
                <a:lnTo>
                  <a:pt x="26" y="11"/>
                </a:lnTo>
                <a:lnTo>
                  <a:pt x="27" y="13"/>
                </a:lnTo>
                <a:lnTo>
                  <a:pt x="29" y="16"/>
                </a:lnTo>
                <a:lnTo>
                  <a:pt x="30" y="18"/>
                </a:lnTo>
                <a:lnTo>
                  <a:pt x="32" y="20"/>
                </a:lnTo>
                <a:lnTo>
                  <a:pt x="32" y="22"/>
                </a:lnTo>
                <a:lnTo>
                  <a:pt x="32" y="26"/>
                </a:lnTo>
                <a:lnTo>
                  <a:pt x="34" y="26"/>
                </a:lnTo>
                <a:lnTo>
                  <a:pt x="36" y="27"/>
                </a:lnTo>
                <a:lnTo>
                  <a:pt x="38" y="29"/>
                </a:lnTo>
                <a:lnTo>
                  <a:pt x="40" y="31"/>
                </a:lnTo>
                <a:lnTo>
                  <a:pt x="41" y="34"/>
                </a:lnTo>
                <a:lnTo>
                  <a:pt x="43" y="37"/>
                </a:lnTo>
                <a:lnTo>
                  <a:pt x="42" y="40"/>
                </a:lnTo>
                <a:lnTo>
                  <a:pt x="41" y="43"/>
                </a:lnTo>
                <a:lnTo>
                  <a:pt x="40" y="45"/>
                </a:lnTo>
                <a:lnTo>
                  <a:pt x="38" y="46"/>
                </a:lnTo>
                <a:lnTo>
                  <a:pt x="36" y="48"/>
                </a:lnTo>
                <a:lnTo>
                  <a:pt x="33" y="47"/>
                </a:lnTo>
                <a:lnTo>
                  <a:pt x="31" y="47"/>
                </a:lnTo>
                <a:lnTo>
                  <a:pt x="30" y="44"/>
                </a:lnTo>
                <a:lnTo>
                  <a:pt x="30" y="41"/>
                </a:lnTo>
                <a:lnTo>
                  <a:pt x="29" y="39"/>
                </a:lnTo>
                <a:lnTo>
                  <a:pt x="26" y="38"/>
                </a:lnTo>
                <a:lnTo>
                  <a:pt x="24" y="35"/>
                </a:lnTo>
                <a:lnTo>
                  <a:pt x="23" y="34"/>
                </a:lnTo>
                <a:lnTo>
                  <a:pt x="22" y="34"/>
                </a:lnTo>
                <a:lnTo>
                  <a:pt x="20" y="37"/>
                </a:lnTo>
                <a:lnTo>
                  <a:pt x="19" y="38"/>
                </a:lnTo>
                <a:lnTo>
                  <a:pt x="18" y="41"/>
                </a:lnTo>
                <a:lnTo>
                  <a:pt x="16" y="42"/>
                </a:lnTo>
                <a:lnTo>
                  <a:pt x="14" y="42"/>
                </a:lnTo>
                <a:lnTo>
                  <a:pt x="11" y="41"/>
                </a:lnTo>
                <a:lnTo>
                  <a:pt x="9" y="39"/>
                </a:lnTo>
                <a:lnTo>
                  <a:pt x="8" y="38"/>
                </a:lnTo>
                <a:lnTo>
                  <a:pt x="7" y="35"/>
                </a:lnTo>
                <a:lnTo>
                  <a:pt x="4" y="34"/>
                </a:lnTo>
                <a:lnTo>
                  <a:pt x="3" y="31"/>
                </a:lnTo>
                <a:lnTo>
                  <a:pt x="3" y="27"/>
                </a:lnTo>
                <a:lnTo>
                  <a:pt x="3" y="25"/>
                </a:lnTo>
                <a:lnTo>
                  <a:pt x="0" y="24"/>
                </a:lnTo>
                <a:lnTo>
                  <a:pt x="0" y="21"/>
                </a:lnTo>
                <a:lnTo>
                  <a:pt x="0" y="19"/>
                </a:lnTo>
                <a:lnTo>
                  <a:pt x="1" y="18"/>
                </a:lnTo>
                <a:lnTo>
                  <a:pt x="3" y="17"/>
                </a:lnTo>
                <a:lnTo>
                  <a:pt x="5" y="15"/>
                </a:lnTo>
                <a:lnTo>
                  <a:pt x="6" y="13"/>
                </a:lnTo>
                <a:lnTo>
                  <a:pt x="8" y="10"/>
                </a:lnTo>
                <a:lnTo>
                  <a:pt x="10" y="10"/>
                </a:lnTo>
                <a:lnTo>
                  <a:pt x="10" y="13"/>
                </a:lnTo>
                <a:lnTo>
                  <a:pt x="13" y="13"/>
                </a:lnTo>
                <a:lnTo>
                  <a:pt x="15" y="11"/>
                </a:lnTo>
                <a:lnTo>
                  <a:pt x="13" y="9"/>
                </a:lnTo>
                <a:lnTo>
                  <a:pt x="13" y="7"/>
                </a:lnTo>
                <a:lnTo>
                  <a:pt x="11" y="5"/>
                </a:lnTo>
                <a:lnTo>
                  <a:pt x="10" y="3"/>
                </a:lnTo>
                <a:lnTo>
                  <a:pt x="10" y="1"/>
                </a:lnTo>
                <a:lnTo>
                  <a:pt x="12" y="1"/>
                </a:lnTo>
                <a:lnTo>
                  <a:pt x="14" y="0"/>
                </a:lnTo>
                <a:lnTo>
                  <a:pt x="17" y="2"/>
                </a:lnTo>
                <a:lnTo>
                  <a:pt x="21" y="3"/>
                </a:lnTo>
                <a:lnTo>
                  <a:pt x="24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89" name="82009">
            <a:extLst xmlns:a="http://schemas.openxmlformats.org/drawingml/2006/main">
              <a:ext uri="{FF2B5EF4-FFF2-40B4-BE49-F238E27FC236}">
                <a16:creationId xmlns:a16="http://schemas.microsoft.com/office/drawing/2014/main" id="{7FCD081C-3300-4F03-A0A0-8EAA0F9027B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30445" y="2818291"/>
            <a:ext cx="222304" cy="305489"/>
          </a:xfrm>
          <a:custGeom xmlns:a="http://schemas.openxmlformats.org/drawingml/2006/main">
            <a:avLst/>
            <a:gdLst/>
            <a:ahLst/>
            <a:cxnLst>
              <a:cxn ang="0">
                <a:pos x="20" y="9"/>
              </a:cxn>
              <a:cxn ang="0">
                <a:pos x="19" y="11"/>
              </a:cxn>
              <a:cxn ang="0">
                <a:pos x="22" y="14"/>
              </a:cxn>
              <a:cxn ang="0">
                <a:pos x="24" y="15"/>
              </a:cxn>
              <a:cxn ang="0">
                <a:pos x="27" y="17"/>
              </a:cxn>
              <a:cxn ang="0">
                <a:pos x="26" y="19"/>
              </a:cxn>
              <a:cxn ang="0">
                <a:pos x="22" y="20"/>
              </a:cxn>
              <a:cxn ang="0">
                <a:pos x="22" y="23"/>
              </a:cxn>
              <a:cxn ang="0">
                <a:pos x="21" y="24"/>
              </a:cxn>
              <a:cxn ang="0">
                <a:pos x="19" y="24"/>
              </a:cxn>
              <a:cxn ang="0">
                <a:pos x="15" y="24"/>
              </a:cxn>
              <a:cxn ang="0">
                <a:pos x="15" y="27"/>
              </a:cxn>
              <a:cxn ang="0">
                <a:pos x="14" y="29"/>
              </a:cxn>
              <a:cxn ang="0">
                <a:pos x="12" y="32"/>
              </a:cxn>
              <a:cxn ang="0">
                <a:pos x="9" y="32"/>
              </a:cxn>
              <a:cxn ang="0">
                <a:pos x="8" y="31"/>
              </a:cxn>
              <a:cxn ang="0">
                <a:pos x="5" y="31"/>
              </a:cxn>
              <a:cxn ang="0">
                <a:pos x="2" y="31"/>
              </a:cxn>
              <a:cxn ang="0">
                <a:pos x="0" y="29"/>
              </a:cxn>
              <a:cxn ang="0">
                <a:pos x="1" y="25"/>
              </a:cxn>
              <a:cxn ang="0">
                <a:pos x="0" y="22"/>
              </a:cxn>
              <a:cxn ang="0">
                <a:pos x="0" y="19"/>
              </a:cxn>
              <a:cxn ang="0">
                <a:pos x="2" y="16"/>
              </a:cxn>
              <a:cxn ang="0">
                <a:pos x="3" y="13"/>
              </a:cxn>
              <a:cxn ang="0">
                <a:pos x="5" y="10"/>
              </a:cxn>
              <a:cxn ang="0">
                <a:pos x="7" y="9"/>
              </a:cxn>
              <a:cxn ang="0">
                <a:pos x="9" y="7"/>
              </a:cxn>
              <a:cxn ang="0">
                <a:pos x="10" y="5"/>
              </a:cxn>
              <a:cxn ang="0">
                <a:pos x="11" y="2"/>
              </a:cxn>
              <a:cxn ang="0">
                <a:pos x="13" y="0"/>
              </a:cxn>
              <a:cxn ang="0">
                <a:pos x="16" y="0"/>
              </a:cxn>
              <a:cxn ang="0">
                <a:pos x="16" y="3"/>
              </a:cxn>
              <a:cxn ang="0">
                <a:pos x="16" y="6"/>
              </a:cxn>
              <a:cxn ang="0">
                <a:pos x="19" y="8"/>
              </a:cxn>
              <a:cxn ang="0">
                <a:pos x="20" y="9"/>
              </a:cxn>
            </a:cxnLst>
            <a:rect l="0" t="0" r="r" b="b"/>
            <a:pathLst>
              <a:path w="27" h="32">
                <a:moveTo>
                  <a:pt x="20" y="9"/>
                </a:moveTo>
                <a:lnTo>
                  <a:pt x="19" y="11"/>
                </a:lnTo>
                <a:lnTo>
                  <a:pt x="22" y="14"/>
                </a:lnTo>
                <a:lnTo>
                  <a:pt x="24" y="15"/>
                </a:lnTo>
                <a:lnTo>
                  <a:pt x="27" y="17"/>
                </a:lnTo>
                <a:lnTo>
                  <a:pt x="26" y="19"/>
                </a:lnTo>
                <a:lnTo>
                  <a:pt x="22" y="20"/>
                </a:lnTo>
                <a:lnTo>
                  <a:pt x="22" y="23"/>
                </a:lnTo>
                <a:lnTo>
                  <a:pt x="21" y="24"/>
                </a:lnTo>
                <a:lnTo>
                  <a:pt x="19" y="24"/>
                </a:lnTo>
                <a:lnTo>
                  <a:pt x="15" y="24"/>
                </a:lnTo>
                <a:lnTo>
                  <a:pt x="15" y="27"/>
                </a:lnTo>
                <a:lnTo>
                  <a:pt x="14" y="29"/>
                </a:lnTo>
                <a:lnTo>
                  <a:pt x="12" y="32"/>
                </a:lnTo>
                <a:lnTo>
                  <a:pt x="9" y="32"/>
                </a:lnTo>
                <a:lnTo>
                  <a:pt x="8" y="31"/>
                </a:lnTo>
                <a:lnTo>
                  <a:pt x="5" y="31"/>
                </a:lnTo>
                <a:lnTo>
                  <a:pt x="2" y="31"/>
                </a:lnTo>
                <a:lnTo>
                  <a:pt x="0" y="29"/>
                </a:lnTo>
                <a:lnTo>
                  <a:pt x="1" y="25"/>
                </a:lnTo>
                <a:lnTo>
                  <a:pt x="0" y="22"/>
                </a:lnTo>
                <a:lnTo>
                  <a:pt x="0" y="19"/>
                </a:lnTo>
                <a:lnTo>
                  <a:pt x="2" y="16"/>
                </a:lnTo>
                <a:lnTo>
                  <a:pt x="3" y="13"/>
                </a:lnTo>
                <a:lnTo>
                  <a:pt x="5" y="10"/>
                </a:lnTo>
                <a:lnTo>
                  <a:pt x="7" y="9"/>
                </a:lnTo>
                <a:lnTo>
                  <a:pt x="9" y="7"/>
                </a:lnTo>
                <a:lnTo>
                  <a:pt x="10" y="5"/>
                </a:lnTo>
                <a:lnTo>
                  <a:pt x="11" y="2"/>
                </a:lnTo>
                <a:lnTo>
                  <a:pt x="13" y="0"/>
                </a:lnTo>
                <a:lnTo>
                  <a:pt x="16" y="0"/>
                </a:lnTo>
                <a:lnTo>
                  <a:pt x="16" y="3"/>
                </a:lnTo>
                <a:lnTo>
                  <a:pt x="16" y="6"/>
                </a:lnTo>
                <a:lnTo>
                  <a:pt x="19" y="8"/>
                </a:lnTo>
                <a:lnTo>
                  <a:pt x="20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0" name="82005">
            <a:extLst xmlns:a="http://schemas.openxmlformats.org/drawingml/2006/main">
              <a:ext uri="{FF2B5EF4-FFF2-40B4-BE49-F238E27FC236}">
                <a16:creationId xmlns:a16="http://schemas.microsoft.com/office/drawing/2014/main" id="{FDBB693F-7079-4460-8091-2F2F64E9300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83512" y="2359193"/>
            <a:ext cx="289514" cy="282972"/>
          </a:xfrm>
          <a:custGeom xmlns:a="http://schemas.openxmlformats.org/drawingml/2006/main">
            <a:avLst/>
            <a:gdLst/>
            <a:ahLst/>
            <a:cxnLst>
              <a:cxn ang="0">
                <a:pos x="35" y="8"/>
              </a:cxn>
              <a:cxn ang="0">
                <a:pos x="34" y="10"/>
              </a:cxn>
              <a:cxn ang="0">
                <a:pos x="32" y="13"/>
              </a:cxn>
              <a:cxn ang="0">
                <a:pos x="33" y="16"/>
              </a:cxn>
              <a:cxn ang="0">
                <a:pos x="32" y="18"/>
              </a:cxn>
              <a:cxn ang="0">
                <a:pos x="33" y="20"/>
              </a:cxn>
              <a:cxn ang="0">
                <a:pos x="31" y="22"/>
              </a:cxn>
              <a:cxn ang="0">
                <a:pos x="30" y="24"/>
              </a:cxn>
              <a:cxn ang="0">
                <a:pos x="27" y="24"/>
              </a:cxn>
              <a:cxn ang="0">
                <a:pos x="24" y="25"/>
              </a:cxn>
              <a:cxn ang="0">
                <a:pos x="22" y="27"/>
              </a:cxn>
              <a:cxn ang="0">
                <a:pos x="22" y="29"/>
              </a:cxn>
              <a:cxn ang="0">
                <a:pos x="21" y="30"/>
              </a:cxn>
              <a:cxn ang="0">
                <a:pos x="19" y="30"/>
              </a:cxn>
              <a:cxn ang="0">
                <a:pos x="15" y="29"/>
              </a:cxn>
              <a:cxn ang="0">
                <a:pos x="15" y="27"/>
              </a:cxn>
              <a:cxn ang="0">
                <a:pos x="13" y="25"/>
              </a:cxn>
              <a:cxn ang="0">
                <a:pos x="10" y="24"/>
              </a:cxn>
              <a:cxn ang="0">
                <a:pos x="8" y="21"/>
              </a:cxn>
              <a:cxn ang="0">
                <a:pos x="7" y="18"/>
              </a:cxn>
              <a:cxn ang="0">
                <a:pos x="5" y="16"/>
              </a:cxn>
              <a:cxn ang="0">
                <a:pos x="2" y="16"/>
              </a:cxn>
              <a:cxn ang="0">
                <a:pos x="0" y="14"/>
              </a:cxn>
              <a:cxn ang="0">
                <a:pos x="1" y="12"/>
              </a:cxn>
              <a:cxn ang="0">
                <a:pos x="3" y="11"/>
              </a:cxn>
              <a:cxn ang="0">
                <a:pos x="5" y="10"/>
              </a:cxn>
              <a:cxn ang="0">
                <a:pos x="7" y="9"/>
              </a:cxn>
              <a:cxn ang="0">
                <a:pos x="10" y="8"/>
              </a:cxn>
              <a:cxn ang="0">
                <a:pos x="10" y="5"/>
              </a:cxn>
              <a:cxn ang="0">
                <a:pos x="12" y="7"/>
              </a:cxn>
              <a:cxn ang="0">
                <a:pos x="15" y="6"/>
              </a:cxn>
              <a:cxn ang="0">
                <a:pos x="18" y="4"/>
              </a:cxn>
              <a:cxn ang="0">
                <a:pos x="20" y="3"/>
              </a:cxn>
              <a:cxn ang="0">
                <a:pos x="21" y="1"/>
              </a:cxn>
              <a:cxn ang="0">
                <a:pos x="25" y="0"/>
              </a:cxn>
              <a:cxn ang="0">
                <a:pos x="28" y="1"/>
              </a:cxn>
              <a:cxn ang="0">
                <a:pos x="29" y="4"/>
              </a:cxn>
              <a:cxn ang="0">
                <a:pos x="30" y="5"/>
              </a:cxn>
              <a:cxn ang="0">
                <a:pos x="32" y="7"/>
              </a:cxn>
              <a:cxn ang="0">
                <a:pos x="35" y="8"/>
              </a:cxn>
            </a:cxnLst>
            <a:rect l="0" t="0" r="r" b="b"/>
            <a:pathLst>
              <a:path w="35" h="30">
                <a:moveTo>
                  <a:pt x="35" y="8"/>
                </a:moveTo>
                <a:lnTo>
                  <a:pt x="34" y="10"/>
                </a:lnTo>
                <a:lnTo>
                  <a:pt x="32" y="13"/>
                </a:lnTo>
                <a:lnTo>
                  <a:pt x="33" y="16"/>
                </a:lnTo>
                <a:lnTo>
                  <a:pt x="32" y="18"/>
                </a:lnTo>
                <a:lnTo>
                  <a:pt x="33" y="20"/>
                </a:lnTo>
                <a:lnTo>
                  <a:pt x="31" y="22"/>
                </a:lnTo>
                <a:lnTo>
                  <a:pt x="30" y="24"/>
                </a:lnTo>
                <a:lnTo>
                  <a:pt x="27" y="24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21" y="30"/>
                </a:lnTo>
                <a:lnTo>
                  <a:pt x="19" y="30"/>
                </a:lnTo>
                <a:lnTo>
                  <a:pt x="15" y="29"/>
                </a:lnTo>
                <a:lnTo>
                  <a:pt x="15" y="27"/>
                </a:lnTo>
                <a:lnTo>
                  <a:pt x="13" y="25"/>
                </a:lnTo>
                <a:lnTo>
                  <a:pt x="10" y="24"/>
                </a:lnTo>
                <a:lnTo>
                  <a:pt x="8" y="21"/>
                </a:lnTo>
                <a:lnTo>
                  <a:pt x="7" y="18"/>
                </a:lnTo>
                <a:lnTo>
                  <a:pt x="5" y="16"/>
                </a:lnTo>
                <a:lnTo>
                  <a:pt x="2" y="16"/>
                </a:lnTo>
                <a:lnTo>
                  <a:pt x="0" y="14"/>
                </a:lnTo>
                <a:lnTo>
                  <a:pt x="1" y="12"/>
                </a:lnTo>
                <a:lnTo>
                  <a:pt x="3" y="11"/>
                </a:lnTo>
                <a:lnTo>
                  <a:pt x="5" y="10"/>
                </a:lnTo>
                <a:lnTo>
                  <a:pt x="7" y="9"/>
                </a:lnTo>
                <a:lnTo>
                  <a:pt x="10" y="8"/>
                </a:lnTo>
                <a:lnTo>
                  <a:pt x="10" y="5"/>
                </a:lnTo>
                <a:lnTo>
                  <a:pt x="12" y="7"/>
                </a:lnTo>
                <a:lnTo>
                  <a:pt x="15" y="6"/>
                </a:lnTo>
                <a:lnTo>
                  <a:pt x="18" y="4"/>
                </a:lnTo>
                <a:lnTo>
                  <a:pt x="20" y="3"/>
                </a:lnTo>
                <a:lnTo>
                  <a:pt x="21" y="1"/>
                </a:lnTo>
                <a:lnTo>
                  <a:pt x="25" y="0"/>
                </a:lnTo>
                <a:lnTo>
                  <a:pt x="28" y="1"/>
                </a:lnTo>
                <a:lnTo>
                  <a:pt x="29" y="4"/>
                </a:lnTo>
                <a:lnTo>
                  <a:pt x="30" y="5"/>
                </a:lnTo>
                <a:lnTo>
                  <a:pt x="32" y="7"/>
                </a:lnTo>
                <a:lnTo>
                  <a:pt x="35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1" name="82003">
            <a:extLst xmlns:a="http://schemas.openxmlformats.org/drawingml/2006/main">
              <a:ext uri="{FF2B5EF4-FFF2-40B4-BE49-F238E27FC236}">
                <a16:creationId xmlns:a16="http://schemas.microsoft.com/office/drawing/2014/main" id="{2E023C89-4625-4D5D-91F9-EEB497E8EAD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38608" y="2359193"/>
            <a:ext cx="328423" cy="549093"/>
          </a:xfrm>
          <a:custGeom xmlns:a="http://schemas.openxmlformats.org/drawingml/2006/main">
            <a:avLst/>
            <a:gdLst/>
            <a:ahLst/>
            <a:cxnLst>
              <a:cxn ang="0">
                <a:pos x="39" y="17"/>
              </a:cxn>
              <a:cxn ang="0">
                <a:pos x="39" y="23"/>
              </a:cxn>
              <a:cxn ang="0">
                <a:pos x="36" y="26"/>
              </a:cxn>
              <a:cxn ang="0">
                <a:pos x="32" y="29"/>
              </a:cxn>
              <a:cxn ang="0">
                <a:pos x="34" y="33"/>
              </a:cxn>
              <a:cxn ang="0">
                <a:pos x="35" y="37"/>
              </a:cxn>
              <a:cxn ang="0">
                <a:pos x="32" y="40"/>
              </a:cxn>
              <a:cxn ang="0">
                <a:pos x="27" y="42"/>
              </a:cxn>
              <a:cxn ang="0">
                <a:pos x="24" y="46"/>
              </a:cxn>
              <a:cxn ang="0">
                <a:pos x="23" y="52"/>
              </a:cxn>
              <a:cxn ang="0">
                <a:pos x="21" y="57"/>
              </a:cxn>
              <a:cxn ang="0">
                <a:pos x="18" y="57"/>
              </a:cxn>
              <a:cxn ang="0">
                <a:pos x="15" y="52"/>
              </a:cxn>
              <a:cxn ang="0">
                <a:pos x="12" y="49"/>
              </a:cxn>
              <a:cxn ang="0">
                <a:pos x="12" y="43"/>
              </a:cxn>
              <a:cxn ang="0">
                <a:pos x="9" y="41"/>
              </a:cxn>
              <a:cxn ang="0">
                <a:pos x="6" y="36"/>
              </a:cxn>
              <a:cxn ang="0">
                <a:pos x="2" y="34"/>
              </a:cxn>
              <a:cxn ang="0">
                <a:pos x="0" y="30"/>
              </a:cxn>
              <a:cxn ang="0">
                <a:pos x="3" y="29"/>
              </a:cxn>
              <a:cxn ang="0">
                <a:pos x="5" y="25"/>
              </a:cxn>
              <a:cxn ang="0">
                <a:pos x="11" y="24"/>
              </a:cxn>
              <a:cxn ang="0">
                <a:pos x="14" y="20"/>
              </a:cxn>
              <a:cxn ang="0">
                <a:pos x="14" y="16"/>
              </a:cxn>
              <a:cxn ang="0">
                <a:pos x="15" y="10"/>
              </a:cxn>
              <a:cxn ang="0">
                <a:pos x="18" y="8"/>
              </a:cxn>
              <a:cxn ang="0">
                <a:pos x="21" y="4"/>
              </a:cxn>
              <a:cxn ang="0">
                <a:pos x="24" y="0"/>
              </a:cxn>
              <a:cxn ang="0">
                <a:pos x="26" y="1"/>
              </a:cxn>
              <a:cxn ang="0">
                <a:pos x="31" y="5"/>
              </a:cxn>
              <a:cxn ang="0">
                <a:pos x="32" y="10"/>
              </a:cxn>
              <a:cxn ang="0">
                <a:pos x="35" y="13"/>
              </a:cxn>
            </a:cxnLst>
            <a:rect l="0" t="0" r="r" b="b"/>
            <a:pathLst>
              <a:path w="40" h="58">
                <a:moveTo>
                  <a:pt x="38" y="14"/>
                </a:moveTo>
                <a:lnTo>
                  <a:pt x="39" y="17"/>
                </a:lnTo>
                <a:lnTo>
                  <a:pt x="40" y="20"/>
                </a:lnTo>
                <a:lnTo>
                  <a:pt x="39" y="23"/>
                </a:lnTo>
                <a:lnTo>
                  <a:pt x="38" y="25"/>
                </a:lnTo>
                <a:lnTo>
                  <a:pt x="36" y="26"/>
                </a:lnTo>
                <a:lnTo>
                  <a:pt x="34" y="27"/>
                </a:lnTo>
                <a:lnTo>
                  <a:pt x="32" y="29"/>
                </a:lnTo>
                <a:lnTo>
                  <a:pt x="32" y="32"/>
                </a:lnTo>
                <a:lnTo>
                  <a:pt x="34" y="33"/>
                </a:lnTo>
                <a:lnTo>
                  <a:pt x="35" y="35"/>
                </a:lnTo>
                <a:lnTo>
                  <a:pt x="35" y="37"/>
                </a:lnTo>
                <a:lnTo>
                  <a:pt x="34" y="39"/>
                </a:lnTo>
                <a:lnTo>
                  <a:pt x="32" y="40"/>
                </a:lnTo>
                <a:lnTo>
                  <a:pt x="30" y="42"/>
                </a:lnTo>
                <a:lnTo>
                  <a:pt x="27" y="42"/>
                </a:lnTo>
                <a:lnTo>
                  <a:pt x="25" y="43"/>
                </a:lnTo>
                <a:lnTo>
                  <a:pt x="24" y="46"/>
                </a:lnTo>
                <a:lnTo>
                  <a:pt x="24" y="49"/>
                </a:lnTo>
                <a:lnTo>
                  <a:pt x="23" y="52"/>
                </a:lnTo>
                <a:lnTo>
                  <a:pt x="22" y="54"/>
                </a:lnTo>
                <a:lnTo>
                  <a:pt x="21" y="57"/>
                </a:lnTo>
                <a:lnTo>
                  <a:pt x="19" y="58"/>
                </a:lnTo>
                <a:lnTo>
                  <a:pt x="18" y="57"/>
                </a:lnTo>
                <a:lnTo>
                  <a:pt x="15" y="55"/>
                </a:lnTo>
                <a:lnTo>
                  <a:pt x="15" y="52"/>
                </a:lnTo>
                <a:lnTo>
                  <a:pt x="15" y="49"/>
                </a:lnTo>
                <a:lnTo>
                  <a:pt x="12" y="49"/>
                </a:lnTo>
                <a:lnTo>
                  <a:pt x="13" y="46"/>
                </a:lnTo>
                <a:lnTo>
                  <a:pt x="12" y="43"/>
                </a:lnTo>
                <a:lnTo>
                  <a:pt x="11" y="41"/>
                </a:lnTo>
                <a:lnTo>
                  <a:pt x="9" y="41"/>
                </a:lnTo>
                <a:lnTo>
                  <a:pt x="8" y="38"/>
                </a:lnTo>
                <a:lnTo>
                  <a:pt x="6" y="36"/>
                </a:lnTo>
                <a:lnTo>
                  <a:pt x="4" y="35"/>
                </a:lnTo>
                <a:lnTo>
                  <a:pt x="2" y="34"/>
                </a:lnTo>
                <a:lnTo>
                  <a:pt x="0" y="32"/>
                </a:lnTo>
                <a:lnTo>
                  <a:pt x="0" y="30"/>
                </a:lnTo>
                <a:lnTo>
                  <a:pt x="2" y="30"/>
                </a:lnTo>
                <a:lnTo>
                  <a:pt x="3" y="29"/>
                </a:lnTo>
                <a:lnTo>
                  <a:pt x="3" y="27"/>
                </a:lnTo>
                <a:lnTo>
                  <a:pt x="5" y="25"/>
                </a:lnTo>
                <a:lnTo>
                  <a:pt x="8" y="24"/>
                </a:lnTo>
                <a:lnTo>
                  <a:pt x="11" y="24"/>
                </a:lnTo>
                <a:lnTo>
                  <a:pt x="12" y="22"/>
                </a:lnTo>
                <a:lnTo>
                  <a:pt x="14" y="20"/>
                </a:lnTo>
                <a:lnTo>
                  <a:pt x="13" y="18"/>
                </a:lnTo>
                <a:lnTo>
                  <a:pt x="14" y="16"/>
                </a:lnTo>
                <a:lnTo>
                  <a:pt x="13" y="13"/>
                </a:lnTo>
                <a:lnTo>
                  <a:pt x="15" y="10"/>
                </a:lnTo>
                <a:lnTo>
                  <a:pt x="16" y="8"/>
                </a:lnTo>
                <a:lnTo>
                  <a:pt x="18" y="8"/>
                </a:lnTo>
                <a:lnTo>
                  <a:pt x="20" y="7"/>
                </a:lnTo>
                <a:lnTo>
                  <a:pt x="21" y="4"/>
                </a:lnTo>
                <a:lnTo>
                  <a:pt x="22" y="3"/>
                </a:lnTo>
                <a:lnTo>
                  <a:pt x="24" y="0"/>
                </a:lnTo>
                <a:lnTo>
                  <a:pt x="25" y="0"/>
                </a:lnTo>
                <a:lnTo>
                  <a:pt x="26" y="1"/>
                </a:lnTo>
                <a:lnTo>
                  <a:pt x="28" y="4"/>
                </a:lnTo>
                <a:lnTo>
                  <a:pt x="31" y="5"/>
                </a:lnTo>
                <a:lnTo>
                  <a:pt x="32" y="7"/>
                </a:lnTo>
                <a:lnTo>
                  <a:pt x="32" y="10"/>
                </a:lnTo>
                <a:lnTo>
                  <a:pt x="33" y="13"/>
                </a:lnTo>
                <a:lnTo>
                  <a:pt x="35" y="13"/>
                </a:lnTo>
                <a:lnTo>
                  <a:pt x="38" y="14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2" name="81015">
            <a:extLst xmlns:a="http://schemas.openxmlformats.org/drawingml/2006/main">
              <a:ext uri="{FF2B5EF4-FFF2-40B4-BE49-F238E27FC236}">
                <a16:creationId xmlns:a16="http://schemas.microsoft.com/office/drawing/2014/main" id="{E0E6E7E0-779E-4B30-B269-3BF0814DC75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85542" y="3569732"/>
            <a:ext cx="222304" cy="215496"/>
          </a:xfrm>
          <a:custGeom xmlns:a="http://schemas.openxmlformats.org/drawingml/2006/main">
            <a:avLst/>
            <a:gdLst/>
            <a:ahLst/>
            <a:cxnLst>
              <a:cxn ang="0">
                <a:pos x="27" y="8"/>
              </a:cxn>
              <a:cxn ang="0">
                <a:pos x="26" y="9"/>
              </a:cxn>
              <a:cxn ang="0">
                <a:pos x="26" y="12"/>
              </a:cxn>
              <a:cxn ang="0">
                <a:pos x="24" y="14"/>
              </a:cxn>
              <a:cxn ang="0">
                <a:pos x="23" y="15"/>
              </a:cxn>
              <a:cxn ang="0">
                <a:pos x="21" y="17"/>
              </a:cxn>
              <a:cxn ang="0">
                <a:pos x="20" y="18"/>
              </a:cxn>
              <a:cxn ang="0">
                <a:pos x="20" y="21"/>
              </a:cxn>
              <a:cxn ang="0">
                <a:pos x="20" y="23"/>
              </a:cxn>
              <a:cxn ang="0">
                <a:pos x="18" y="22"/>
              </a:cxn>
              <a:cxn ang="0">
                <a:pos x="15" y="21"/>
              </a:cxn>
              <a:cxn ang="0">
                <a:pos x="13" y="19"/>
              </a:cxn>
              <a:cxn ang="0">
                <a:pos x="12" y="18"/>
              </a:cxn>
              <a:cxn ang="0">
                <a:pos x="9" y="17"/>
              </a:cxn>
              <a:cxn ang="0">
                <a:pos x="6" y="16"/>
              </a:cxn>
              <a:cxn ang="0">
                <a:pos x="4" y="16"/>
              </a:cxn>
              <a:cxn ang="0">
                <a:pos x="2" y="16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3" y="9"/>
              </a:cxn>
              <a:cxn ang="0">
                <a:pos x="5" y="8"/>
              </a:cxn>
              <a:cxn ang="0">
                <a:pos x="7" y="9"/>
              </a:cxn>
              <a:cxn ang="0">
                <a:pos x="8" y="7"/>
              </a:cxn>
              <a:cxn ang="0">
                <a:pos x="10" y="5"/>
              </a:cxn>
              <a:cxn ang="0">
                <a:pos x="10" y="3"/>
              </a:cxn>
              <a:cxn ang="0">
                <a:pos x="11" y="0"/>
              </a:cxn>
              <a:cxn ang="0">
                <a:pos x="12" y="1"/>
              </a:cxn>
              <a:cxn ang="0">
                <a:pos x="15" y="0"/>
              </a:cxn>
              <a:cxn ang="0">
                <a:pos x="15" y="3"/>
              </a:cxn>
              <a:cxn ang="0">
                <a:pos x="17" y="2"/>
              </a:cxn>
              <a:cxn ang="0">
                <a:pos x="19" y="2"/>
              </a:cxn>
              <a:cxn ang="0">
                <a:pos x="22" y="3"/>
              </a:cxn>
              <a:cxn ang="0">
                <a:pos x="24" y="4"/>
              </a:cxn>
              <a:cxn ang="0">
                <a:pos x="25" y="6"/>
              </a:cxn>
              <a:cxn ang="0">
                <a:pos x="27" y="8"/>
              </a:cxn>
            </a:cxnLst>
            <a:rect l="0" t="0" r="r" b="b"/>
            <a:pathLst>
              <a:path w="27" h="23">
                <a:moveTo>
                  <a:pt x="27" y="8"/>
                </a:moveTo>
                <a:lnTo>
                  <a:pt x="26" y="9"/>
                </a:lnTo>
                <a:lnTo>
                  <a:pt x="26" y="12"/>
                </a:lnTo>
                <a:lnTo>
                  <a:pt x="24" y="14"/>
                </a:lnTo>
                <a:lnTo>
                  <a:pt x="23" y="15"/>
                </a:lnTo>
                <a:lnTo>
                  <a:pt x="21" y="17"/>
                </a:lnTo>
                <a:lnTo>
                  <a:pt x="20" y="18"/>
                </a:lnTo>
                <a:lnTo>
                  <a:pt x="20" y="21"/>
                </a:lnTo>
                <a:lnTo>
                  <a:pt x="20" y="23"/>
                </a:lnTo>
                <a:lnTo>
                  <a:pt x="18" y="22"/>
                </a:lnTo>
                <a:lnTo>
                  <a:pt x="15" y="21"/>
                </a:lnTo>
                <a:lnTo>
                  <a:pt x="13" y="19"/>
                </a:lnTo>
                <a:lnTo>
                  <a:pt x="12" y="18"/>
                </a:lnTo>
                <a:lnTo>
                  <a:pt x="9" y="17"/>
                </a:lnTo>
                <a:lnTo>
                  <a:pt x="6" y="16"/>
                </a:lnTo>
                <a:lnTo>
                  <a:pt x="4" y="16"/>
                </a:lnTo>
                <a:lnTo>
                  <a:pt x="2" y="16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3" y="9"/>
                </a:lnTo>
                <a:lnTo>
                  <a:pt x="5" y="8"/>
                </a:lnTo>
                <a:lnTo>
                  <a:pt x="7" y="9"/>
                </a:lnTo>
                <a:lnTo>
                  <a:pt x="8" y="7"/>
                </a:lnTo>
                <a:lnTo>
                  <a:pt x="10" y="5"/>
                </a:lnTo>
                <a:lnTo>
                  <a:pt x="10" y="3"/>
                </a:lnTo>
                <a:lnTo>
                  <a:pt x="11" y="0"/>
                </a:lnTo>
                <a:lnTo>
                  <a:pt x="12" y="1"/>
                </a:lnTo>
                <a:lnTo>
                  <a:pt x="15" y="0"/>
                </a:lnTo>
                <a:lnTo>
                  <a:pt x="15" y="3"/>
                </a:lnTo>
                <a:lnTo>
                  <a:pt x="17" y="2"/>
                </a:lnTo>
                <a:lnTo>
                  <a:pt x="19" y="2"/>
                </a:lnTo>
                <a:lnTo>
                  <a:pt x="22" y="3"/>
                </a:lnTo>
                <a:lnTo>
                  <a:pt x="24" y="4"/>
                </a:lnTo>
                <a:lnTo>
                  <a:pt x="25" y="6"/>
                </a:lnTo>
                <a:lnTo>
                  <a:pt x="27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3" name="81004">
            <a:extLst xmlns:a="http://schemas.openxmlformats.org/drawingml/2006/main">
              <a:ext uri="{FF2B5EF4-FFF2-40B4-BE49-F238E27FC236}">
                <a16:creationId xmlns:a16="http://schemas.microsoft.com/office/drawing/2014/main" id="{8B4ED595-148D-4401-8401-622DADA62B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44727" y="3680275"/>
            <a:ext cx="242984" cy="193057"/>
          </a:xfrm>
          <a:custGeom xmlns:a="http://schemas.openxmlformats.org/drawingml/2006/main">
            <a:avLst/>
            <a:gdLst/>
            <a:ahLst/>
            <a:cxnLst>
              <a:cxn ang="0">
                <a:pos x="26" y="5"/>
              </a:cxn>
              <a:cxn ang="0">
                <a:pos x="27" y="6"/>
              </a:cxn>
              <a:cxn ang="0">
                <a:pos x="30" y="7"/>
              </a:cxn>
              <a:cxn ang="0">
                <a:pos x="29" y="11"/>
              </a:cxn>
              <a:cxn ang="0">
                <a:pos x="28" y="13"/>
              </a:cxn>
              <a:cxn ang="0">
                <a:pos x="26" y="15"/>
              </a:cxn>
              <a:cxn ang="0">
                <a:pos x="24" y="16"/>
              </a:cxn>
              <a:cxn ang="0">
                <a:pos x="22" y="17"/>
              </a:cxn>
              <a:cxn ang="0">
                <a:pos x="19" y="17"/>
              </a:cxn>
              <a:cxn ang="0">
                <a:pos x="16" y="16"/>
              </a:cxn>
              <a:cxn ang="0">
                <a:pos x="15" y="15"/>
              </a:cxn>
              <a:cxn ang="0">
                <a:pos x="13" y="14"/>
              </a:cxn>
              <a:cxn ang="0">
                <a:pos x="10" y="15"/>
              </a:cxn>
              <a:cxn ang="0">
                <a:pos x="10" y="17"/>
              </a:cxn>
              <a:cxn ang="0">
                <a:pos x="10" y="19"/>
              </a:cxn>
              <a:cxn ang="0">
                <a:pos x="7" y="20"/>
              </a:cxn>
              <a:cxn ang="0">
                <a:pos x="5" y="19"/>
              </a:cxn>
              <a:cxn ang="0">
                <a:pos x="5" y="16"/>
              </a:cxn>
              <a:cxn ang="0">
                <a:pos x="5" y="13"/>
              </a:cxn>
              <a:cxn ang="0">
                <a:pos x="5" y="10"/>
              </a:cxn>
              <a:cxn ang="0">
                <a:pos x="3" y="10"/>
              </a:cxn>
              <a:cxn ang="0">
                <a:pos x="1" y="9"/>
              </a:cxn>
              <a:cxn ang="0">
                <a:pos x="1" y="6"/>
              </a:cxn>
              <a:cxn ang="0">
                <a:pos x="0" y="4"/>
              </a:cxn>
              <a:cxn ang="0">
                <a:pos x="0" y="1"/>
              </a:cxn>
              <a:cxn ang="0">
                <a:pos x="3" y="1"/>
              </a:cxn>
              <a:cxn ang="0">
                <a:pos x="5" y="0"/>
              </a:cxn>
              <a:cxn ang="0">
                <a:pos x="7" y="2"/>
              </a:cxn>
              <a:cxn ang="0">
                <a:pos x="7" y="4"/>
              </a:cxn>
              <a:cxn ang="0">
                <a:pos x="9" y="4"/>
              </a:cxn>
              <a:cxn ang="0">
                <a:pos x="11" y="4"/>
              </a:cxn>
              <a:cxn ang="0">
                <a:pos x="14" y="5"/>
              </a:cxn>
              <a:cxn ang="0">
                <a:pos x="17" y="6"/>
              </a:cxn>
              <a:cxn ang="0">
                <a:pos x="18" y="7"/>
              </a:cxn>
              <a:cxn ang="0">
                <a:pos x="20" y="9"/>
              </a:cxn>
              <a:cxn ang="0">
                <a:pos x="23" y="10"/>
              </a:cxn>
              <a:cxn ang="0">
                <a:pos x="25" y="11"/>
              </a:cxn>
              <a:cxn ang="0">
                <a:pos x="25" y="9"/>
              </a:cxn>
              <a:cxn ang="0">
                <a:pos x="25" y="6"/>
              </a:cxn>
              <a:cxn ang="0">
                <a:pos x="26" y="5"/>
              </a:cxn>
            </a:cxnLst>
            <a:rect l="0" t="0" r="r" b="b"/>
            <a:pathLst>
              <a:path w="30" h="20">
                <a:moveTo>
                  <a:pt x="26" y="5"/>
                </a:moveTo>
                <a:lnTo>
                  <a:pt x="27" y="6"/>
                </a:lnTo>
                <a:lnTo>
                  <a:pt x="30" y="7"/>
                </a:lnTo>
                <a:lnTo>
                  <a:pt x="29" y="11"/>
                </a:lnTo>
                <a:lnTo>
                  <a:pt x="28" y="13"/>
                </a:lnTo>
                <a:lnTo>
                  <a:pt x="26" y="15"/>
                </a:lnTo>
                <a:lnTo>
                  <a:pt x="24" y="16"/>
                </a:lnTo>
                <a:lnTo>
                  <a:pt x="22" y="17"/>
                </a:lnTo>
                <a:lnTo>
                  <a:pt x="19" y="17"/>
                </a:lnTo>
                <a:lnTo>
                  <a:pt x="16" y="16"/>
                </a:lnTo>
                <a:lnTo>
                  <a:pt x="15" y="15"/>
                </a:lnTo>
                <a:lnTo>
                  <a:pt x="13" y="14"/>
                </a:lnTo>
                <a:lnTo>
                  <a:pt x="10" y="15"/>
                </a:lnTo>
                <a:lnTo>
                  <a:pt x="10" y="17"/>
                </a:lnTo>
                <a:lnTo>
                  <a:pt x="10" y="19"/>
                </a:lnTo>
                <a:lnTo>
                  <a:pt x="7" y="20"/>
                </a:lnTo>
                <a:lnTo>
                  <a:pt x="5" y="19"/>
                </a:lnTo>
                <a:lnTo>
                  <a:pt x="5" y="16"/>
                </a:lnTo>
                <a:lnTo>
                  <a:pt x="5" y="13"/>
                </a:lnTo>
                <a:lnTo>
                  <a:pt x="5" y="10"/>
                </a:lnTo>
                <a:lnTo>
                  <a:pt x="3" y="10"/>
                </a:lnTo>
                <a:lnTo>
                  <a:pt x="1" y="9"/>
                </a:lnTo>
                <a:lnTo>
                  <a:pt x="1" y="6"/>
                </a:lnTo>
                <a:lnTo>
                  <a:pt x="0" y="4"/>
                </a:lnTo>
                <a:lnTo>
                  <a:pt x="0" y="1"/>
                </a:lnTo>
                <a:lnTo>
                  <a:pt x="3" y="1"/>
                </a:lnTo>
                <a:lnTo>
                  <a:pt x="5" y="0"/>
                </a:lnTo>
                <a:lnTo>
                  <a:pt x="7" y="2"/>
                </a:lnTo>
                <a:lnTo>
                  <a:pt x="7" y="4"/>
                </a:lnTo>
                <a:lnTo>
                  <a:pt x="9" y="4"/>
                </a:lnTo>
                <a:lnTo>
                  <a:pt x="11" y="4"/>
                </a:lnTo>
                <a:lnTo>
                  <a:pt x="14" y="5"/>
                </a:lnTo>
                <a:lnTo>
                  <a:pt x="17" y="6"/>
                </a:lnTo>
                <a:lnTo>
                  <a:pt x="18" y="7"/>
                </a:lnTo>
                <a:lnTo>
                  <a:pt x="20" y="9"/>
                </a:lnTo>
                <a:lnTo>
                  <a:pt x="23" y="10"/>
                </a:lnTo>
                <a:lnTo>
                  <a:pt x="25" y="11"/>
                </a:lnTo>
                <a:lnTo>
                  <a:pt x="25" y="9"/>
                </a:lnTo>
                <a:lnTo>
                  <a:pt x="25" y="6"/>
                </a:lnTo>
                <a:lnTo>
                  <a:pt x="2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4" name="81013">
            <a:extLst xmlns:a="http://schemas.openxmlformats.org/drawingml/2006/main">
              <a:ext uri="{FF2B5EF4-FFF2-40B4-BE49-F238E27FC236}">
                <a16:creationId xmlns:a16="http://schemas.microsoft.com/office/drawing/2014/main" id="{086956A1-0917-4802-BA41-3402DCF264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12076" y="3048826"/>
            <a:ext cx="101766" cy="200458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1" y="4"/>
              </a:cxn>
              <a:cxn ang="0">
                <a:pos x="10" y="6"/>
              </a:cxn>
              <a:cxn ang="0">
                <a:pos x="10" y="9"/>
              </a:cxn>
              <a:cxn ang="0">
                <a:pos x="11" y="11"/>
              </a:cxn>
              <a:cxn ang="0">
                <a:pos x="11" y="13"/>
              </a:cxn>
              <a:cxn ang="0">
                <a:pos x="12" y="15"/>
              </a:cxn>
              <a:cxn ang="0">
                <a:pos x="12" y="18"/>
              </a:cxn>
              <a:cxn ang="0">
                <a:pos x="11" y="20"/>
              </a:cxn>
              <a:cxn ang="0">
                <a:pos x="9" y="22"/>
              </a:cxn>
              <a:cxn ang="0">
                <a:pos x="6" y="22"/>
              </a:cxn>
              <a:cxn ang="0">
                <a:pos x="3" y="22"/>
              </a:cxn>
              <a:cxn ang="0">
                <a:pos x="0" y="20"/>
              </a:cxn>
              <a:cxn ang="0">
                <a:pos x="1" y="18"/>
              </a:cxn>
              <a:cxn ang="0">
                <a:pos x="2" y="16"/>
              </a:cxn>
              <a:cxn ang="0">
                <a:pos x="3" y="14"/>
              </a:cxn>
              <a:cxn ang="0">
                <a:pos x="3" y="12"/>
              </a:cxn>
              <a:cxn ang="0">
                <a:pos x="2" y="8"/>
              </a:cxn>
              <a:cxn ang="0">
                <a:pos x="4" y="5"/>
              </a:cxn>
              <a:cxn ang="0">
                <a:pos x="5" y="3"/>
              </a:cxn>
              <a:cxn ang="0">
                <a:pos x="5" y="0"/>
              </a:cxn>
              <a:cxn ang="0">
                <a:pos x="9" y="0"/>
              </a:cxn>
              <a:cxn ang="0">
                <a:pos x="11" y="0"/>
              </a:cxn>
            </a:cxnLst>
            <a:rect l="0" t="0" r="r" b="b"/>
            <a:pathLst>
              <a:path w="12" h="22">
                <a:moveTo>
                  <a:pt x="11" y="0"/>
                </a:moveTo>
                <a:lnTo>
                  <a:pt x="12" y="2"/>
                </a:lnTo>
                <a:lnTo>
                  <a:pt x="11" y="4"/>
                </a:lnTo>
                <a:lnTo>
                  <a:pt x="10" y="6"/>
                </a:lnTo>
                <a:lnTo>
                  <a:pt x="10" y="9"/>
                </a:lnTo>
                <a:lnTo>
                  <a:pt x="11" y="11"/>
                </a:lnTo>
                <a:lnTo>
                  <a:pt x="11" y="13"/>
                </a:lnTo>
                <a:lnTo>
                  <a:pt x="12" y="15"/>
                </a:lnTo>
                <a:lnTo>
                  <a:pt x="12" y="18"/>
                </a:lnTo>
                <a:lnTo>
                  <a:pt x="11" y="20"/>
                </a:lnTo>
                <a:lnTo>
                  <a:pt x="9" y="22"/>
                </a:lnTo>
                <a:lnTo>
                  <a:pt x="6" y="22"/>
                </a:lnTo>
                <a:lnTo>
                  <a:pt x="3" y="22"/>
                </a:lnTo>
                <a:lnTo>
                  <a:pt x="0" y="20"/>
                </a:lnTo>
                <a:lnTo>
                  <a:pt x="1" y="18"/>
                </a:lnTo>
                <a:lnTo>
                  <a:pt x="2" y="16"/>
                </a:lnTo>
                <a:lnTo>
                  <a:pt x="3" y="14"/>
                </a:lnTo>
                <a:lnTo>
                  <a:pt x="3" y="12"/>
                </a:lnTo>
                <a:lnTo>
                  <a:pt x="2" y="8"/>
                </a:lnTo>
                <a:lnTo>
                  <a:pt x="4" y="5"/>
                </a:lnTo>
                <a:lnTo>
                  <a:pt x="5" y="3"/>
                </a:lnTo>
                <a:lnTo>
                  <a:pt x="5" y="0"/>
                </a:lnTo>
                <a:lnTo>
                  <a:pt x="9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5" name="81003">
            <a:extLst xmlns:a="http://schemas.openxmlformats.org/drawingml/2006/main">
              <a:ext uri="{FF2B5EF4-FFF2-40B4-BE49-F238E27FC236}">
                <a16:creationId xmlns:a16="http://schemas.microsoft.com/office/drawing/2014/main" id="{263A8FDD-175D-4F55-89B1-E964DD2086D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05817" y="3198736"/>
            <a:ext cx="222304" cy="258564"/>
          </a:xfrm>
          <a:custGeom xmlns:a="http://schemas.openxmlformats.org/drawingml/2006/main">
            <a:avLst/>
            <a:gdLst/>
            <a:ahLst/>
            <a:cxnLst>
              <a:cxn ang="0">
                <a:pos x="26" y="21"/>
              </a:cxn>
              <a:cxn ang="0">
                <a:pos x="25" y="22"/>
              </a:cxn>
              <a:cxn ang="0">
                <a:pos x="22" y="22"/>
              </a:cxn>
              <a:cxn ang="0">
                <a:pos x="20" y="24"/>
              </a:cxn>
              <a:cxn ang="0">
                <a:pos x="19" y="22"/>
              </a:cxn>
              <a:cxn ang="0">
                <a:pos x="16" y="22"/>
              </a:cxn>
              <a:cxn ang="0">
                <a:pos x="15" y="24"/>
              </a:cxn>
              <a:cxn ang="0">
                <a:pos x="12" y="24"/>
              </a:cxn>
              <a:cxn ang="0">
                <a:pos x="11" y="26"/>
              </a:cxn>
              <a:cxn ang="0">
                <a:pos x="9" y="28"/>
              </a:cxn>
              <a:cxn ang="0">
                <a:pos x="6" y="27"/>
              </a:cxn>
              <a:cxn ang="0">
                <a:pos x="4" y="24"/>
              </a:cxn>
              <a:cxn ang="0">
                <a:pos x="3" y="21"/>
              </a:cxn>
              <a:cxn ang="0">
                <a:pos x="2" y="19"/>
              </a:cxn>
              <a:cxn ang="0">
                <a:pos x="1" y="17"/>
              </a:cxn>
              <a:cxn ang="0">
                <a:pos x="0" y="16"/>
              </a:cxn>
              <a:cxn ang="0">
                <a:pos x="2" y="12"/>
              </a:cxn>
              <a:cxn ang="0">
                <a:pos x="4" y="11"/>
              </a:cxn>
              <a:cxn ang="0">
                <a:pos x="5" y="9"/>
              </a:cxn>
              <a:cxn ang="0">
                <a:pos x="7" y="6"/>
              </a:cxn>
              <a:cxn ang="0">
                <a:pos x="10" y="6"/>
              </a:cxn>
              <a:cxn ang="0">
                <a:pos x="12" y="4"/>
              </a:cxn>
              <a:cxn ang="0">
                <a:pos x="13" y="2"/>
              </a:cxn>
              <a:cxn ang="0">
                <a:pos x="16" y="1"/>
              </a:cxn>
              <a:cxn ang="0">
                <a:pos x="18" y="0"/>
              </a:cxn>
              <a:cxn ang="0">
                <a:pos x="20" y="3"/>
              </a:cxn>
              <a:cxn ang="0">
                <a:pos x="22" y="6"/>
              </a:cxn>
              <a:cxn ang="0">
                <a:pos x="24" y="8"/>
              </a:cxn>
              <a:cxn ang="0">
                <a:pos x="26" y="12"/>
              </a:cxn>
              <a:cxn ang="0">
                <a:pos x="27" y="15"/>
              </a:cxn>
              <a:cxn ang="0">
                <a:pos x="27" y="17"/>
              </a:cxn>
              <a:cxn ang="0">
                <a:pos x="26" y="21"/>
              </a:cxn>
            </a:cxnLst>
            <a:rect l="0" t="0" r="r" b="b"/>
            <a:pathLst>
              <a:path w="27" h="28">
                <a:moveTo>
                  <a:pt x="26" y="21"/>
                </a:moveTo>
                <a:lnTo>
                  <a:pt x="25" y="22"/>
                </a:lnTo>
                <a:lnTo>
                  <a:pt x="22" y="22"/>
                </a:lnTo>
                <a:lnTo>
                  <a:pt x="20" y="24"/>
                </a:lnTo>
                <a:lnTo>
                  <a:pt x="19" y="22"/>
                </a:lnTo>
                <a:lnTo>
                  <a:pt x="16" y="22"/>
                </a:lnTo>
                <a:lnTo>
                  <a:pt x="15" y="24"/>
                </a:lnTo>
                <a:lnTo>
                  <a:pt x="12" y="24"/>
                </a:lnTo>
                <a:lnTo>
                  <a:pt x="11" y="26"/>
                </a:lnTo>
                <a:lnTo>
                  <a:pt x="9" y="28"/>
                </a:lnTo>
                <a:lnTo>
                  <a:pt x="6" y="27"/>
                </a:lnTo>
                <a:lnTo>
                  <a:pt x="4" y="24"/>
                </a:lnTo>
                <a:lnTo>
                  <a:pt x="3" y="21"/>
                </a:lnTo>
                <a:lnTo>
                  <a:pt x="2" y="19"/>
                </a:lnTo>
                <a:lnTo>
                  <a:pt x="1" y="17"/>
                </a:lnTo>
                <a:lnTo>
                  <a:pt x="0" y="16"/>
                </a:lnTo>
                <a:lnTo>
                  <a:pt x="2" y="12"/>
                </a:lnTo>
                <a:lnTo>
                  <a:pt x="4" y="11"/>
                </a:lnTo>
                <a:lnTo>
                  <a:pt x="5" y="9"/>
                </a:lnTo>
                <a:lnTo>
                  <a:pt x="7" y="6"/>
                </a:lnTo>
                <a:lnTo>
                  <a:pt x="10" y="6"/>
                </a:lnTo>
                <a:lnTo>
                  <a:pt x="12" y="4"/>
                </a:lnTo>
                <a:lnTo>
                  <a:pt x="13" y="2"/>
                </a:lnTo>
                <a:lnTo>
                  <a:pt x="16" y="1"/>
                </a:lnTo>
                <a:lnTo>
                  <a:pt x="18" y="0"/>
                </a:lnTo>
                <a:lnTo>
                  <a:pt x="20" y="3"/>
                </a:lnTo>
                <a:lnTo>
                  <a:pt x="22" y="6"/>
                </a:lnTo>
                <a:lnTo>
                  <a:pt x="24" y="8"/>
                </a:lnTo>
                <a:lnTo>
                  <a:pt x="26" y="12"/>
                </a:lnTo>
                <a:lnTo>
                  <a:pt x="27" y="15"/>
                </a:lnTo>
                <a:lnTo>
                  <a:pt x="27" y="17"/>
                </a:lnTo>
                <a:lnTo>
                  <a:pt x="26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6" name="81001">
            <a:extLst xmlns:a="http://schemas.openxmlformats.org/drawingml/2006/main">
              <a:ext uri="{FF2B5EF4-FFF2-40B4-BE49-F238E27FC236}">
                <a16:creationId xmlns:a16="http://schemas.microsoft.com/office/drawing/2014/main" id="{089424EC-684D-43C1-B946-87949BBA1A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12076" y="3376754"/>
            <a:ext cx="330328" cy="275414"/>
          </a:xfrm>
          <a:custGeom xmlns:a="http://schemas.openxmlformats.org/drawingml/2006/main">
            <a:avLst/>
            <a:gdLst/>
            <a:ahLst/>
            <a:cxnLst>
              <a:cxn ang="0">
                <a:pos x="36" y="29"/>
              </a:cxn>
              <a:cxn ang="0">
                <a:pos x="34" y="27"/>
              </a:cxn>
              <a:cxn ang="0">
                <a:pos x="33" y="25"/>
              </a:cxn>
              <a:cxn ang="0">
                <a:pos x="31" y="24"/>
              </a:cxn>
              <a:cxn ang="0">
                <a:pos x="28" y="23"/>
              </a:cxn>
              <a:cxn ang="0">
                <a:pos x="26" y="23"/>
              </a:cxn>
              <a:cxn ang="0">
                <a:pos x="24" y="24"/>
              </a:cxn>
              <a:cxn ang="0">
                <a:pos x="24" y="21"/>
              </a:cxn>
              <a:cxn ang="0">
                <a:pos x="21" y="22"/>
              </a:cxn>
              <a:cxn ang="0">
                <a:pos x="20" y="21"/>
              </a:cxn>
              <a:cxn ang="0">
                <a:pos x="19" y="24"/>
              </a:cxn>
              <a:cxn ang="0">
                <a:pos x="19" y="26"/>
              </a:cxn>
              <a:cxn ang="0">
                <a:pos x="17" y="28"/>
              </a:cxn>
              <a:cxn ang="0">
                <a:pos x="16" y="30"/>
              </a:cxn>
              <a:cxn ang="0">
                <a:pos x="14" y="29"/>
              </a:cxn>
              <a:cxn ang="0">
                <a:pos x="12" y="30"/>
              </a:cxn>
              <a:cxn ang="0">
                <a:pos x="10" y="30"/>
              </a:cxn>
              <a:cxn ang="0">
                <a:pos x="10" y="26"/>
              </a:cxn>
              <a:cxn ang="0">
                <a:pos x="5" y="24"/>
              </a:cxn>
              <a:cxn ang="0">
                <a:pos x="2" y="23"/>
              </a:cxn>
              <a:cxn ang="0">
                <a:pos x="2" y="20"/>
              </a:cxn>
              <a:cxn ang="0">
                <a:pos x="1" y="17"/>
              </a:cxn>
              <a:cxn ang="0">
                <a:pos x="1" y="15"/>
              </a:cxn>
              <a:cxn ang="0">
                <a:pos x="0" y="13"/>
              </a:cxn>
              <a:cxn ang="0">
                <a:pos x="1" y="10"/>
              </a:cxn>
              <a:cxn ang="0">
                <a:pos x="2" y="7"/>
              </a:cxn>
              <a:cxn ang="0">
                <a:pos x="3" y="5"/>
              </a:cxn>
              <a:cxn ang="0">
                <a:pos x="5" y="8"/>
              </a:cxn>
              <a:cxn ang="0">
                <a:pos x="8" y="9"/>
              </a:cxn>
              <a:cxn ang="0">
                <a:pos x="10" y="7"/>
              </a:cxn>
              <a:cxn ang="0">
                <a:pos x="11" y="5"/>
              </a:cxn>
              <a:cxn ang="0">
                <a:pos x="14" y="5"/>
              </a:cxn>
              <a:cxn ang="0">
                <a:pos x="15" y="3"/>
              </a:cxn>
              <a:cxn ang="0">
                <a:pos x="18" y="3"/>
              </a:cxn>
              <a:cxn ang="0">
                <a:pos x="19" y="5"/>
              </a:cxn>
              <a:cxn ang="0">
                <a:pos x="21" y="3"/>
              </a:cxn>
              <a:cxn ang="0">
                <a:pos x="24" y="3"/>
              </a:cxn>
              <a:cxn ang="0">
                <a:pos x="25" y="2"/>
              </a:cxn>
              <a:cxn ang="0">
                <a:pos x="27" y="1"/>
              </a:cxn>
              <a:cxn ang="0">
                <a:pos x="29" y="2"/>
              </a:cxn>
              <a:cxn ang="0">
                <a:pos x="32" y="0"/>
              </a:cxn>
              <a:cxn ang="0">
                <a:pos x="34" y="2"/>
              </a:cxn>
              <a:cxn ang="0">
                <a:pos x="36" y="5"/>
              </a:cxn>
              <a:cxn ang="0">
                <a:pos x="35" y="7"/>
              </a:cxn>
              <a:cxn ang="0">
                <a:pos x="34" y="9"/>
              </a:cxn>
              <a:cxn ang="0">
                <a:pos x="33" y="11"/>
              </a:cxn>
              <a:cxn ang="0">
                <a:pos x="33" y="13"/>
              </a:cxn>
              <a:cxn ang="0">
                <a:pos x="36" y="16"/>
              </a:cxn>
              <a:cxn ang="0">
                <a:pos x="38" y="17"/>
              </a:cxn>
              <a:cxn ang="0">
                <a:pos x="40" y="17"/>
              </a:cxn>
              <a:cxn ang="0">
                <a:pos x="40" y="21"/>
              </a:cxn>
              <a:cxn ang="0">
                <a:pos x="40" y="23"/>
              </a:cxn>
              <a:cxn ang="0">
                <a:pos x="39" y="26"/>
              </a:cxn>
              <a:cxn ang="0">
                <a:pos x="37" y="27"/>
              </a:cxn>
              <a:cxn ang="0">
                <a:pos x="36" y="29"/>
              </a:cxn>
            </a:cxnLst>
            <a:rect l="0" t="0" r="r" b="b"/>
            <a:pathLst>
              <a:path w="40" h="30">
                <a:moveTo>
                  <a:pt x="36" y="29"/>
                </a:moveTo>
                <a:lnTo>
                  <a:pt x="34" y="27"/>
                </a:lnTo>
                <a:lnTo>
                  <a:pt x="33" y="25"/>
                </a:lnTo>
                <a:lnTo>
                  <a:pt x="31" y="24"/>
                </a:lnTo>
                <a:lnTo>
                  <a:pt x="28" y="23"/>
                </a:lnTo>
                <a:lnTo>
                  <a:pt x="26" y="23"/>
                </a:lnTo>
                <a:lnTo>
                  <a:pt x="24" y="24"/>
                </a:lnTo>
                <a:lnTo>
                  <a:pt x="24" y="21"/>
                </a:lnTo>
                <a:lnTo>
                  <a:pt x="21" y="22"/>
                </a:lnTo>
                <a:lnTo>
                  <a:pt x="20" y="21"/>
                </a:lnTo>
                <a:lnTo>
                  <a:pt x="19" y="24"/>
                </a:lnTo>
                <a:lnTo>
                  <a:pt x="19" y="26"/>
                </a:lnTo>
                <a:lnTo>
                  <a:pt x="17" y="28"/>
                </a:lnTo>
                <a:lnTo>
                  <a:pt x="16" y="30"/>
                </a:lnTo>
                <a:lnTo>
                  <a:pt x="14" y="29"/>
                </a:lnTo>
                <a:lnTo>
                  <a:pt x="12" y="30"/>
                </a:lnTo>
                <a:lnTo>
                  <a:pt x="10" y="30"/>
                </a:lnTo>
                <a:lnTo>
                  <a:pt x="10" y="26"/>
                </a:lnTo>
                <a:lnTo>
                  <a:pt x="5" y="24"/>
                </a:lnTo>
                <a:lnTo>
                  <a:pt x="2" y="23"/>
                </a:lnTo>
                <a:lnTo>
                  <a:pt x="2" y="20"/>
                </a:lnTo>
                <a:lnTo>
                  <a:pt x="1" y="17"/>
                </a:lnTo>
                <a:lnTo>
                  <a:pt x="1" y="15"/>
                </a:lnTo>
                <a:lnTo>
                  <a:pt x="0" y="13"/>
                </a:lnTo>
                <a:lnTo>
                  <a:pt x="1" y="10"/>
                </a:lnTo>
                <a:lnTo>
                  <a:pt x="2" y="7"/>
                </a:lnTo>
                <a:lnTo>
                  <a:pt x="3" y="5"/>
                </a:lnTo>
                <a:lnTo>
                  <a:pt x="5" y="8"/>
                </a:lnTo>
                <a:lnTo>
                  <a:pt x="8" y="9"/>
                </a:lnTo>
                <a:lnTo>
                  <a:pt x="10" y="7"/>
                </a:lnTo>
                <a:lnTo>
                  <a:pt x="11" y="5"/>
                </a:lnTo>
                <a:lnTo>
                  <a:pt x="14" y="5"/>
                </a:lnTo>
                <a:lnTo>
                  <a:pt x="15" y="3"/>
                </a:lnTo>
                <a:lnTo>
                  <a:pt x="18" y="3"/>
                </a:lnTo>
                <a:lnTo>
                  <a:pt x="19" y="5"/>
                </a:lnTo>
                <a:lnTo>
                  <a:pt x="21" y="3"/>
                </a:lnTo>
                <a:lnTo>
                  <a:pt x="24" y="3"/>
                </a:lnTo>
                <a:lnTo>
                  <a:pt x="25" y="2"/>
                </a:lnTo>
                <a:lnTo>
                  <a:pt x="27" y="1"/>
                </a:lnTo>
                <a:lnTo>
                  <a:pt x="29" y="2"/>
                </a:lnTo>
                <a:lnTo>
                  <a:pt x="32" y="0"/>
                </a:lnTo>
                <a:lnTo>
                  <a:pt x="34" y="2"/>
                </a:lnTo>
                <a:lnTo>
                  <a:pt x="36" y="5"/>
                </a:lnTo>
                <a:lnTo>
                  <a:pt x="35" y="7"/>
                </a:lnTo>
                <a:lnTo>
                  <a:pt x="34" y="9"/>
                </a:lnTo>
                <a:lnTo>
                  <a:pt x="33" y="11"/>
                </a:lnTo>
                <a:lnTo>
                  <a:pt x="33" y="13"/>
                </a:lnTo>
                <a:lnTo>
                  <a:pt x="36" y="16"/>
                </a:lnTo>
                <a:lnTo>
                  <a:pt x="38" y="17"/>
                </a:lnTo>
                <a:lnTo>
                  <a:pt x="40" y="17"/>
                </a:lnTo>
                <a:lnTo>
                  <a:pt x="40" y="21"/>
                </a:lnTo>
                <a:lnTo>
                  <a:pt x="40" y="23"/>
                </a:lnTo>
                <a:lnTo>
                  <a:pt x="39" y="26"/>
                </a:lnTo>
                <a:lnTo>
                  <a:pt x="37" y="27"/>
                </a:lnTo>
                <a:lnTo>
                  <a:pt x="36" y="2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7" name="80000">
            <a:extLst xmlns:a="http://schemas.openxmlformats.org/drawingml/2006/main">
              <a:ext uri="{FF2B5EF4-FFF2-40B4-BE49-F238E27FC236}">
                <a16:creationId xmlns:a16="http://schemas.microsoft.com/office/drawing/2014/main" id="{F1CA85AB-0E7C-4E21-B743-1EAFB44F4E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48985" y="1540356"/>
            <a:ext cx="1546610" cy="2445407"/>
          </a:xfrm>
          <a:custGeom xmlns:a="http://schemas.openxmlformats.org/drawingml/2006/main">
            <a:avLst/>
            <a:gdLst/>
            <a:ahLst/>
            <a:cxnLst>
              <a:cxn ang="0">
                <a:pos x="98" y="7"/>
              </a:cxn>
              <a:cxn ang="0">
                <a:pos x="112" y="11"/>
              </a:cxn>
              <a:cxn ang="0">
                <a:pos x="128" y="20"/>
              </a:cxn>
              <a:cxn ang="0">
                <a:pos x="132" y="32"/>
              </a:cxn>
              <a:cxn ang="0">
                <a:pos x="133" y="46"/>
              </a:cxn>
              <a:cxn ang="0">
                <a:pos x="149" y="47"/>
              </a:cxn>
              <a:cxn ang="0">
                <a:pos x="157" y="40"/>
              </a:cxn>
              <a:cxn ang="0">
                <a:pos x="157" y="26"/>
              </a:cxn>
              <a:cxn ang="0">
                <a:pos x="175" y="26"/>
              </a:cxn>
              <a:cxn ang="0">
                <a:pos x="187" y="38"/>
              </a:cxn>
              <a:cxn ang="0">
                <a:pos x="186" y="55"/>
              </a:cxn>
              <a:cxn ang="0">
                <a:pos x="185" y="70"/>
              </a:cxn>
              <a:cxn ang="0">
                <a:pos x="177" y="83"/>
              </a:cxn>
              <a:cxn ang="0">
                <a:pos x="165" y="94"/>
              </a:cxn>
              <a:cxn ang="0">
                <a:pos x="160" y="111"/>
              </a:cxn>
              <a:cxn ang="0">
                <a:pos x="156" y="123"/>
              </a:cxn>
              <a:cxn ang="0">
                <a:pos x="145" y="134"/>
              </a:cxn>
              <a:cxn ang="0">
                <a:pos x="142" y="151"/>
              </a:cxn>
              <a:cxn ang="0">
                <a:pos x="142" y="163"/>
              </a:cxn>
              <a:cxn ang="0">
                <a:pos x="142" y="179"/>
              </a:cxn>
              <a:cxn ang="0">
                <a:pos x="156" y="192"/>
              </a:cxn>
              <a:cxn ang="0">
                <a:pos x="166" y="201"/>
              </a:cxn>
              <a:cxn ang="0">
                <a:pos x="170" y="213"/>
              </a:cxn>
              <a:cxn ang="0">
                <a:pos x="165" y="229"/>
              </a:cxn>
              <a:cxn ang="0">
                <a:pos x="162" y="242"/>
              </a:cxn>
              <a:cxn ang="0">
                <a:pos x="147" y="243"/>
              </a:cxn>
              <a:cxn ang="0">
                <a:pos x="134" y="249"/>
              </a:cxn>
              <a:cxn ang="0">
                <a:pos x="119" y="253"/>
              </a:cxn>
              <a:cxn ang="0">
                <a:pos x="107" y="253"/>
              </a:cxn>
              <a:cxn ang="0">
                <a:pos x="92" y="261"/>
              </a:cxn>
              <a:cxn ang="0">
                <a:pos x="88" y="245"/>
              </a:cxn>
              <a:cxn ang="0">
                <a:pos x="79" y="230"/>
              </a:cxn>
              <a:cxn ang="0">
                <a:pos x="66" y="229"/>
              </a:cxn>
              <a:cxn ang="0">
                <a:pos x="64" y="215"/>
              </a:cxn>
              <a:cxn ang="0">
                <a:pos x="48" y="208"/>
              </a:cxn>
              <a:cxn ang="0">
                <a:pos x="34" y="201"/>
              </a:cxn>
              <a:cxn ang="0">
                <a:pos x="22" y="188"/>
              </a:cxn>
              <a:cxn ang="0">
                <a:pos x="6" y="180"/>
              </a:cxn>
              <a:cxn ang="0">
                <a:pos x="2" y="168"/>
              </a:cxn>
              <a:cxn ang="0">
                <a:pos x="12" y="157"/>
              </a:cxn>
              <a:cxn ang="0">
                <a:pos x="21" y="145"/>
              </a:cxn>
              <a:cxn ang="0">
                <a:pos x="19" y="131"/>
              </a:cxn>
              <a:cxn ang="0">
                <a:pos x="7" y="126"/>
              </a:cxn>
              <a:cxn ang="0">
                <a:pos x="4" y="110"/>
              </a:cxn>
              <a:cxn ang="0">
                <a:pos x="14" y="98"/>
              </a:cxn>
              <a:cxn ang="0">
                <a:pos x="29" y="95"/>
              </a:cxn>
              <a:cxn ang="0">
                <a:pos x="46" y="91"/>
              </a:cxn>
              <a:cxn ang="0">
                <a:pos x="54" y="81"/>
              </a:cxn>
              <a:cxn ang="0">
                <a:pos x="49" y="67"/>
              </a:cxn>
              <a:cxn ang="0">
                <a:pos x="49" y="58"/>
              </a:cxn>
              <a:cxn ang="0">
                <a:pos x="62" y="51"/>
              </a:cxn>
              <a:cxn ang="0">
                <a:pos x="75" y="38"/>
              </a:cxn>
              <a:cxn ang="0">
                <a:pos x="66" y="32"/>
              </a:cxn>
              <a:cxn ang="0">
                <a:pos x="76" y="18"/>
              </a:cxn>
              <a:cxn ang="0">
                <a:pos x="77" y="2"/>
              </a:cxn>
            </a:cxnLst>
            <a:rect l="0" t="0" r="r" b="b"/>
            <a:pathLst>
              <a:path w="189" h="261">
                <a:moveTo>
                  <a:pt x="85" y="4"/>
                </a:moveTo>
                <a:lnTo>
                  <a:pt x="87" y="6"/>
                </a:lnTo>
                <a:lnTo>
                  <a:pt x="90" y="5"/>
                </a:lnTo>
                <a:lnTo>
                  <a:pt x="92" y="4"/>
                </a:lnTo>
                <a:lnTo>
                  <a:pt x="95" y="2"/>
                </a:lnTo>
                <a:lnTo>
                  <a:pt x="96" y="5"/>
                </a:lnTo>
                <a:lnTo>
                  <a:pt x="98" y="7"/>
                </a:lnTo>
                <a:lnTo>
                  <a:pt x="99" y="9"/>
                </a:lnTo>
                <a:lnTo>
                  <a:pt x="101" y="11"/>
                </a:lnTo>
                <a:lnTo>
                  <a:pt x="103" y="12"/>
                </a:lnTo>
                <a:lnTo>
                  <a:pt x="106" y="10"/>
                </a:lnTo>
                <a:lnTo>
                  <a:pt x="107" y="9"/>
                </a:lnTo>
                <a:lnTo>
                  <a:pt x="110" y="9"/>
                </a:lnTo>
                <a:lnTo>
                  <a:pt x="112" y="11"/>
                </a:lnTo>
                <a:lnTo>
                  <a:pt x="114" y="13"/>
                </a:lnTo>
                <a:lnTo>
                  <a:pt x="117" y="16"/>
                </a:lnTo>
                <a:lnTo>
                  <a:pt x="119" y="17"/>
                </a:lnTo>
                <a:lnTo>
                  <a:pt x="121" y="18"/>
                </a:lnTo>
                <a:lnTo>
                  <a:pt x="124" y="18"/>
                </a:lnTo>
                <a:lnTo>
                  <a:pt x="125" y="20"/>
                </a:lnTo>
                <a:lnTo>
                  <a:pt x="128" y="20"/>
                </a:lnTo>
                <a:lnTo>
                  <a:pt x="130" y="20"/>
                </a:lnTo>
                <a:lnTo>
                  <a:pt x="133" y="20"/>
                </a:lnTo>
                <a:lnTo>
                  <a:pt x="132" y="23"/>
                </a:lnTo>
                <a:lnTo>
                  <a:pt x="132" y="25"/>
                </a:lnTo>
                <a:lnTo>
                  <a:pt x="131" y="28"/>
                </a:lnTo>
                <a:lnTo>
                  <a:pt x="131" y="30"/>
                </a:lnTo>
                <a:lnTo>
                  <a:pt x="132" y="32"/>
                </a:lnTo>
                <a:lnTo>
                  <a:pt x="134" y="35"/>
                </a:lnTo>
                <a:lnTo>
                  <a:pt x="136" y="35"/>
                </a:lnTo>
                <a:lnTo>
                  <a:pt x="139" y="36"/>
                </a:lnTo>
                <a:lnTo>
                  <a:pt x="138" y="38"/>
                </a:lnTo>
                <a:lnTo>
                  <a:pt x="136" y="41"/>
                </a:lnTo>
                <a:lnTo>
                  <a:pt x="135" y="44"/>
                </a:lnTo>
                <a:lnTo>
                  <a:pt x="133" y="46"/>
                </a:lnTo>
                <a:lnTo>
                  <a:pt x="135" y="47"/>
                </a:lnTo>
                <a:lnTo>
                  <a:pt x="137" y="47"/>
                </a:lnTo>
                <a:lnTo>
                  <a:pt x="140" y="46"/>
                </a:lnTo>
                <a:lnTo>
                  <a:pt x="143" y="46"/>
                </a:lnTo>
                <a:lnTo>
                  <a:pt x="145" y="46"/>
                </a:lnTo>
                <a:lnTo>
                  <a:pt x="147" y="46"/>
                </a:lnTo>
                <a:lnTo>
                  <a:pt x="149" y="47"/>
                </a:lnTo>
                <a:lnTo>
                  <a:pt x="153" y="46"/>
                </a:lnTo>
                <a:lnTo>
                  <a:pt x="155" y="46"/>
                </a:lnTo>
                <a:lnTo>
                  <a:pt x="159" y="45"/>
                </a:lnTo>
                <a:lnTo>
                  <a:pt x="161" y="44"/>
                </a:lnTo>
                <a:lnTo>
                  <a:pt x="162" y="41"/>
                </a:lnTo>
                <a:lnTo>
                  <a:pt x="160" y="41"/>
                </a:lnTo>
                <a:lnTo>
                  <a:pt x="157" y="40"/>
                </a:lnTo>
                <a:lnTo>
                  <a:pt x="157" y="38"/>
                </a:lnTo>
                <a:lnTo>
                  <a:pt x="158" y="37"/>
                </a:lnTo>
                <a:lnTo>
                  <a:pt x="159" y="34"/>
                </a:lnTo>
                <a:lnTo>
                  <a:pt x="160" y="31"/>
                </a:lnTo>
                <a:lnTo>
                  <a:pt x="159" y="29"/>
                </a:lnTo>
                <a:lnTo>
                  <a:pt x="157" y="28"/>
                </a:lnTo>
                <a:lnTo>
                  <a:pt x="157" y="26"/>
                </a:lnTo>
                <a:lnTo>
                  <a:pt x="159" y="23"/>
                </a:lnTo>
                <a:lnTo>
                  <a:pt x="161" y="24"/>
                </a:lnTo>
                <a:lnTo>
                  <a:pt x="163" y="24"/>
                </a:lnTo>
                <a:lnTo>
                  <a:pt x="166" y="25"/>
                </a:lnTo>
                <a:lnTo>
                  <a:pt x="169" y="26"/>
                </a:lnTo>
                <a:lnTo>
                  <a:pt x="171" y="25"/>
                </a:lnTo>
                <a:lnTo>
                  <a:pt x="175" y="26"/>
                </a:lnTo>
                <a:lnTo>
                  <a:pt x="177" y="27"/>
                </a:lnTo>
                <a:lnTo>
                  <a:pt x="179" y="27"/>
                </a:lnTo>
                <a:lnTo>
                  <a:pt x="181" y="30"/>
                </a:lnTo>
                <a:lnTo>
                  <a:pt x="183" y="31"/>
                </a:lnTo>
                <a:lnTo>
                  <a:pt x="186" y="32"/>
                </a:lnTo>
                <a:lnTo>
                  <a:pt x="187" y="35"/>
                </a:lnTo>
                <a:lnTo>
                  <a:pt x="187" y="38"/>
                </a:lnTo>
                <a:lnTo>
                  <a:pt x="186" y="41"/>
                </a:lnTo>
                <a:lnTo>
                  <a:pt x="186" y="43"/>
                </a:lnTo>
                <a:lnTo>
                  <a:pt x="187" y="45"/>
                </a:lnTo>
                <a:lnTo>
                  <a:pt x="187" y="48"/>
                </a:lnTo>
                <a:lnTo>
                  <a:pt x="187" y="50"/>
                </a:lnTo>
                <a:lnTo>
                  <a:pt x="185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61"/>
                </a:lnTo>
                <a:lnTo>
                  <a:pt x="189" y="61"/>
                </a:lnTo>
                <a:lnTo>
                  <a:pt x="189" y="64"/>
                </a:lnTo>
                <a:lnTo>
                  <a:pt x="189" y="67"/>
                </a:lnTo>
                <a:lnTo>
                  <a:pt x="187" y="69"/>
                </a:lnTo>
                <a:lnTo>
                  <a:pt x="185" y="70"/>
                </a:lnTo>
                <a:lnTo>
                  <a:pt x="182" y="70"/>
                </a:lnTo>
                <a:lnTo>
                  <a:pt x="179" y="71"/>
                </a:lnTo>
                <a:lnTo>
                  <a:pt x="178" y="74"/>
                </a:lnTo>
                <a:lnTo>
                  <a:pt x="178" y="77"/>
                </a:lnTo>
                <a:lnTo>
                  <a:pt x="178" y="79"/>
                </a:lnTo>
                <a:lnTo>
                  <a:pt x="177" y="80"/>
                </a:lnTo>
                <a:lnTo>
                  <a:pt x="177" y="83"/>
                </a:lnTo>
                <a:lnTo>
                  <a:pt x="175" y="83"/>
                </a:lnTo>
                <a:lnTo>
                  <a:pt x="173" y="84"/>
                </a:lnTo>
                <a:lnTo>
                  <a:pt x="170" y="86"/>
                </a:lnTo>
                <a:lnTo>
                  <a:pt x="167" y="87"/>
                </a:lnTo>
                <a:lnTo>
                  <a:pt x="164" y="88"/>
                </a:lnTo>
                <a:lnTo>
                  <a:pt x="166" y="91"/>
                </a:lnTo>
                <a:lnTo>
                  <a:pt x="165" y="94"/>
                </a:lnTo>
                <a:lnTo>
                  <a:pt x="164" y="97"/>
                </a:lnTo>
                <a:lnTo>
                  <a:pt x="163" y="99"/>
                </a:lnTo>
                <a:lnTo>
                  <a:pt x="161" y="100"/>
                </a:lnTo>
                <a:lnTo>
                  <a:pt x="159" y="102"/>
                </a:lnTo>
                <a:lnTo>
                  <a:pt x="160" y="105"/>
                </a:lnTo>
                <a:lnTo>
                  <a:pt x="161" y="108"/>
                </a:lnTo>
                <a:lnTo>
                  <a:pt x="160" y="111"/>
                </a:lnTo>
                <a:lnTo>
                  <a:pt x="159" y="113"/>
                </a:lnTo>
                <a:lnTo>
                  <a:pt x="157" y="114"/>
                </a:lnTo>
                <a:lnTo>
                  <a:pt x="155" y="115"/>
                </a:lnTo>
                <a:lnTo>
                  <a:pt x="153" y="117"/>
                </a:lnTo>
                <a:lnTo>
                  <a:pt x="153" y="120"/>
                </a:lnTo>
                <a:lnTo>
                  <a:pt x="155" y="121"/>
                </a:lnTo>
                <a:lnTo>
                  <a:pt x="156" y="123"/>
                </a:lnTo>
                <a:lnTo>
                  <a:pt x="156" y="125"/>
                </a:lnTo>
                <a:lnTo>
                  <a:pt x="155" y="127"/>
                </a:lnTo>
                <a:lnTo>
                  <a:pt x="153" y="128"/>
                </a:lnTo>
                <a:lnTo>
                  <a:pt x="151" y="130"/>
                </a:lnTo>
                <a:lnTo>
                  <a:pt x="148" y="130"/>
                </a:lnTo>
                <a:lnTo>
                  <a:pt x="146" y="131"/>
                </a:lnTo>
                <a:lnTo>
                  <a:pt x="145" y="134"/>
                </a:lnTo>
                <a:lnTo>
                  <a:pt x="145" y="137"/>
                </a:lnTo>
                <a:lnTo>
                  <a:pt x="144" y="140"/>
                </a:lnTo>
                <a:lnTo>
                  <a:pt x="143" y="142"/>
                </a:lnTo>
                <a:lnTo>
                  <a:pt x="142" y="145"/>
                </a:lnTo>
                <a:lnTo>
                  <a:pt x="140" y="146"/>
                </a:lnTo>
                <a:lnTo>
                  <a:pt x="139" y="148"/>
                </a:lnTo>
                <a:lnTo>
                  <a:pt x="142" y="151"/>
                </a:lnTo>
                <a:lnTo>
                  <a:pt x="144" y="152"/>
                </a:lnTo>
                <a:lnTo>
                  <a:pt x="147" y="154"/>
                </a:lnTo>
                <a:lnTo>
                  <a:pt x="146" y="156"/>
                </a:lnTo>
                <a:lnTo>
                  <a:pt x="142" y="157"/>
                </a:lnTo>
                <a:lnTo>
                  <a:pt x="142" y="160"/>
                </a:lnTo>
                <a:lnTo>
                  <a:pt x="141" y="161"/>
                </a:lnTo>
                <a:lnTo>
                  <a:pt x="142" y="163"/>
                </a:lnTo>
                <a:lnTo>
                  <a:pt x="141" y="165"/>
                </a:lnTo>
                <a:lnTo>
                  <a:pt x="140" y="167"/>
                </a:lnTo>
                <a:lnTo>
                  <a:pt x="140" y="170"/>
                </a:lnTo>
                <a:lnTo>
                  <a:pt x="141" y="172"/>
                </a:lnTo>
                <a:lnTo>
                  <a:pt x="141" y="174"/>
                </a:lnTo>
                <a:lnTo>
                  <a:pt x="142" y="176"/>
                </a:lnTo>
                <a:lnTo>
                  <a:pt x="142" y="179"/>
                </a:lnTo>
                <a:lnTo>
                  <a:pt x="145" y="178"/>
                </a:lnTo>
                <a:lnTo>
                  <a:pt x="147" y="177"/>
                </a:lnTo>
                <a:lnTo>
                  <a:pt x="149" y="180"/>
                </a:lnTo>
                <a:lnTo>
                  <a:pt x="151" y="183"/>
                </a:lnTo>
                <a:lnTo>
                  <a:pt x="153" y="185"/>
                </a:lnTo>
                <a:lnTo>
                  <a:pt x="155" y="189"/>
                </a:lnTo>
                <a:lnTo>
                  <a:pt x="156" y="192"/>
                </a:lnTo>
                <a:lnTo>
                  <a:pt x="156" y="194"/>
                </a:lnTo>
                <a:lnTo>
                  <a:pt x="155" y="198"/>
                </a:lnTo>
                <a:lnTo>
                  <a:pt x="157" y="197"/>
                </a:lnTo>
                <a:lnTo>
                  <a:pt x="159" y="198"/>
                </a:lnTo>
                <a:lnTo>
                  <a:pt x="162" y="196"/>
                </a:lnTo>
                <a:lnTo>
                  <a:pt x="164" y="198"/>
                </a:lnTo>
                <a:lnTo>
                  <a:pt x="166" y="201"/>
                </a:lnTo>
                <a:lnTo>
                  <a:pt x="165" y="203"/>
                </a:lnTo>
                <a:lnTo>
                  <a:pt x="164" y="205"/>
                </a:lnTo>
                <a:lnTo>
                  <a:pt x="163" y="207"/>
                </a:lnTo>
                <a:lnTo>
                  <a:pt x="163" y="209"/>
                </a:lnTo>
                <a:lnTo>
                  <a:pt x="166" y="212"/>
                </a:lnTo>
                <a:lnTo>
                  <a:pt x="168" y="213"/>
                </a:lnTo>
                <a:lnTo>
                  <a:pt x="170" y="213"/>
                </a:lnTo>
                <a:lnTo>
                  <a:pt x="170" y="217"/>
                </a:lnTo>
                <a:lnTo>
                  <a:pt x="170" y="219"/>
                </a:lnTo>
                <a:lnTo>
                  <a:pt x="169" y="222"/>
                </a:lnTo>
                <a:lnTo>
                  <a:pt x="167" y="223"/>
                </a:lnTo>
                <a:lnTo>
                  <a:pt x="166" y="225"/>
                </a:lnTo>
                <a:lnTo>
                  <a:pt x="165" y="226"/>
                </a:lnTo>
                <a:lnTo>
                  <a:pt x="165" y="229"/>
                </a:lnTo>
                <a:lnTo>
                  <a:pt x="163" y="231"/>
                </a:lnTo>
                <a:lnTo>
                  <a:pt x="162" y="232"/>
                </a:lnTo>
                <a:lnTo>
                  <a:pt x="160" y="234"/>
                </a:lnTo>
                <a:lnTo>
                  <a:pt x="161" y="235"/>
                </a:lnTo>
                <a:lnTo>
                  <a:pt x="164" y="236"/>
                </a:lnTo>
                <a:lnTo>
                  <a:pt x="163" y="240"/>
                </a:lnTo>
                <a:lnTo>
                  <a:pt x="162" y="242"/>
                </a:lnTo>
                <a:lnTo>
                  <a:pt x="160" y="244"/>
                </a:lnTo>
                <a:lnTo>
                  <a:pt x="158" y="245"/>
                </a:lnTo>
                <a:lnTo>
                  <a:pt x="156" y="246"/>
                </a:lnTo>
                <a:lnTo>
                  <a:pt x="153" y="246"/>
                </a:lnTo>
                <a:lnTo>
                  <a:pt x="150" y="245"/>
                </a:lnTo>
                <a:lnTo>
                  <a:pt x="149" y="244"/>
                </a:lnTo>
                <a:lnTo>
                  <a:pt x="147" y="243"/>
                </a:lnTo>
                <a:lnTo>
                  <a:pt x="144" y="244"/>
                </a:lnTo>
                <a:lnTo>
                  <a:pt x="144" y="246"/>
                </a:lnTo>
                <a:lnTo>
                  <a:pt x="144" y="248"/>
                </a:lnTo>
                <a:lnTo>
                  <a:pt x="141" y="249"/>
                </a:lnTo>
                <a:lnTo>
                  <a:pt x="139" y="248"/>
                </a:lnTo>
                <a:lnTo>
                  <a:pt x="137" y="249"/>
                </a:lnTo>
                <a:lnTo>
                  <a:pt x="134" y="249"/>
                </a:lnTo>
                <a:lnTo>
                  <a:pt x="132" y="248"/>
                </a:lnTo>
                <a:lnTo>
                  <a:pt x="130" y="247"/>
                </a:lnTo>
                <a:lnTo>
                  <a:pt x="128" y="246"/>
                </a:lnTo>
                <a:lnTo>
                  <a:pt x="125" y="246"/>
                </a:lnTo>
                <a:lnTo>
                  <a:pt x="121" y="248"/>
                </a:lnTo>
                <a:lnTo>
                  <a:pt x="121" y="250"/>
                </a:lnTo>
                <a:lnTo>
                  <a:pt x="119" y="253"/>
                </a:lnTo>
                <a:lnTo>
                  <a:pt x="119" y="257"/>
                </a:lnTo>
                <a:lnTo>
                  <a:pt x="117" y="258"/>
                </a:lnTo>
                <a:lnTo>
                  <a:pt x="116" y="256"/>
                </a:lnTo>
                <a:lnTo>
                  <a:pt x="114" y="255"/>
                </a:lnTo>
                <a:lnTo>
                  <a:pt x="112" y="254"/>
                </a:lnTo>
                <a:lnTo>
                  <a:pt x="109" y="253"/>
                </a:lnTo>
                <a:lnTo>
                  <a:pt x="107" y="253"/>
                </a:lnTo>
                <a:lnTo>
                  <a:pt x="105" y="256"/>
                </a:lnTo>
                <a:lnTo>
                  <a:pt x="103" y="257"/>
                </a:lnTo>
                <a:lnTo>
                  <a:pt x="101" y="257"/>
                </a:lnTo>
                <a:lnTo>
                  <a:pt x="99" y="259"/>
                </a:lnTo>
                <a:lnTo>
                  <a:pt x="97" y="259"/>
                </a:lnTo>
                <a:lnTo>
                  <a:pt x="94" y="259"/>
                </a:lnTo>
                <a:lnTo>
                  <a:pt x="92" y="261"/>
                </a:lnTo>
                <a:lnTo>
                  <a:pt x="91" y="259"/>
                </a:lnTo>
                <a:lnTo>
                  <a:pt x="89" y="257"/>
                </a:lnTo>
                <a:lnTo>
                  <a:pt x="90" y="254"/>
                </a:lnTo>
                <a:lnTo>
                  <a:pt x="91" y="251"/>
                </a:lnTo>
                <a:lnTo>
                  <a:pt x="90" y="249"/>
                </a:lnTo>
                <a:lnTo>
                  <a:pt x="87" y="247"/>
                </a:lnTo>
                <a:lnTo>
                  <a:pt x="88" y="245"/>
                </a:lnTo>
                <a:lnTo>
                  <a:pt x="90" y="242"/>
                </a:lnTo>
                <a:lnTo>
                  <a:pt x="86" y="242"/>
                </a:lnTo>
                <a:lnTo>
                  <a:pt x="85" y="239"/>
                </a:lnTo>
                <a:lnTo>
                  <a:pt x="84" y="236"/>
                </a:lnTo>
                <a:lnTo>
                  <a:pt x="82" y="233"/>
                </a:lnTo>
                <a:lnTo>
                  <a:pt x="81" y="231"/>
                </a:lnTo>
                <a:lnTo>
                  <a:pt x="79" y="230"/>
                </a:lnTo>
                <a:lnTo>
                  <a:pt x="77" y="228"/>
                </a:lnTo>
                <a:lnTo>
                  <a:pt x="74" y="227"/>
                </a:lnTo>
                <a:lnTo>
                  <a:pt x="73" y="226"/>
                </a:lnTo>
                <a:lnTo>
                  <a:pt x="70" y="225"/>
                </a:lnTo>
                <a:lnTo>
                  <a:pt x="68" y="226"/>
                </a:lnTo>
                <a:lnTo>
                  <a:pt x="67" y="229"/>
                </a:lnTo>
                <a:lnTo>
                  <a:pt x="66" y="229"/>
                </a:lnTo>
                <a:lnTo>
                  <a:pt x="64" y="230"/>
                </a:lnTo>
                <a:lnTo>
                  <a:pt x="62" y="227"/>
                </a:lnTo>
                <a:lnTo>
                  <a:pt x="62" y="224"/>
                </a:lnTo>
                <a:lnTo>
                  <a:pt x="64" y="221"/>
                </a:lnTo>
                <a:lnTo>
                  <a:pt x="65" y="219"/>
                </a:lnTo>
                <a:lnTo>
                  <a:pt x="66" y="217"/>
                </a:lnTo>
                <a:lnTo>
                  <a:pt x="64" y="215"/>
                </a:lnTo>
                <a:lnTo>
                  <a:pt x="61" y="213"/>
                </a:lnTo>
                <a:lnTo>
                  <a:pt x="58" y="210"/>
                </a:lnTo>
                <a:lnTo>
                  <a:pt x="57" y="209"/>
                </a:lnTo>
                <a:lnTo>
                  <a:pt x="55" y="207"/>
                </a:lnTo>
                <a:lnTo>
                  <a:pt x="52" y="208"/>
                </a:lnTo>
                <a:lnTo>
                  <a:pt x="50" y="209"/>
                </a:lnTo>
                <a:lnTo>
                  <a:pt x="48" y="208"/>
                </a:lnTo>
                <a:lnTo>
                  <a:pt x="45" y="209"/>
                </a:lnTo>
                <a:lnTo>
                  <a:pt x="42" y="207"/>
                </a:lnTo>
                <a:lnTo>
                  <a:pt x="38" y="207"/>
                </a:lnTo>
                <a:lnTo>
                  <a:pt x="36" y="207"/>
                </a:lnTo>
                <a:lnTo>
                  <a:pt x="36" y="205"/>
                </a:lnTo>
                <a:lnTo>
                  <a:pt x="36" y="203"/>
                </a:lnTo>
                <a:lnTo>
                  <a:pt x="34" y="201"/>
                </a:lnTo>
                <a:lnTo>
                  <a:pt x="32" y="202"/>
                </a:lnTo>
                <a:lnTo>
                  <a:pt x="29" y="201"/>
                </a:lnTo>
                <a:lnTo>
                  <a:pt x="28" y="198"/>
                </a:lnTo>
                <a:lnTo>
                  <a:pt x="27" y="196"/>
                </a:lnTo>
                <a:lnTo>
                  <a:pt x="26" y="193"/>
                </a:lnTo>
                <a:lnTo>
                  <a:pt x="24" y="191"/>
                </a:lnTo>
                <a:lnTo>
                  <a:pt x="22" y="188"/>
                </a:lnTo>
                <a:lnTo>
                  <a:pt x="18" y="189"/>
                </a:lnTo>
                <a:lnTo>
                  <a:pt x="17" y="187"/>
                </a:lnTo>
                <a:lnTo>
                  <a:pt x="15" y="186"/>
                </a:lnTo>
                <a:lnTo>
                  <a:pt x="12" y="185"/>
                </a:lnTo>
                <a:lnTo>
                  <a:pt x="9" y="184"/>
                </a:lnTo>
                <a:lnTo>
                  <a:pt x="7" y="182"/>
                </a:lnTo>
                <a:lnTo>
                  <a:pt x="6" y="180"/>
                </a:lnTo>
                <a:lnTo>
                  <a:pt x="5" y="178"/>
                </a:lnTo>
                <a:lnTo>
                  <a:pt x="3" y="178"/>
                </a:lnTo>
                <a:lnTo>
                  <a:pt x="1" y="177"/>
                </a:lnTo>
                <a:lnTo>
                  <a:pt x="0" y="175"/>
                </a:lnTo>
                <a:lnTo>
                  <a:pt x="2" y="172"/>
                </a:lnTo>
                <a:lnTo>
                  <a:pt x="2" y="170"/>
                </a:lnTo>
                <a:lnTo>
                  <a:pt x="2" y="168"/>
                </a:lnTo>
                <a:lnTo>
                  <a:pt x="3" y="165"/>
                </a:lnTo>
                <a:lnTo>
                  <a:pt x="3" y="164"/>
                </a:lnTo>
                <a:lnTo>
                  <a:pt x="5" y="162"/>
                </a:lnTo>
                <a:lnTo>
                  <a:pt x="8" y="161"/>
                </a:lnTo>
                <a:lnTo>
                  <a:pt x="10" y="160"/>
                </a:lnTo>
                <a:lnTo>
                  <a:pt x="10" y="158"/>
                </a:lnTo>
                <a:lnTo>
                  <a:pt x="12" y="157"/>
                </a:lnTo>
                <a:lnTo>
                  <a:pt x="14" y="156"/>
                </a:lnTo>
                <a:lnTo>
                  <a:pt x="16" y="155"/>
                </a:lnTo>
                <a:lnTo>
                  <a:pt x="14" y="153"/>
                </a:lnTo>
                <a:lnTo>
                  <a:pt x="15" y="151"/>
                </a:lnTo>
                <a:lnTo>
                  <a:pt x="17" y="148"/>
                </a:lnTo>
                <a:lnTo>
                  <a:pt x="19" y="146"/>
                </a:lnTo>
                <a:lnTo>
                  <a:pt x="21" y="145"/>
                </a:lnTo>
                <a:lnTo>
                  <a:pt x="23" y="144"/>
                </a:lnTo>
                <a:lnTo>
                  <a:pt x="26" y="144"/>
                </a:lnTo>
                <a:lnTo>
                  <a:pt x="24" y="140"/>
                </a:lnTo>
                <a:lnTo>
                  <a:pt x="23" y="137"/>
                </a:lnTo>
                <a:lnTo>
                  <a:pt x="24" y="135"/>
                </a:lnTo>
                <a:lnTo>
                  <a:pt x="23" y="132"/>
                </a:lnTo>
                <a:lnTo>
                  <a:pt x="19" y="131"/>
                </a:lnTo>
                <a:lnTo>
                  <a:pt x="18" y="129"/>
                </a:lnTo>
                <a:lnTo>
                  <a:pt x="17" y="127"/>
                </a:lnTo>
                <a:lnTo>
                  <a:pt x="13" y="126"/>
                </a:lnTo>
                <a:lnTo>
                  <a:pt x="11" y="128"/>
                </a:lnTo>
                <a:lnTo>
                  <a:pt x="9" y="128"/>
                </a:lnTo>
                <a:lnTo>
                  <a:pt x="7" y="128"/>
                </a:lnTo>
                <a:lnTo>
                  <a:pt x="7" y="126"/>
                </a:lnTo>
                <a:lnTo>
                  <a:pt x="7" y="123"/>
                </a:lnTo>
                <a:lnTo>
                  <a:pt x="4" y="122"/>
                </a:lnTo>
                <a:lnTo>
                  <a:pt x="4" y="121"/>
                </a:lnTo>
                <a:lnTo>
                  <a:pt x="3" y="118"/>
                </a:lnTo>
                <a:lnTo>
                  <a:pt x="2" y="114"/>
                </a:lnTo>
                <a:lnTo>
                  <a:pt x="4" y="112"/>
                </a:lnTo>
                <a:lnTo>
                  <a:pt x="4" y="110"/>
                </a:lnTo>
                <a:lnTo>
                  <a:pt x="8" y="111"/>
                </a:lnTo>
                <a:lnTo>
                  <a:pt x="10" y="109"/>
                </a:lnTo>
                <a:lnTo>
                  <a:pt x="12" y="107"/>
                </a:lnTo>
                <a:lnTo>
                  <a:pt x="13" y="105"/>
                </a:lnTo>
                <a:lnTo>
                  <a:pt x="14" y="102"/>
                </a:lnTo>
                <a:lnTo>
                  <a:pt x="15" y="100"/>
                </a:lnTo>
                <a:lnTo>
                  <a:pt x="14" y="98"/>
                </a:lnTo>
                <a:lnTo>
                  <a:pt x="15" y="96"/>
                </a:lnTo>
                <a:lnTo>
                  <a:pt x="16" y="93"/>
                </a:lnTo>
                <a:lnTo>
                  <a:pt x="18" y="95"/>
                </a:lnTo>
                <a:lnTo>
                  <a:pt x="21" y="95"/>
                </a:lnTo>
                <a:lnTo>
                  <a:pt x="24" y="95"/>
                </a:lnTo>
                <a:lnTo>
                  <a:pt x="27" y="94"/>
                </a:lnTo>
                <a:lnTo>
                  <a:pt x="29" y="95"/>
                </a:lnTo>
                <a:lnTo>
                  <a:pt x="33" y="95"/>
                </a:lnTo>
                <a:lnTo>
                  <a:pt x="34" y="94"/>
                </a:lnTo>
                <a:lnTo>
                  <a:pt x="36" y="94"/>
                </a:lnTo>
                <a:lnTo>
                  <a:pt x="40" y="94"/>
                </a:lnTo>
                <a:lnTo>
                  <a:pt x="42" y="94"/>
                </a:lnTo>
                <a:lnTo>
                  <a:pt x="44" y="93"/>
                </a:lnTo>
                <a:lnTo>
                  <a:pt x="46" y="91"/>
                </a:lnTo>
                <a:lnTo>
                  <a:pt x="48" y="91"/>
                </a:lnTo>
                <a:lnTo>
                  <a:pt x="52" y="91"/>
                </a:lnTo>
                <a:lnTo>
                  <a:pt x="53" y="88"/>
                </a:lnTo>
                <a:lnTo>
                  <a:pt x="50" y="86"/>
                </a:lnTo>
                <a:lnTo>
                  <a:pt x="49" y="84"/>
                </a:lnTo>
                <a:lnTo>
                  <a:pt x="51" y="82"/>
                </a:lnTo>
                <a:lnTo>
                  <a:pt x="54" y="81"/>
                </a:lnTo>
                <a:lnTo>
                  <a:pt x="56" y="80"/>
                </a:lnTo>
                <a:lnTo>
                  <a:pt x="55" y="78"/>
                </a:lnTo>
                <a:lnTo>
                  <a:pt x="53" y="76"/>
                </a:lnTo>
                <a:lnTo>
                  <a:pt x="52" y="74"/>
                </a:lnTo>
                <a:lnTo>
                  <a:pt x="50" y="72"/>
                </a:lnTo>
                <a:lnTo>
                  <a:pt x="49" y="70"/>
                </a:lnTo>
                <a:lnTo>
                  <a:pt x="49" y="67"/>
                </a:lnTo>
                <a:lnTo>
                  <a:pt x="48" y="65"/>
                </a:lnTo>
                <a:lnTo>
                  <a:pt x="47" y="63"/>
                </a:lnTo>
                <a:lnTo>
                  <a:pt x="45" y="62"/>
                </a:lnTo>
                <a:lnTo>
                  <a:pt x="42" y="60"/>
                </a:lnTo>
                <a:lnTo>
                  <a:pt x="44" y="59"/>
                </a:lnTo>
                <a:lnTo>
                  <a:pt x="47" y="59"/>
                </a:lnTo>
                <a:lnTo>
                  <a:pt x="49" y="58"/>
                </a:lnTo>
                <a:lnTo>
                  <a:pt x="51" y="58"/>
                </a:lnTo>
                <a:lnTo>
                  <a:pt x="51" y="54"/>
                </a:lnTo>
                <a:lnTo>
                  <a:pt x="53" y="54"/>
                </a:lnTo>
                <a:lnTo>
                  <a:pt x="55" y="52"/>
                </a:lnTo>
                <a:lnTo>
                  <a:pt x="58" y="54"/>
                </a:lnTo>
                <a:lnTo>
                  <a:pt x="60" y="53"/>
                </a:lnTo>
                <a:lnTo>
                  <a:pt x="62" y="51"/>
                </a:lnTo>
                <a:lnTo>
                  <a:pt x="64" y="50"/>
                </a:lnTo>
                <a:lnTo>
                  <a:pt x="66" y="47"/>
                </a:lnTo>
                <a:lnTo>
                  <a:pt x="68" y="45"/>
                </a:lnTo>
                <a:lnTo>
                  <a:pt x="70" y="44"/>
                </a:lnTo>
                <a:lnTo>
                  <a:pt x="72" y="43"/>
                </a:lnTo>
                <a:lnTo>
                  <a:pt x="75" y="41"/>
                </a:lnTo>
                <a:lnTo>
                  <a:pt x="75" y="38"/>
                </a:lnTo>
                <a:lnTo>
                  <a:pt x="74" y="35"/>
                </a:lnTo>
                <a:lnTo>
                  <a:pt x="74" y="33"/>
                </a:lnTo>
                <a:lnTo>
                  <a:pt x="72" y="33"/>
                </a:lnTo>
                <a:lnTo>
                  <a:pt x="69" y="32"/>
                </a:lnTo>
                <a:lnTo>
                  <a:pt x="67" y="35"/>
                </a:lnTo>
                <a:lnTo>
                  <a:pt x="66" y="34"/>
                </a:lnTo>
                <a:lnTo>
                  <a:pt x="66" y="32"/>
                </a:lnTo>
                <a:lnTo>
                  <a:pt x="69" y="31"/>
                </a:lnTo>
                <a:lnTo>
                  <a:pt x="72" y="29"/>
                </a:lnTo>
                <a:lnTo>
                  <a:pt x="74" y="28"/>
                </a:lnTo>
                <a:lnTo>
                  <a:pt x="74" y="25"/>
                </a:lnTo>
                <a:lnTo>
                  <a:pt x="73" y="23"/>
                </a:lnTo>
                <a:lnTo>
                  <a:pt x="75" y="20"/>
                </a:lnTo>
                <a:lnTo>
                  <a:pt x="76" y="18"/>
                </a:lnTo>
                <a:lnTo>
                  <a:pt x="75" y="16"/>
                </a:lnTo>
                <a:lnTo>
                  <a:pt x="75" y="14"/>
                </a:lnTo>
                <a:lnTo>
                  <a:pt x="78" y="11"/>
                </a:lnTo>
                <a:lnTo>
                  <a:pt x="80" y="9"/>
                </a:lnTo>
                <a:lnTo>
                  <a:pt x="80" y="6"/>
                </a:lnTo>
                <a:lnTo>
                  <a:pt x="77" y="6"/>
                </a:lnTo>
                <a:lnTo>
                  <a:pt x="77" y="2"/>
                </a:lnTo>
                <a:lnTo>
                  <a:pt x="80" y="0"/>
                </a:lnTo>
                <a:lnTo>
                  <a:pt x="82" y="3"/>
                </a:lnTo>
                <a:lnTo>
                  <a:pt x="85" y="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8" name="64076">
            <a:extLst xmlns:a="http://schemas.openxmlformats.org/drawingml/2006/main">
              <a:ext uri="{FF2B5EF4-FFF2-40B4-BE49-F238E27FC236}">
                <a16:creationId xmlns:a16="http://schemas.microsoft.com/office/drawing/2014/main" id="{609AC43E-637F-4721-B9B3-4040F559387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59177" y="908830"/>
            <a:ext cx="134417" cy="157389"/>
          </a:xfrm>
          <a:custGeom xmlns:a="http://schemas.openxmlformats.org/drawingml/2006/main">
            <a:avLst/>
            <a:gdLst/>
            <a:ahLst/>
            <a:cxnLst>
              <a:cxn ang="0">
                <a:pos x="13" y="2"/>
              </a:cxn>
              <a:cxn ang="0">
                <a:pos x="15" y="2"/>
              </a:cxn>
              <a:cxn ang="0">
                <a:pos x="16" y="5"/>
              </a:cxn>
              <a:cxn ang="0">
                <a:pos x="16" y="7"/>
              </a:cxn>
              <a:cxn ang="0">
                <a:pos x="16" y="10"/>
              </a:cxn>
              <a:cxn ang="0">
                <a:pos x="14" y="12"/>
              </a:cxn>
              <a:cxn ang="0">
                <a:pos x="14" y="15"/>
              </a:cxn>
              <a:cxn ang="0">
                <a:pos x="12" y="17"/>
              </a:cxn>
              <a:cxn ang="0">
                <a:pos x="10" y="15"/>
              </a:cxn>
              <a:cxn ang="0">
                <a:pos x="7" y="14"/>
              </a:cxn>
              <a:cxn ang="0">
                <a:pos x="5" y="14"/>
              </a:cxn>
              <a:cxn ang="0">
                <a:pos x="3" y="13"/>
              </a:cxn>
              <a:cxn ang="0">
                <a:pos x="1" y="12"/>
              </a:cxn>
              <a:cxn ang="0">
                <a:pos x="0" y="8"/>
              </a:cxn>
              <a:cxn ang="0">
                <a:pos x="2" y="7"/>
              </a:cxn>
              <a:cxn ang="0">
                <a:pos x="3" y="5"/>
              </a:cxn>
              <a:cxn ang="0">
                <a:pos x="4" y="3"/>
              </a:cxn>
              <a:cxn ang="0">
                <a:pos x="6" y="1"/>
              </a:cxn>
              <a:cxn ang="0">
                <a:pos x="9" y="0"/>
              </a:cxn>
              <a:cxn ang="0">
                <a:pos x="11" y="1"/>
              </a:cxn>
              <a:cxn ang="0">
                <a:pos x="13" y="2"/>
              </a:cxn>
            </a:cxnLst>
            <a:rect l="0" t="0" r="r" b="b"/>
            <a:pathLst>
              <a:path w="16" h="17">
                <a:moveTo>
                  <a:pt x="13" y="2"/>
                </a:moveTo>
                <a:lnTo>
                  <a:pt x="15" y="2"/>
                </a:lnTo>
                <a:lnTo>
                  <a:pt x="16" y="5"/>
                </a:lnTo>
                <a:lnTo>
                  <a:pt x="16" y="7"/>
                </a:lnTo>
                <a:lnTo>
                  <a:pt x="16" y="10"/>
                </a:lnTo>
                <a:lnTo>
                  <a:pt x="14" y="12"/>
                </a:lnTo>
                <a:lnTo>
                  <a:pt x="14" y="15"/>
                </a:lnTo>
                <a:lnTo>
                  <a:pt x="12" y="17"/>
                </a:lnTo>
                <a:lnTo>
                  <a:pt x="10" y="15"/>
                </a:lnTo>
                <a:lnTo>
                  <a:pt x="7" y="14"/>
                </a:lnTo>
                <a:lnTo>
                  <a:pt x="5" y="14"/>
                </a:lnTo>
                <a:lnTo>
                  <a:pt x="3" y="13"/>
                </a:lnTo>
                <a:lnTo>
                  <a:pt x="1" y="12"/>
                </a:lnTo>
                <a:lnTo>
                  <a:pt x="0" y="8"/>
                </a:lnTo>
                <a:lnTo>
                  <a:pt x="2" y="7"/>
                </a:lnTo>
                <a:lnTo>
                  <a:pt x="3" y="5"/>
                </a:lnTo>
                <a:lnTo>
                  <a:pt x="4" y="3"/>
                </a:lnTo>
                <a:lnTo>
                  <a:pt x="6" y="1"/>
                </a:lnTo>
                <a:lnTo>
                  <a:pt x="9" y="0"/>
                </a:lnTo>
                <a:lnTo>
                  <a:pt x="11" y="1"/>
                </a:lnTo>
                <a:lnTo>
                  <a:pt x="13" y="2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99" name="64075">
            <a:extLst xmlns:a="http://schemas.openxmlformats.org/drawingml/2006/main">
              <a:ext uri="{FF2B5EF4-FFF2-40B4-BE49-F238E27FC236}">
                <a16:creationId xmlns:a16="http://schemas.microsoft.com/office/drawing/2014/main" id="{F95B8EB1-3626-4855-9C12-E4450EC81D5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48985" y="991265"/>
            <a:ext cx="128159" cy="142430"/>
          </a:xfrm>
          <a:custGeom xmlns:a="http://schemas.openxmlformats.org/drawingml/2006/main">
            <a:avLst/>
            <a:gdLst/>
            <a:ahLst/>
            <a:cxnLst>
              <a:cxn ang="0">
                <a:pos x="15" y="11"/>
              </a:cxn>
              <a:cxn ang="0">
                <a:pos x="13" y="14"/>
              </a:cxn>
              <a:cxn ang="0">
                <a:pos x="11" y="15"/>
              </a:cxn>
              <a:cxn ang="0">
                <a:pos x="9" y="15"/>
              </a:cxn>
              <a:cxn ang="0">
                <a:pos x="6" y="14"/>
              </a:cxn>
              <a:cxn ang="0">
                <a:pos x="4" y="12"/>
              </a:cxn>
              <a:cxn ang="0">
                <a:pos x="4" y="10"/>
              </a:cxn>
              <a:cxn ang="0">
                <a:pos x="2" y="8"/>
              </a:cxn>
              <a:cxn ang="0">
                <a:pos x="0" y="7"/>
              </a:cxn>
              <a:cxn ang="0">
                <a:pos x="1" y="5"/>
              </a:cxn>
              <a:cxn ang="0">
                <a:pos x="1" y="1"/>
              </a:cxn>
              <a:cxn ang="0">
                <a:pos x="6" y="2"/>
              </a:cxn>
              <a:cxn ang="0">
                <a:pos x="8" y="0"/>
              </a:cxn>
              <a:cxn ang="0">
                <a:pos x="10" y="0"/>
              </a:cxn>
              <a:cxn ang="0">
                <a:pos x="13" y="0"/>
              </a:cxn>
              <a:cxn ang="0">
                <a:pos x="13" y="3"/>
              </a:cxn>
              <a:cxn ang="0">
                <a:pos x="12" y="5"/>
              </a:cxn>
              <a:cxn ang="0">
                <a:pos x="12" y="8"/>
              </a:cxn>
              <a:cxn ang="0">
                <a:pos x="13" y="9"/>
              </a:cxn>
              <a:cxn ang="0">
                <a:pos x="15" y="11"/>
              </a:cxn>
            </a:cxnLst>
            <a:rect l="0" t="0" r="r" b="b"/>
            <a:pathLst>
              <a:path w="15" h="15">
                <a:moveTo>
                  <a:pt x="15" y="11"/>
                </a:moveTo>
                <a:lnTo>
                  <a:pt x="13" y="14"/>
                </a:lnTo>
                <a:lnTo>
                  <a:pt x="11" y="15"/>
                </a:lnTo>
                <a:lnTo>
                  <a:pt x="9" y="15"/>
                </a:lnTo>
                <a:lnTo>
                  <a:pt x="6" y="14"/>
                </a:lnTo>
                <a:lnTo>
                  <a:pt x="4" y="12"/>
                </a:lnTo>
                <a:lnTo>
                  <a:pt x="4" y="10"/>
                </a:lnTo>
                <a:lnTo>
                  <a:pt x="2" y="8"/>
                </a:lnTo>
                <a:lnTo>
                  <a:pt x="0" y="7"/>
                </a:lnTo>
                <a:lnTo>
                  <a:pt x="1" y="5"/>
                </a:lnTo>
                <a:lnTo>
                  <a:pt x="1" y="1"/>
                </a:lnTo>
                <a:lnTo>
                  <a:pt x="6" y="2"/>
                </a:lnTo>
                <a:lnTo>
                  <a:pt x="8" y="0"/>
                </a:lnTo>
                <a:lnTo>
                  <a:pt x="10" y="0"/>
                </a:lnTo>
                <a:lnTo>
                  <a:pt x="13" y="0"/>
                </a:lnTo>
                <a:lnTo>
                  <a:pt x="13" y="3"/>
                </a:lnTo>
                <a:lnTo>
                  <a:pt x="12" y="5"/>
                </a:lnTo>
                <a:lnTo>
                  <a:pt x="12" y="8"/>
                </a:lnTo>
                <a:lnTo>
                  <a:pt x="13" y="9"/>
                </a:lnTo>
                <a:lnTo>
                  <a:pt x="15" y="11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0" name="64074">
            <a:extLst xmlns:a="http://schemas.openxmlformats.org/drawingml/2006/main">
              <a:ext uri="{FF2B5EF4-FFF2-40B4-BE49-F238E27FC236}">
                <a16:creationId xmlns:a16="http://schemas.microsoft.com/office/drawing/2014/main" id="{341ADB5E-234B-42F2-A07E-52F8A9337E8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91829" y="766399"/>
            <a:ext cx="134417" cy="187388"/>
          </a:xfrm>
          <a:custGeom xmlns:a="http://schemas.openxmlformats.org/drawingml/2006/main">
            <a:avLst/>
            <a:gdLst/>
            <a:ahLst/>
            <a:cxnLst>
              <a:cxn ang="0">
                <a:pos x="16" y="2"/>
              </a:cxn>
              <a:cxn ang="0">
                <a:pos x="16" y="5"/>
              </a:cxn>
              <a:cxn ang="0">
                <a:pos x="14" y="7"/>
              </a:cxn>
              <a:cxn ang="0">
                <a:pos x="14" y="10"/>
              </a:cxn>
              <a:cxn ang="0">
                <a:pos x="13" y="13"/>
              </a:cxn>
              <a:cxn ang="0">
                <a:pos x="15" y="15"/>
              </a:cxn>
              <a:cxn ang="0">
                <a:pos x="15" y="17"/>
              </a:cxn>
              <a:cxn ang="0">
                <a:pos x="14" y="19"/>
              </a:cxn>
              <a:cxn ang="0">
                <a:pos x="12" y="20"/>
              </a:cxn>
              <a:cxn ang="0">
                <a:pos x="11" y="17"/>
              </a:cxn>
              <a:cxn ang="0">
                <a:pos x="9" y="17"/>
              </a:cxn>
              <a:cxn ang="0">
                <a:pos x="7" y="16"/>
              </a:cxn>
              <a:cxn ang="0">
                <a:pos x="5" y="15"/>
              </a:cxn>
              <a:cxn ang="0">
                <a:pos x="2" y="16"/>
              </a:cxn>
              <a:cxn ang="0">
                <a:pos x="0" y="14"/>
              </a:cxn>
              <a:cxn ang="0">
                <a:pos x="0" y="12"/>
              </a:cxn>
              <a:cxn ang="0">
                <a:pos x="2" y="11"/>
              </a:cxn>
              <a:cxn ang="0">
                <a:pos x="3" y="9"/>
              </a:cxn>
              <a:cxn ang="0">
                <a:pos x="3" y="6"/>
              </a:cxn>
              <a:cxn ang="0">
                <a:pos x="2" y="4"/>
              </a:cxn>
              <a:cxn ang="0">
                <a:pos x="3" y="1"/>
              </a:cxn>
              <a:cxn ang="0">
                <a:pos x="5" y="3"/>
              </a:cxn>
              <a:cxn ang="0">
                <a:pos x="8" y="3"/>
              </a:cxn>
              <a:cxn ang="0">
                <a:pos x="10" y="0"/>
              </a:cxn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</a:cxnLst>
            <a:rect l="0" t="0" r="r" b="b"/>
            <a:pathLst>
              <a:path w="16" h="20">
                <a:moveTo>
                  <a:pt x="16" y="2"/>
                </a:moveTo>
                <a:lnTo>
                  <a:pt x="16" y="5"/>
                </a:lnTo>
                <a:lnTo>
                  <a:pt x="14" y="7"/>
                </a:lnTo>
                <a:lnTo>
                  <a:pt x="14" y="10"/>
                </a:lnTo>
                <a:lnTo>
                  <a:pt x="13" y="13"/>
                </a:lnTo>
                <a:lnTo>
                  <a:pt x="15" y="15"/>
                </a:lnTo>
                <a:lnTo>
                  <a:pt x="15" y="17"/>
                </a:lnTo>
                <a:lnTo>
                  <a:pt x="14" y="19"/>
                </a:lnTo>
                <a:lnTo>
                  <a:pt x="12" y="20"/>
                </a:lnTo>
                <a:lnTo>
                  <a:pt x="11" y="17"/>
                </a:lnTo>
                <a:lnTo>
                  <a:pt x="9" y="17"/>
                </a:lnTo>
                <a:lnTo>
                  <a:pt x="7" y="16"/>
                </a:lnTo>
                <a:lnTo>
                  <a:pt x="5" y="15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2" y="11"/>
                </a:lnTo>
                <a:lnTo>
                  <a:pt x="3" y="9"/>
                </a:lnTo>
                <a:lnTo>
                  <a:pt x="3" y="6"/>
                </a:lnTo>
                <a:lnTo>
                  <a:pt x="2" y="4"/>
                </a:lnTo>
                <a:lnTo>
                  <a:pt x="3" y="1"/>
                </a:lnTo>
                <a:lnTo>
                  <a:pt x="5" y="3"/>
                </a:lnTo>
                <a:lnTo>
                  <a:pt x="8" y="3"/>
                </a:lnTo>
                <a:lnTo>
                  <a:pt x="10" y="0"/>
                </a:lnTo>
                <a:lnTo>
                  <a:pt x="12" y="0"/>
                </a:lnTo>
                <a:lnTo>
                  <a:pt x="14" y="1"/>
                </a:lnTo>
                <a:lnTo>
                  <a:pt x="16" y="2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1" name="64065">
            <a:extLst xmlns:a="http://schemas.openxmlformats.org/drawingml/2006/main">
              <a:ext uri="{FF2B5EF4-FFF2-40B4-BE49-F238E27FC236}">
                <a16:creationId xmlns:a16="http://schemas.microsoft.com/office/drawing/2014/main" id="{2E6797B4-9467-4118-8FB7-8ACC1CC2324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0803" y="1013782"/>
            <a:ext cx="94146" cy="179908"/>
          </a:xfrm>
          <a:custGeom xmlns:a="http://schemas.openxmlformats.org/drawingml/2006/main">
            <a:avLst/>
            <a:gdLst/>
            <a:ahLst/>
            <a:cxnLst>
              <a:cxn ang="0">
                <a:pos x="6" y="2"/>
              </a:cxn>
              <a:cxn ang="0">
                <a:pos x="8" y="4"/>
              </a:cxn>
              <a:cxn ang="0">
                <a:pos x="10" y="6"/>
              </a:cxn>
              <a:cxn ang="0">
                <a:pos x="11" y="9"/>
              </a:cxn>
              <a:cxn ang="0">
                <a:pos x="12" y="12"/>
              </a:cxn>
              <a:cxn ang="0">
                <a:pos x="9" y="15"/>
              </a:cxn>
              <a:cxn ang="0">
                <a:pos x="9" y="16"/>
              </a:cxn>
              <a:cxn ang="0">
                <a:pos x="7" y="18"/>
              </a:cxn>
              <a:cxn ang="0">
                <a:pos x="5" y="19"/>
              </a:cxn>
              <a:cxn ang="0">
                <a:pos x="4" y="19"/>
              </a:cxn>
              <a:cxn ang="0">
                <a:pos x="3" y="16"/>
              </a:cxn>
              <a:cxn ang="0">
                <a:pos x="2" y="14"/>
              </a:cxn>
              <a:cxn ang="0">
                <a:pos x="0" y="12"/>
              </a:cxn>
              <a:cxn ang="0">
                <a:pos x="2" y="10"/>
              </a:cxn>
              <a:cxn ang="0">
                <a:pos x="2" y="8"/>
              </a:cxn>
              <a:cxn ang="0">
                <a:pos x="2" y="6"/>
              </a:cxn>
              <a:cxn ang="0">
                <a:pos x="2" y="3"/>
              </a:cxn>
              <a:cxn ang="0">
                <a:pos x="4" y="0"/>
              </a:cxn>
              <a:cxn ang="0">
                <a:pos x="6" y="2"/>
              </a:cxn>
            </a:cxnLst>
            <a:rect l="0" t="0" r="r" b="b"/>
            <a:pathLst>
              <a:path w="12" h="19">
                <a:moveTo>
                  <a:pt x="6" y="2"/>
                </a:moveTo>
                <a:lnTo>
                  <a:pt x="8" y="4"/>
                </a:lnTo>
                <a:lnTo>
                  <a:pt x="10" y="6"/>
                </a:lnTo>
                <a:lnTo>
                  <a:pt x="11" y="9"/>
                </a:lnTo>
                <a:lnTo>
                  <a:pt x="12" y="12"/>
                </a:lnTo>
                <a:lnTo>
                  <a:pt x="9" y="15"/>
                </a:lnTo>
                <a:lnTo>
                  <a:pt x="9" y="16"/>
                </a:lnTo>
                <a:lnTo>
                  <a:pt x="7" y="18"/>
                </a:lnTo>
                <a:lnTo>
                  <a:pt x="5" y="19"/>
                </a:lnTo>
                <a:lnTo>
                  <a:pt x="4" y="19"/>
                </a:lnTo>
                <a:lnTo>
                  <a:pt x="3" y="16"/>
                </a:lnTo>
                <a:lnTo>
                  <a:pt x="2" y="14"/>
                </a:lnTo>
                <a:lnTo>
                  <a:pt x="0" y="12"/>
                </a:lnTo>
                <a:lnTo>
                  <a:pt x="2" y="10"/>
                </a:lnTo>
                <a:lnTo>
                  <a:pt x="2" y="8"/>
                </a:lnTo>
                <a:lnTo>
                  <a:pt x="2" y="6"/>
                </a:lnTo>
                <a:lnTo>
                  <a:pt x="2" y="3"/>
                </a:lnTo>
                <a:lnTo>
                  <a:pt x="4" y="0"/>
                </a:lnTo>
                <a:lnTo>
                  <a:pt x="6" y="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2" name="64063">
            <a:extLst xmlns:a="http://schemas.openxmlformats.org/drawingml/2006/main">
              <a:ext uri="{FF2B5EF4-FFF2-40B4-BE49-F238E27FC236}">
                <a16:creationId xmlns:a16="http://schemas.microsoft.com/office/drawing/2014/main" id="{38DC688A-BCE0-4F4E-BC65-05853659485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99852" y="818915"/>
            <a:ext cx="155097" cy="112432"/>
          </a:xfrm>
          <a:custGeom xmlns:a="http://schemas.openxmlformats.org/drawingml/2006/main">
            <a:avLst/>
            <a:gdLst/>
            <a:ahLst/>
            <a:cxnLst>
              <a:cxn ang="0">
                <a:pos x="8" y="2"/>
              </a:cxn>
              <a:cxn ang="0">
                <a:pos x="11" y="2"/>
              </a:cxn>
              <a:cxn ang="0">
                <a:pos x="13" y="2"/>
              </a:cxn>
              <a:cxn ang="0">
                <a:pos x="16" y="4"/>
              </a:cxn>
              <a:cxn ang="0">
                <a:pos x="19" y="5"/>
              </a:cxn>
              <a:cxn ang="0">
                <a:pos x="18" y="7"/>
              </a:cxn>
              <a:cxn ang="0">
                <a:pos x="16" y="11"/>
              </a:cxn>
              <a:cxn ang="0">
                <a:pos x="12" y="11"/>
              </a:cxn>
              <a:cxn ang="0">
                <a:pos x="9" y="12"/>
              </a:cxn>
              <a:cxn ang="0">
                <a:pos x="7" y="11"/>
              </a:cxn>
              <a:cxn ang="0">
                <a:pos x="4" y="10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1" y="2"/>
              </a:cxn>
              <a:cxn ang="0">
                <a:pos x="3" y="0"/>
              </a:cxn>
              <a:cxn ang="0">
                <a:pos x="5" y="2"/>
              </a:cxn>
              <a:cxn ang="0">
                <a:pos x="8" y="2"/>
              </a:cxn>
            </a:cxnLst>
            <a:rect l="0" t="0" r="r" b="b"/>
            <a:pathLst>
              <a:path w="19" h="12">
                <a:moveTo>
                  <a:pt x="8" y="2"/>
                </a:moveTo>
                <a:lnTo>
                  <a:pt x="11" y="2"/>
                </a:lnTo>
                <a:lnTo>
                  <a:pt x="13" y="2"/>
                </a:lnTo>
                <a:lnTo>
                  <a:pt x="16" y="4"/>
                </a:lnTo>
                <a:lnTo>
                  <a:pt x="19" y="5"/>
                </a:lnTo>
                <a:lnTo>
                  <a:pt x="18" y="7"/>
                </a:lnTo>
                <a:lnTo>
                  <a:pt x="16" y="11"/>
                </a:lnTo>
                <a:lnTo>
                  <a:pt x="12" y="11"/>
                </a:lnTo>
                <a:lnTo>
                  <a:pt x="9" y="12"/>
                </a:lnTo>
                <a:lnTo>
                  <a:pt x="7" y="11"/>
                </a:lnTo>
                <a:lnTo>
                  <a:pt x="4" y="10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1" y="2"/>
                </a:lnTo>
                <a:lnTo>
                  <a:pt x="3" y="0"/>
                </a:lnTo>
                <a:lnTo>
                  <a:pt x="5" y="2"/>
                </a:lnTo>
                <a:lnTo>
                  <a:pt x="8" y="2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3" name="64056">
            <a:extLst xmlns:a="http://schemas.openxmlformats.org/drawingml/2006/main">
              <a:ext uri="{FF2B5EF4-FFF2-40B4-BE49-F238E27FC236}">
                <a16:creationId xmlns:a16="http://schemas.microsoft.com/office/drawing/2014/main" id="{99DD1E20-3EBE-4E16-A93C-9107AEA88F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26246" y="713962"/>
            <a:ext cx="122444" cy="119912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5" y="3"/>
              </a:cxn>
              <a:cxn ang="0">
                <a:pos x="12" y="4"/>
              </a:cxn>
              <a:cxn ang="0">
                <a:pos x="11" y="7"/>
              </a:cxn>
              <a:cxn ang="0">
                <a:pos x="11" y="9"/>
              </a:cxn>
              <a:cxn ang="0">
                <a:pos x="10" y="11"/>
              </a:cxn>
              <a:cxn ang="0">
                <a:pos x="10" y="13"/>
              </a:cxn>
              <a:cxn ang="0">
                <a:pos x="8" y="13"/>
              </a:cxn>
              <a:cxn ang="0">
                <a:pos x="5" y="13"/>
              </a:cxn>
              <a:cxn ang="0">
                <a:pos x="2" y="13"/>
              </a:cxn>
              <a:cxn ang="0">
                <a:pos x="0" y="11"/>
              </a:cxn>
              <a:cxn ang="0">
                <a:pos x="0" y="8"/>
              </a:cxn>
              <a:cxn ang="0">
                <a:pos x="2" y="5"/>
              </a:cxn>
              <a:cxn ang="0">
                <a:pos x="4" y="3"/>
              </a:cxn>
              <a:cxn ang="0">
                <a:pos x="6" y="2"/>
              </a:cxn>
              <a:cxn ang="0">
                <a:pos x="8" y="0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15" h="13">
                <a:moveTo>
                  <a:pt x="15" y="0"/>
                </a:moveTo>
                <a:lnTo>
                  <a:pt x="15" y="3"/>
                </a:lnTo>
                <a:lnTo>
                  <a:pt x="12" y="4"/>
                </a:lnTo>
                <a:lnTo>
                  <a:pt x="11" y="7"/>
                </a:lnTo>
                <a:lnTo>
                  <a:pt x="11" y="9"/>
                </a:lnTo>
                <a:lnTo>
                  <a:pt x="10" y="11"/>
                </a:lnTo>
                <a:lnTo>
                  <a:pt x="10" y="13"/>
                </a:lnTo>
                <a:lnTo>
                  <a:pt x="8" y="13"/>
                </a:lnTo>
                <a:lnTo>
                  <a:pt x="5" y="13"/>
                </a:lnTo>
                <a:lnTo>
                  <a:pt x="2" y="13"/>
                </a:lnTo>
                <a:lnTo>
                  <a:pt x="0" y="11"/>
                </a:lnTo>
                <a:lnTo>
                  <a:pt x="0" y="8"/>
                </a:lnTo>
                <a:lnTo>
                  <a:pt x="2" y="5"/>
                </a:lnTo>
                <a:lnTo>
                  <a:pt x="4" y="3"/>
                </a:lnTo>
                <a:lnTo>
                  <a:pt x="6" y="2"/>
                </a:lnTo>
                <a:lnTo>
                  <a:pt x="8" y="0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4" name="64047">
            <a:extLst xmlns:a="http://schemas.openxmlformats.org/drawingml/2006/main">
              <a:ext uri="{FF2B5EF4-FFF2-40B4-BE49-F238E27FC236}">
                <a16:creationId xmlns:a16="http://schemas.microsoft.com/office/drawing/2014/main" id="{56780A4E-E754-4173-880C-C76A2089093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9121" y="713962"/>
            <a:ext cx="94146" cy="127392"/>
          </a:xfrm>
          <a:custGeom xmlns:a="http://schemas.openxmlformats.org/drawingml/2006/main">
            <a:avLst/>
            <a:gdLst/>
            <a:ahLst/>
            <a:cxnLst>
              <a:cxn ang="0">
                <a:pos x="12" y="10"/>
              </a:cxn>
              <a:cxn ang="0">
                <a:pos x="10" y="13"/>
              </a:cxn>
              <a:cxn ang="0">
                <a:pos x="8" y="14"/>
              </a:cxn>
              <a:cxn ang="0">
                <a:pos x="6" y="14"/>
              </a:cxn>
              <a:cxn ang="0">
                <a:pos x="4" y="14"/>
              </a:cxn>
              <a:cxn ang="0">
                <a:pos x="3" y="12"/>
              </a:cxn>
              <a:cxn ang="0">
                <a:pos x="2" y="10"/>
              </a:cxn>
              <a:cxn ang="0">
                <a:pos x="1" y="9"/>
              </a:cxn>
              <a:cxn ang="0">
                <a:pos x="0" y="6"/>
              </a:cxn>
              <a:cxn ang="0">
                <a:pos x="2" y="6"/>
              </a:cxn>
              <a:cxn ang="0">
                <a:pos x="4" y="4"/>
              </a:cxn>
              <a:cxn ang="0">
                <a:pos x="5" y="0"/>
              </a:cxn>
              <a:cxn ang="0">
                <a:pos x="7" y="1"/>
              </a:cxn>
              <a:cxn ang="0">
                <a:pos x="9" y="3"/>
              </a:cxn>
              <a:cxn ang="0">
                <a:pos x="9" y="5"/>
              </a:cxn>
              <a:cxn ang="0">
                <a:pos x="10" y="7"/>
              </a:cxn>
              <a:cxn ang="0">
                <a:pos x="12" y="10"/>
              </a:cxn>
            </a:cxnLst>
            <a:rect l="0" t="0" r="r" b="b"/>
            <a:pathLst>
              <a:path w="12" h="14">
                <a:moveTo>
                  <a:pt x="12" y="10"/>
                </a:moveTo>
                <a:lnTo>
                  <a:pt x="10" y="13"/>
                </a:lnTo>
                <a:lnTo>
                  <a:pt x="8" y="14"/>
                </a:lnTo>
                <a:lnTo>
                  <a:pt x="6" y="14"/>
                </a:lnTo>
                <a:lnTo>
                  <a:pt x="4" y="14"/>
                </a:lnTo>
                <a:lnTo>
                  <a:pt x="3" y="12"/>
                </a:lnTo>
                <a:lnTo>
                  <a:pt x="2" y="10"/>
                </a:lnTo>
                <a:lnTo>
                  <a:pt x="1" y="9"/>
                </a:lnTo>
                <a:lnTo>
                  <a:pt x="0" y="6"/>
                </a:lnTo>
                <a:lnTo>
                  <a:pt x="2" y="6"/>
                </a:lnTo>
                <a:lnTo>
                  <a:pt x="4" y="4"/>
                </a:lnTo>
                <a:lnTo>
                  <a:pt x="5" y="0"/>
                </a:lnTo>
                <a:lnTo>
                  <a:pt x="7" y="1"/>
                </a:lnTo>
                <a:lnTo>
                  <a:pt x="9" y="3"/>
                </a:lnTo>
                <a:lnTo>
                  <a:pt x="9" y="5"/>
                </a:lnTo>
                <a:lnTo>
                  <a:pt x="10" y="7"/>
                </a:lnTo>
                <a:lnTo>
                  <a:pt x="12" y="1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5" name="64034">
            <a:extLst xmlns:a="http://schemas.openxmlformats.org/drawingml/2006/main">
              <a:ext uri="{FF2B5EF4-FFF2-40B4-BE49-F238E27FC236}">
                <a16:creationId xmlns:a16="http://schemas.microsoft.com/office/drawing/2014/main" id="{4D3FD52F-BEDC-418F-8276-6AE7F076C88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2862" y="803877"/>
            <a:ext cx="249242" cy="299820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8" y="8"/>
              </a:cxn>
              <a:cxn ang="0">
                <a:pos x="29" y="10"/>
              </a:cxn>
              <a:cxn ang="0">
                <a:pos x="31" y="12"/>
              </a:cxn>
              <a:cxn ang="0">
                <a:pos x="29" y="14"/>
              </a:cxn>
              <a:cxn ang="0">
                <a:pos x="28" y="16"/>
              </a:cxn>
              <a:cxn ang="0">
                <a:pos x="31" y="18"/>
              </a:cxn>
              <a:cxn ang="0">
                <a:pos x="28" y="19"/>
              </a:cxn>
              <a:cxn ang="0">
                <a:pos x="25" y="21"/>
              </a:cxn>
              <a:cxn ang="0">
                <a:pos x="23" y="21"/>
              </a:cxn>
              <a:cxn ang="0">
                <a:pos x="20" y="21"/>
              </a:cxn>
              <a:cxn ang="0">
                <a:pos x="19" y="24"/>
              </a:cxn>
              <a:cxn ang="0">
                <a:pos x="17" y="26"/>
              </a:cxn>
              <a:cxn ang="0">
                <a:pos x="17" y="29"/>
              </a:cxn>
              <a:cxn ang="0">
                <a:pos x="17" y="32"/>
              </a:cxn>
              <a:cxn ang="0">
                <a:pos x="14" y="31"/>
              </a:cxn>
              <a:cxn ang="0">
                <a:pos x="12" y="29"/>
              </a:cxn>
              <a:cxn ang="0">
                <a:pos x="11" y="28"/>
              </a:cxn>
              <a:cxn ang="0">
                <a:pos x="11" y="25"/>
              </a:cxn>
              <a:cxn ang="0">
                <a:pos x="12" y="23"/>
              </a:cxn>
              <a:cxn ang="0">
                <a:pos x="12" y="20"/>
              </a:cxn>
              <a:cxn ang="0">
                <a:pos x="9" y="20"/>
              </a:cxn>
              <a:cxn ang="0">
                <a:pos x="7" y="20"/>
              </a:cxn>
              <a:cxn ang="0">
                <a:pos x="5" y="22"/>
              </a:cxn>
              <a:cxn ang="0">
                <a:pos x="0" y="21"/>
              </a:cxn>
              <a:cxn ang="0">
                <a:pos x="1" y="18"/>
              </a:cxn>
              <a:cxn ang="0">
                <a:pos x="1" y="16"/>
              </a:cxn>
              <a:cxn ang="0">
                <a:pos x="2" y="14"/>
              </a:cxn>
              <a:cxn ang="0">
                <a:pos x="2" y="12"/>
              </a:cxn>
              <a:cxn ang="0">
                <a:pos x="2" y="9"/>
              </a:cxn>
              <a:cxn ang="0">
                <a:pos x="2" y="7"/>
              </a:cxn>
              <a:cxn ang="0">
                <a:pos x="3" y="5"/>
              </a:cxn>
              <a:cxn ang="0">
                <a:pos x="5" y="4"/>
              </a:cxn>
              <a:cxn ang="0">
                <a:pos x="7" y="4"/>
              </a:cxn>
              <a:cxn ang="0">
                <a:pos x="9" y="4"/>
              </a:cxn>
              <a:cxn ang="0">
                <a:pos x="11" y="3"/>
              </a:cxn>
              <a:cxn ang="0">
                <a:pos x="13" y="0"/>
              </a:cxn>
              <a:cxn ang="0">
                <a:pos x="15" y="1"/>
              </a:cxn>
              <a:cxn ang="0">
                <a:pos x="18" y="2"/>
              </a:cxn>
              <a:cxn ang="0">
                <a:pos x="21" y="1"/>
              </a:cxn>
              <a:cxn ang="0">
                <a:pos x="23" y="1"/>
              </a:cxn>
              <a:cxn ang="0">
                <a:pos x="25" y="3"/>
              </a:cxn>
              <a:cxn ang="0">
                <a:pos x="27" y="4"/>
              </a:cxn>
              <a:cxn ang="0">
                <a:pos x="29" y="6"/>
              </a:cxn>
            </a:cxnLst>
            <a:rect l="0" t="0" r="r" b="b"/>
            <a:pathLst>
              <a:path w="31" h="32">
                <a:moveTo>
                  <a:pt x="29" y="6"/>
                </a:moveTo>
                <a:lnTo>
                  <a:pt x="28" y="8"/>
                </a:lnTo>
                <a:lnTo>
                  <a:pt x="29" y="10"/>
                </a:lnTo>
                <a:lnTo>
                  <a:pt x="31" y="12"/>
                </a:lnTo>
                <a:lnTo>
                  <a:pt x="29" y="14"/>
                </a:lnTo>
                <a:lnTo>
                  <a:pt x="28" y="16"/>
                </a:lnTo>
                <a:lnTo>
                  <a:pt x="31" y="18"/>
                </a:lnTo>
                <a:lnTo>
                  <a:pt x="28" y="19"/>
                </a:lnTo>
                <a:lnTo>
                  <a:pt x="25" y="21"/>
                </a:lnTo>
                <a:lnTo>
                  <a:pt x="23" y="21"/>
                </a:lnTo>
                <a:lnTo>
                  <a:pt x="20" y="21"/>
                </a:lnTo>
                <a:lnTo>
                  <a:pt x="19" y="24"/>
                </a:lnTo>
                <a:lnTo>
                  <a:pt x="17" y="26"/>
                </a:lnTo>
                <a:lnTo>
                  <a:pt x="17" y="29"/>
                </a:lnTo>
                <a:lnTo>
                  <a:pt x="17" y="32"/>
                </a:lnTo>
                <a:lnTo>
                  <a:pt x="14" y="31"/>
                </a:lnTo>
                <a:lnTo>
                  <a:pt x="12" y="29"/>
                </a:lnTo>
                <a:lnTo>
                  <a:pt x="11" y="28"/>
                </a:lnTo>
                <a:lnTo>
                  <a:pt x="11" y="25"/>
                </a:lnTo>
                <a:lnTo>
                  <a:pt x="12" y="23"/>
                </a:lnTo>
                <a:lnTo>
                  <a:pt x="12" y="20"/>
                </a:lnTo>
                <a:lnTo>
                  <a:pt x="9" y="20"/>
                </a:lnTo>
                <a:lnTo>
                  <a:pt x="7" y="20"/>
                </a:lnTo>
                <a:lnTo>
                  <a:pt x="5" y="22"/>
                </a:lnTo>
                <a:lnTo>
                  <a:pt x="0" y="21"/>
                </a:lnTo>
                <a:lnTo>
                  <a:pt x="1" y="18"/>
                </a:lnTo>
                <a:lnTo>
                  <a:pt x="1" y="16"/>
                </a:lnTo>
                <a:lnTo>
                  <a:pt x="2" y="14"/>
                </a:lnTo>
                <a:lnTo>
                  <a:pt x="2" y="12"/>
                </a:lnTo>
                <a:lnTo>
                  <a:pt x="2" y="9"/>
                </a:ln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7" y="4"/>
                </a:lnTo>
                <a:lnTo>
                  <a:pt x="9" y="4"/>
                </a:lnTo>
                <a:lnTo>
                  <a:pt x="11" y="3"/>
                </a:lnTo>
                <a:lnTo>
                  <a:pt x="13" y="0"/>
                </a:lnTo>
                <a:lnTo>
                  <a:pt x="15" y="1"/>
                </a:lnTo>
                <a:lnTo>
                  <a:pt x="18" y="2"/>
                </a:lnTo>
                <a:lnTo>
                  <a:pt x="21" y="1"/>
                </a:lnTo>
                <a:lnTo>
                  <a:pt x="23" y="1"/>
                </a:lnTo>
                <a:lnTo>
                  <a:pt x="25" y="3"/>
                </a:lnTo>
                <a:lnTo>
                  <a:pt x="27" y="4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6" name="64029">
            <a:extLst xmlns:a="http://schemas.openxmlformats.org/drawingml/2006/main">
              <a:ext uri="{FF2B5EF4-FFF2-40B4-BE49-F238E27FC236}">
                <a16:creationId xmlns:a16="http://schemas.microsoft.com/office/drawing/2014/main" id="{DBF422C4-E4E4-4FA5-9BF4-8A19B73188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91426" y="841355"/>
            <a:ext cx="120539" cy="142430"/>
          </a:xfrm>
          <a:custGeom xmlns:a="http://schemas.openxmlformats.org/drawingml/2006/main">
            <a:avLst/>
            <a:gdLst/>
            <a:ahLst/>
            <a:cxnLst>
              <a:cxn ang="0">
                <a:pos x="4" y="1"/>
              </a:cxn>
              <a:cxn ang="0">
                <a:pos x="6" y="2"/>
              </a:cxn>
              <a:cxn ang="0">
                <a:pos x="9" y="1"/>
              </a:cxn>
              <a:cxn ang="0">
                <a:pos x="11" y="3"/>
              </a:cxn>
              <a:cxn ang="0">
                <a:pos x="13" y="4"/>
              </a:cxn>
              <a:cxn ang="0">
                <a:pos x="13" y="6"/>
              </a:cxn>
              <a:cxn ang="0">
                <a:pos x="15" y="8"/>
              </a:cxn>
              <a:cxn ang="0">
                <a:pos x="13" y="10"/>
              </a:cxn>
              <a:cxn ang="0">
                <a:pos x="12" y="12"/>
              </a:cxn>
              <a:cxn ang="0">
                <a:pos x="11" y="14"/>
              </a:cxn>
              <a:cxn ang="0">
                <a:pos x="9" y="15"/>
              </a:cxn>
              <a:cxn ang="0">
                <a:pos x="7" y="14"/>
              </a:cxn>
              <a:cxn ang="0">
                <a:pos x="5" y="15"/>
              </a:cxn>
              <a:cxn ang="0">
                <a:pos x="3" y="14"/>
              </a:cxn>
              <a:cxn ang="0">
                <a:pos x="0" y="12"/>
              </a:cxn>
              <a:cxn ang="0">
                <a:pos x="1" y="10"/>
              </a:cxn>
              <a:cxn ang="0">
                <a:pos x="3" y="8"/>
              </a:cxn>
              <a:cxn ang="0">
                <a:pos x="1" y="6"/>
              </a:cxn>
              <a:cxn ang="0">
                <a:pos x="0" y="4"/>
              </a:cxn>
              <a:cxn ang="0">
                <a:pos x="1" y="2"/>
              </a:cxn>
              <a:cxn ang="0">
                <a:pos x="2" y="0"/>
              </a:cxn>
              <a:cxn ang="0">
                <a:pos x="4" y="1"/>
              </a:cxn>
            </a:cxnLst>
            <a:rect l="0" t="0" r="r" b="b"/>
            <a:pathLst>
              <a:path w="15" h="15">
                <a:moveTo>
                  <a:pt x="4" y="1"/>
                </a:moveTo>
                <a:lnTo>
                  <a:pt x="6" y="2"/>
                </a:lnTo>
                <a:lnTo>
                  <a:pt x="9" y="1"/>
                </a:lnTo>
                <a:lnTo>
                  <a:pt x="11" y="3"/>
                </a:lnTo>
                <a:lnTo>
                  <a:pt x="13" y="4"/>
                </a:lnTo>
                <a:lnTo>
                  <a:pt x="13" y="6"/>
                </a:lnTo>
                <a:lnTo>
                  <a:pt x="15" y="8"/>
                </a:lnTo>
                <a:lnTo>
                  <a:pt x="13" y="10"/>
                </a:lnTo>
                <a:lnTo>
                  <a:pt x="12" y="12"/>
                </a:lnTo>
                <a:lnTo>
                  <a:pt x="11" y="14"/>
                </a:lnTo>
                <a:lnTo>
                  <a:pt x="9" y="15"/>
                </a:lnTo>
                <a:lnTo>
                  <a:pt x="7" y="14"/>
                </a:lnTo>
                <a:lnTo>
                  <a:pt x="5" y="15"/>
                </a:lnTo>
                <a:lnTo>
                  <a:pt x="3" y="14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1" y="6"/>
                </a:lnTo>
                <a:lnTo>
                  <a:pt x="0" y="4"/>
                </a:lnTo>
                <a:lnTo>
                  <a:pt x="1" y="2"/>
                </a:lnTo>
                <a:lnTo>
                  <a:pt x="2" y="0"/>
                </a:lnTo>
                <a:lnTo>
                  <a:pt x="4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7" name="64025">
            <a:extLst xmlns:a="http://schemas.openxmlformats.org/drawingml/2006/main">
              <a:ext uri="{FF2B5EF4-FFF2-40B4-BE49-F238E27FC236}">
                <a16:creationId xmlns:a16="http://schemas.microsoft.com/office/drawing/2014/main" id="{DA31BA6D-1A55-4EDA-90D1-839BA76703C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01619" y="863873"/>
            <a:ext cx="120539" cy="127392"/>
          </a:xfrm>
          <a:custGeom xmlns:a="http://schemas.openxmlformats.org/drawingml/2006/main">
            <a:avLst/>
            <a:gdLst/>
            <a:ahLst/>
            <a:cxnLst>
              <a:cxn ang="0">
                <a:pos x="12" y="1"/>
              </a:cxn>
              <a:cxn ang="0">
                <a:pos x="12" y="4"/>
              </a:cxn>
              <a:cxn ang="0">
                <a:pos x="14" y="6"/>
              </a:cxn>
              <a:cxn ang="0">
                <a:pos x="15" y="8"/>
              </a:cxn>
              <a:cxn ang="0">
                <a:pos x="14" y="10"/>
              </a:cxn>
              <a:cxn ang="0">
                <a:pos x="13" y="11"/>
              </a:cxn>
              <a:cxn ang="0">
                <a:pos x="10" y="13"/>
              </a:cxn>
              <a:cxn ang="0">
                <a:pos x="7" y="14"/>
              </a:cxn>
              <a:cxn ang="0">
                <a:pos x="5" y="14"/>
              </a:cxn>
              <a:cxn ang="0">
                <a:pos x="3" y="12"/>
              </a:cxn>
              <a:cxn ang="0">
                <a:pos x="3" y="9"/>
              </a:cxn>
              <a:cxn ang="0">
                <a:pos x="1" y="8"/>
              </a:cxn>
              <a:cxn ang="0">
                <a:pos x="0" y="6"/>
              </a:cxn>
              <a:cxn ang="0">
                <a:pos x="4" y="6"/>
              </a:cxn>
              <a:cxn ang="0">
                <a:pos x="6" y="2"/>
              </a:cxn>
              <a:cxn ang="0">
                <a:pos x="7" y="0"/>
              </a:cxn>
              <a:cxn ang="0">
                <a:pos x="10" y="0"/>
              </a:cxn>
              <a:cxn ang="0">
                <a:pos x="12" y="1"/>
              </a:cxn>
            </a:cxnLst>
            <a:rect l="0" t="0" r="r" b="b"/>
            <a:pathLst>
              <a:path w="15" h="14">
                <a:moveTo>
                  <a:pt x="12" y="1"/>
                </a:moveTo>
                <a:lnTo>
                  <a:pt x="12" y="4"/>
                </a:lnTo>
                <a:lnTo>
                  <a:pt x="14" y="6"/>
                </a:lnTo>
                <a:lnTo>
                  <a:pt x="15" y="8"/>
                </a:lnTo>
                <a:lnTo>
                  <a:pt x="14" y="10"/>
                </a:lnTo>
                <a:lnTo>
                  <a:pt x="13" y="11"/>
                </a:lnTo>
                <a:lnTo>
                  <a:pt x="10" y="13"/>
                </a:lnTo>
                <a:lnTo>
                  <a:pt x="7" y="14"/>
                </a:lnTo>
                <a:lnTo>
                  <a:pt x="5" y="14"/>
                </a:lnTo>
                <a:lnTo>
                  <a:pt x="3" y="12"/>
                </a:lnTo>
                <a:lnTo>
                  <a:pt x="3" y="9"/>
                </a:lnTo>
                <a:lnTo>
                  <a:pt x="1" y="8"/>
                </a:lnTo>
                <a:lnTo>
                  <a:pt x="0" y="6"/>
                </a:lnTo>
                <a:lnTo>
                  <a:pt x="4" y="6"/>
                </a:lnTo>
                <a:lnTo>
                  <a:pt x="6" y="2"/>
                </a:lnTo>
                <a:lnTo>
                  <a:pt x="7" y="0"/>
                </a:lnTo>
                <a:lnTo>
                  <a:pt x="10" y="0"/>
                </a:lnTo>
                <a:lnTo>
                  <a:pt x="12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8" name="64023">
            <a:extLst xmlns:a="http://schemas.openxmlformats.org/drawingml/2006/main">
              <a:ext uri="{FF2B5EF4-FFF2-40B4-BE49-F238E27FC236}">
                <a16:creationId xmlns:a16="http://schemas.microsoft.com/office/drawing/2014/main" id="{A01263E4-9F6F-414E-92EB-FEBD74AE7F6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93595" y="908830"/>
            <a:ext cx="126797" cy="119912"/>
          </a:xfrm>
          <a:custGeom xmlns:a="http://schemas.openxmlformats.org/drawingml/2006/main">
            <a:avLst/>
            <a:gdLst/>
            <a:ahLst/>
            <a:cxnLst>
              <a:cxn ang="0">
                <a:pos x="13" y="1"/>
              </a:cxn>
              <a:cxn ang="0">
                <a:pos x="14" y="3"/>
              </a:cxn>
              <a:cxn ang="0">
                <a:pos x="16" y="4"/>
              </a:cxn>
              <a:cxn ang="0">
                <a:pos x="16" y="7"/>
              </a:cxn>
              <a:cxn ang="0">
                <a:pos x="14" y="9"/>
              </a:cxn>
              <a:cxn ang="0">
                <a:pos x="12" y="11"/>
              </a:cxn>
              <a:cxn ang="0">
                <a:pos x="9" y="12"/>
              </a:cxn>
              <a:cxn ang="0">
                <a:pos x="6" y="13"/>
              </a:cxn>
              <a:cxn ang="0">
                <a:pos x="3" y="13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2" y="4"/>
              </a:cxn>
              <a:cxn ang="0">
                <a:pos x="3" y="2"/>
              </a:cxn>
              <a:cxn ang="0">
                <a:pos x="3" y="0"/>
              </a:cxn>
              <a:cxn ang="0">
                <a:pos x="5" y="0"/>
              </a:cxn>
              <a:cxn ang="0">
                <a:pos x="8" y="1"/>
              </a:cxn>
              <a:cxn ang="0">
                <a:pos x="10" y="2"/>
              </a:cxn>
              <a:cxn ang="0">
                <a:pos x="13" y="1"/>
              </a:cxn>
            </a:cxnLst>
            <a:rect l="0" t="0" r="r" b="b"/>
            <a:pathLst>
              <a:path w="16" h="13">
                <a:moveTo>
                  <a:pt x="13" y="1"/>
                </a:moveTo>
                <a:lnTo>
                  <a:pt x="14" y="3"/>
                </a:lnTo>
                <a:lnTo>
                  <a:pt x="16" y="4"/>
                </a:lnTo>
                <a:lnTo>
                  <a:pt x="16" y="7"/>
                </a:lnTo>
                <a:lnTo>
                  <a:pt x="14" y="9"/>
                </a:lnTo>
                <a:lnTo>
                  <a:pt x="12" y="11"/>
                </a:lnTo>
                <a:lnTo>
                  <a:pt x="9" y="12"/>
                </a:lnTo>
                <a:lnTo>
                  <a:pt x="6" y="13"/>
                </a:lnTo>
                <a:lnTo>
                  <a:pt x="3" y="13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2" y="4"/>
                </a:lnTo>
                <a:lnTo>
                  <a:pt x="3" y="2"/>
                </a:lnTo>
                <a:lnTo>
                  <a:pt x="3" y="0"/>
                </a:lnTo>
                <a:lnTo>
                  <a:pt x="5" y="0"/>
                </a:lnTo>
                <a:lnTo>
                  <a:pt x="8" y="1"/>
                </a:lnTo>
                <a:lnTo>
                  <a:pt x="10" y="2"/>
                </a:lnTo>
                <a:lnTo>
                  <a:pt x="1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09" name="64021">
            <a:extLst xmlns:a="http://schemas.openxmlformats.org/drawingml/2006/main">
              <a:ext uri="{FF2B5EF4-FFF2-40B4-BE49-F238E27FC236}">
                <a16:creationId xmlns:a16="http://schemas.microsoft.com/office/drawing/2014/main" id="{E07FEAEF-10BE-47C1-B69C-C318A859314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07876" y="743960"/>
            <a:ext cx="85983" cy="127392"/>
          </a:xfrm>
          <a:custGeom xmlns:a="http://schemas.openxmlformats.org/drawingml/2006/main">
            <a:avLst/>
            <a:gdLst/>
            <a:ahLst/>
            <a:cxnLst>
              <a:cxn ang="0">
                <a:pos x="11" y="5"/>
              </a:cxn>
              <a:cxn ang="0">
                <a:pos x="11" y="7"/>
              </a:cxn>
              <a:cxn ang="0">
                <a:pos x="11" y="10"/>
              </a:cxn>
              <a:cxn ang="0">
                <a:pos x="11" y="12"/>
              </a:cxn>
              <a:cxn ang="0">
                <a:pos x="11" y="14"/>
              </a:cxn>
              <a:cxn ang="0">
                <a:pos x="9" y="13"/>
              </a:cxn>
              <a:cxn ang="0">
                <a:pos x="6" y="13"/>
              </a:cxn>
              <a:cxn ang="0">
                <a:pos x="3" y="12"/>
              </a:cxn>
              <a:cxn ang="0">
                <a:pos x="0" y="10"/>
              </a:cxn>
              <a:cxn ang="0">
                <a:pos x="0" y="8"/>
              </a:cxn>
              <a:cxn ang="0">
                <a:pos x="1" y="6"/>
              </a:cxn>
              <a:cxn ang="0">
                <a:pos x="1" y="4"/>
              </a:cxn>
              <a:cxn ang="0">
                <a:pos x="2" y="1"/>
              </a:cxn>
              <a:cxn ang="0">
                <a:pos x="5" y="0"/>
              </a:cxn>
              <a:cxn ang="0">
                <a:pos x="7" y="1"/>
              </a:cxn>
              <a:cxn ang="0">
                <a:pos x="8" y="3"/>
              </a:cxn>
              <a:cxn ang="0">
                <a:pos x="11" y="5"/>
              </a:cxn>
            </a:cxnLst>
            <a:rect l="0" t="0" r="r" b="b"/>
            <a:pathLst>
              <a:path w="11" h="14">
                <a:moveTo>
                  <a:pt x="11" y="5"/>
                </a:moveTo>
                <a:lnTo>
                  <a:pt x="11" y="7"/>
                </a:lnTo>
                <a:lnTo>
                  <a:pt x="11" y="10"/>
                </a:lnTo>
                <a:lnTo>
                  <a:pt x="11" y="12"/>
                </a:lnTo>
                <a:lnTo>
                  <a:pt x="11" y="14"/>
                </a:lnTo>
                <a:lnTo>
                  <a:pt x="9" y="13"/>
                </a:lnTo>
                <a:lnTo>
                  <a:pt x="6" y="13"/>
                </a:lnTo>
                <a:lnTo>
                  <a:pt x="3" y="12"/>
                </a:lnTo>
                <a:lnTo>
                  <a:pt x="0" y="10"/>
                </a:lnTo>
                <a:lnTo>
                  <a:pt x="0" y="8"/>
                </a:lnTo>
                <a:lnTo>
                  <a:pt x="1" y="6"/>
                </a:lnTo>
                <a:lnTo>
                  <a:pt x="1" y="4"/>
                </a:lnTo>
                <a:lnTo>
                  <a:pt x="2" y="1"/>
                </a:lnTo>
                <a:lnTo>
                  <a:pt x="5" y="0"/>
                </a:lnTo>
                <a:lnTo>
                  <a:pt x="7" y="1"/>
                </a:lnTo>
                <a:lnTo>
                  <a:pt x="8" y="3"/>
                </a:lnTo>
                <a:lnTo>
                  <a:pt x="11" y="5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0" name="64015">
            <a:extLst xmlns:a="http://schemas.openxmlformats.org/drawingml/2006/main">
              <a:ext uri="{FF2B5EF4-FFF2-40B4-BE49-F238E27FC236}">
                <a16:creationId xmlns:a16="http://schemas.microsoft.com/office/drawing/2014/main" id="{522BF976-F7C4-47CE-B914-237509EEAC6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97823" y="976305"/>
            <a:ext cx="187749" cy="194868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1" y="5"/>
              </a:cxn>
              <a:cxn ang="0">
                <a:pos x="20" y="9"/>
              </a:cxn>
              <a:cxn ang="0">
                <a:pos x="21" y="11"/>
              </a:cxn>
              <a:cxn ang="0">
                <a:pos x="20" y="13"/>
              </a:cxn>
              <a:cxn ang="0">
                <a:pos x="20" y="16"/>
              </a:cxn>
              <a:cxn ang="0">
                <a:pos x="23" y="18"/>
              </a:cxn>
              <a:cxn ang="0">
                <a:pos x="22" y="20"/>
              </a:cxn>
              <a:cxn ang="0">
                <a:pos x="20" y="21"/>
              </a:cxn>
              <a:cxn ang="0">
                <a:pos x="18" y="20"/>
              </a:cxn>
              <a:cxn ang="0">
                <a:pos x="15" y="19"/>
              </a:cxn>
              <a:cxn ang="0">
                <a:pos x="15" y="16"/>
              </a:cxn>
              <a:cxn ang="0">
                <a:pos x="14" y="14"/>
              </a:cxn>
              <a:cxn ang="0">
                <a:pos x="12" y="13"/>
              </a:cxn>
              <a:cxn ang="0">
                <a:pos x="10" y="12"/>
              </a:cxn>
              <a:cxn ang="0">
                <a:pos x="8" y="13"/>
              </a:cxn>
              <a:cxn ang="0">
                <a:pos x="7" y="14"/>
              </a:cxn>
              <a:cxn ang="0">
                <a:pos x="5" y="15"/>
              </a:cxn>
              <a:cxn ang="0">
                <a:pos x="3" y="14"/>
              </a:cxn>
              <a:cxn ang="0">
                <a:pos x="0" y="14"/>
              </a:cxn>
              <a:cxn ang="0">
                <a:pos x="0" y="11"/>
              </a:cxn>
              <a:cxn ang="0">
                <a:pos x="0" y="8"/>
              </a:cxn>
              <a:cxn ang="0">
                <a:pos x="2" y="6"/>
              </a:cxn>
              <a:cxn ang="0">
                <a:pos x="3" y="3"/>
              </a:cxn>
              <a:cxn ang="0">
                <a:pos x="6" y="3"/>
              </a:cxn>
              <a:cxn ang="0">
                <a:pos x="8" y="3"/>
              </a:cxn>
              <a:cxn ang="0">
                <a:pos x="11" y="1"/>
              </a:cxn>
              <a:cxn ang="0">
                <a:pos x="14" y="0"/>
              </a:cxn>
              <a:cxn ang="0">
                <a:pos x="16" y="1"/>
              </a:cxn>
              <a:cxn ang="0">
                <a:pos x="18" y="0"/>
              </a:cxn>
              <a:cxn ang="0">
                <a:pos x="20" y="1"/>
              </a:cxn>
            </a:cxnLst>
            <a:rect l="0" t="0" r="r" b="b"/>
            <a:pathLst>
              <a:path w="23" h="21">
                <a:moveTo>
                  <a:pt x="20" y="1"/>
                </a:moveTo>
                <a:lnTo>
                  <a:pt x="21" y="5"/>
                </a:lnTo>
                <a:lnTo>
                  <a:pt x="20" y="9"/>
                </a:lnTo>
                <a:lnTo>
                  <a:pt x="21" y="11"/>
                </a:lnTo>
                <a:lnTo>
                  <a:pt x="20" y="13"/>
                </a:lnTo>
                <a:lnTo>
                  <a:pt x="20" y="16"/>
                </a:lnTo>
                <a:lnTo>
                  <a:pt x="23" y="18"/>
                </a:lnTo>
                <a:lnTo>
                  <a:pt x="22" y="20"/>
                </a:lnTo>
                <a:lnTo>
                  <a:pt x="20" y="21"/>
                </a:lnTo>
                <a:lnTo>
                  <a:pt x="18" y="20"/>
                </a:lnTo>
                <a:lnTo>
                  <a:pt x="15" y="19"/>
                </a:lnTo>
                <a:lnTo>
                  <a:pt x="15" y="16"/>
                </a:lnTo>
                <a:lnTo>
                  <a:pt x="14" y="14"/>
                </a:lnTo>
                <a:lnTo>
                  <a:pt x="12" y="13"/>
                </a:lnTo>
                <a:lnTo>
                  <a:pt x="10" y="12"/>
                </a:lnTo>
                <a:lnTo>
                  <a:pt x="8" y="13"/>
                </a:lnTo>
                <a:lnTo>
                  <a:pt x="7" y="14"/>
                </a:lnTo>
                <a:lnTo>
                  <a:pt x="5" y="15"/>
                </a:lnTo>
                <a:lnTo>
                  <a:pt x="3" y="14"/>
                </a:lnTo>
                <a:lnTo>
                  <a:pt x="0" y="14"/>
                </a:lnTo>
                <a:lnTo>
                  <a:pt x="0" y="11"/>
                </a:lnTo>
                <a:lnTo>
                  <a:pt x="0" y="8"/>
                </a:lnTo>
                <a:lnTo>
                  <a:pt x="2" y="6"/>
                </a:lnTo>
                <a:lnTo>
                  <a:pt x="3" y="3"/>
                </a:lnTo>
                <a:lnTo>
                  <a:pt x="6" y="3"/>
                </a:lnTo>
                <a:lnTo>
                  <a:pt x="8" y="3"/>
                </a:lnTo>
                <a:lnTo>
                  <a:pt x="11" y="1"/>
                </a:lnTo>
                <a:lnTo>
                  <a:pt x="14" y="0"/>
                </a:lnTo>
                <a:lnTo>
                  <a:pt x="16" y="1"/>
                </a:lnTo>
                <a:lnTo>
                  <a:pt x="18" y="0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1" name="64008">
            <a:extLst xmlns:a="http://schemas.openxmlformats.org/drawingml/2006/main">
              <a:ext uri="{FF2B5EF4-FFF2-40B4-BE49-F238E27FC236}">
                <a16:creationId xmlns:a16="http://schemas.microsoft.com/office/drawing/2014/main" id="{FA75FF59-C30D-4165-87B2-3843016CD1F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18362" y="781437"/>
            <a:ext cx="101766" cy="97394"/>
          </a:xfrm>
          <a:custGeom xmlns:a="http://schemas.openxmlformats.org/drawingml/2006/main">
            <a:avLst/>
            <a:gdLst/>
            <a:ahLst/>
            <a:cxnLst>
              <a:cxn ang="0">
                <a:pos x="9" y="11"/>
              </a:cxn>
              <a:cxn ang="0">
                <a:pos x="7" y="10"/>
              </a:cxn>
              <a:cxn ang="0">
                <a:pos x="5" y="8"/>
              </a:cxn>
              <a:cxn ang="0">
                <a:pos x="2" y="9"/>
              </a:cxn>
              <a:cxn ang="0">
                <a:pos x="0" y="8"/>
              </a:cxn>
              <a:cxn ang="0">
                <a:pos x="2" y="6"/>
              </a:cxn>
              <a:cxn ang="0">
                <a:pos x="1" y="3"/>
              </a:cxn>
              <a:cxn ang="0">
                <a:pos x="2" y="0"/>
              </a:cxn>
              <a:cxn ang="0">
                <a:pos x="4" y="1"/>
              </a:cxn>
              <a:cxn ang="0">
                <a:pos x="6" y="1"/>
              </a:cxn>
              <a:cxn ang="0">
                <a:pos x="8" y="1"/>
              </a:cxn>
              <a:cxn ang="0">
                <a:pos x="12" y="0"/>
              </a:cxn>
              <a:cxn ang="0">
                <a:pos x="11" y="3"/>
              </a:cxn>
              <a:cxn ang="0">
                <a:pos x="12" y="5"/>
              </a:cxn>
              <a:cxn ang="0">
                <a:pos x="12" y="8"/>
              </a:cxn>
              <a:cxn ang="0">
                <a:pos x="11" y="10"/>
              </a:cxn>
              <a:cxn ang="0">
                <a:pos x="9" y="11"/>
              </a:cxn>
            </a:cxnLst>
            <a:rect l="0" t="0" r="r" b="b"/>
            <a:pathLst>
              <a:path w="12" h="11">
                <a:moveTo>
                  <a:pt x="9" y="11"/>
                </a:moveTo>
                <a:lnTo>
                  <a:pt x="7" y="10"/>
                </a:lnTo>
                <a:lnTo>
                  <a:pt x="5" y="8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1" y="3"/>
                </a:lnTo>
                <a:lnTo>
                  <a:pt x="2" y="0"/>
                </a:lnTo>
                <a:lnTo>
                  <a:pt x="4" y="1"/>
                </a:lnTo>
                <a:lnTo>
                  <a:pt x="6" y="1"/>
                </a:lnTo>
                <a:lnTo>
                  <a:pt x="8" y="1"/>
                </a:lnTo>
                <a:lnTo>
                  <a:pt x="12" y="0"/>
                </a:lnTo>
                <a:lnTo>
                  <a:pt x="11" y="3"/>
                </a:lnTo>
                <a:lnTo>
                  <a:pt x="12" y="5"/>
                </a:lnTo>
                <a:lnTo>
                  <a:pt x="12" y="8"/>
                </a:lnTo>
                <a:lnTo>
                  <a:pt x="11" y="10"/>
                </a:lnTo>
                <a:lnTo>
                  <a:pt x="9" y="11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2" name="63089">
            <a:extLst xmlns:a="http://schemas.openxmlformats.org/drawingml/2006/main">
              <a:ext uri="{FF2B5EF4-FFF2-40B4-BE49-F238E27FC236}">
                <a16:creationId xmlns:a16="http://schemas.microsoft.com/office/drawing/2014/main" id="{3751D90D-8229-42D3-842F-56174E49E0E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87307" y="833874"/>
            <a:ext cx="114281" cy="179908"/>
          </a:xfrm>
          <a:custGeom xmlns:a="http://schemas.openxmlformats.org/drawingml/2006/main">
            <a:avLst/>
            <a:gdLst/>
            <a:ahLst/>
            <a:cxnLst>
              <a:cxn ang="0">
                <a:pos x="12" y="2"/>
              </a:cxn>
              <a:cxn ang="0">
                <a:pos x="14" y="4"/>
              </a:cxn>
              <a:cxn ang="0">
                <a:pos x="14" y="6"/>
              </a:cxn>
              <a:cxn ang="0">
                <a:pos x="12" y="9"/>
              </a:cxn>
              <a:cxn ang="0">
                <a:pos x="12" y="12"/>
              </a:cxn>
              <a:cxn ang="0">
                <a:pos x="13" y="14"/>
              </a:cxn>
              <a:cxn ang="0">
                <a:pos x="12" y="16"/>
              </a:cxn>
              <a:cxn ang="0">
                <a:pos x="11" y="18"/>
              </a:cxn>
              <a:cxn ang="0">
                <a:pos x="8" y="18"/>
              </a:cxn>
              <a:cxn ang="0">
                <a:pos x="6" y="19"/>
              </a:cxn>
              <a:cxn ang="0">
                <a:pos x="4" y="16"/>
              </a:cxn>
              <a:cxn ang="0">
                <a:pos x="2" y="14"/>
              </a:cxn>
              <a:cxn ang="0">
                <a:pos x="1" y="12"/>
              </a:cxn>
              <a:cxn ang="0">
                <a:pos x="0" y="10"/>
              </a:cxn>
              <a:cxn ang="0">
                <a:pos x="0" y="7"/>
              </a:cxn>
              <a:cxn ang="0">
                <a:pos x="3" y="6"/>
              </a:cxn>
              <a:cxn ang="0">
                <a:pos x="2" y="3"/>
              </a:cxn>
              <a:cxn ang="0">
                <a:pos x="5" y="2"/>
              </a:cxn>
              <a:cxn ang="0">
                <a:pos x="8" y="0"/>
              </a:cxn>
              <a:cxn ang="0">
                <a:pos x="10" y="1"/>
              </a:cxn>
              <a:cxn ang="0">
                <a:pos x="12" y="2"/>
              </a:cxn>
            </a:cxnLst>
            <a:rect l="0" t="0" r="r" b="b"/>
            <a:pathLst>
              <a:path w="14" h="19">
                <a:moveTo>
                  <a:pt x="12" y="2"/>
                </a:moveTo>
                <a:lnTo>
                  <a:pt x="14" y="4"/>
                </a:lnTo>
                <a:lnTo>
                  <a:pt x="14" y="6"/>
                </a:lnTo>
                <a:lnTo>
                  <a:pt x="12" y="9"/>
                </a:lnTo>
                <a:lnTo>
                  <a:pt x="12" y="12"/>
                </a:lnTo>
                <a:lnTo>
                  <a:pt x="13" y="14"/>
                </a:lnTo>
                <a:lnTo>
                  <a:pt x="12" y="16"/>
                </a:lnTo>
                <a:lnTo>
                  <a:pt x="11" y="18"/>
                </a:lnTo>
                <a:lnTo>
                  <a:pt x="8" y="18"/>
                </a:lnTo>
                <a:lnTo>
                  <a:pt x="6" y="19"/>
                </a:lnTo>
                <a:lnTo>
                  <a:pt x="4" y="16"/>
                </a:lnTo>
                <a:lnTo>
                  <a:pt x="2" y="14"/>
                </a:lnTo>
                <a:lnTo>
                  <a:pt x="1" y="12"/>
                </a:lnTo>
                <a:lnTo>
                  <a:pt x="0" y="10"/>
                </a:lnTo>
                <a:lnTo>
                  <a:pt x="0" y="7"/>
                </a:lnTo>
                <a:lnTo>
                  <a:pt x="3" y="6"/>
                </a:lnTo>
                <a:lnTo>
                  <a:pt x="2" y="3"/>
                </a:lnTo>
                <a:lnTo>
                  <a:pt x="5" y="2"/>
                </a:lnTo>
                <a:lnTo>
                  <a:pt x="8" y="0"/>
                </a:lnTo>
                <a:lnTo>
                  <a:pt x="10" y="1"/>
                </a:lnTo>
                <a:lnTo>
                  <a:pt x="12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3" name="63088">
            <a:extLst xmlns:a="http://schemas.openxmlformats.org/drawingml/2006/main">
              <a:ext uri="{FF2B5EF4-FFF2-40B4-BE49-F238E27FC236}">
                <a16:creationId xmlns:a16="http://schemas.microsoft.com/office/drawing/2014/main" id="{9D53198D-4856-446C-BF8F-415F8295A79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67032" y="653967"/>
            <a:ext cx="189654" cy="217386"/>
          </a:xfrm>
          <a:custGeom xmlns:a="http://schemas.openxmlformats.org/drawingml/2006/main">
            <a:avLst/>
            <a:gdLst/>
            <a:ahLst/>
            <a:cxnLst>
              <a:cxn ang="0">
                <a:pos x="23" y="2"/>
              </a:cxn>
              <a:cxn ang="0">
                <a:pos x="23" y="5"/>
              </a:cxn>
              <a:cxn ang="0">
                <a:pos x="22" y="8"/>
              </a:cxn>
              <a:cxn ang="0">
                <a:pos x="21" y="10"/>
              </a:cxn>
              <a:cxn ang="0">
                <a:pos x="20" y="13"/>
              </a:cxn>
              <a:cxn ang="0">
                <a:pos x="20" y="14"/>
              </a:cxn>
              <a:cxn ang="0">
                <a:pos x="18" y="17"/>
              </a:cxn>
              <a:cxn ang="0">
                <a:pos x="14" y="18"/>
              </a:cxn>
              <a:cxn ang="0">
                <a:pos x="11" y="19"/>
              </a:cxn>
              <a:cxn ang="0">
                <a:pos x="9" y="20"/>
              </a:cxn>
              <a:cxn ang="0">
                <a:pos x="7" y="22"/>
              </a:cxn>
              <a:cxn ang="0">
                <a:pos x="4" y="23"/>
              </a:cxn>
              <a:cxn ang="0">
                <a:pos x="2" y="21"/>
              </a:cxn>
              <a:cxn ang="0">
                <a:pos x="2" y="17"/>
              </a:cxn>
              <a:cxn ang="0">
                <a:pos x="0" y="15"/>
              </a:cxn>
              <a:cxn ang="0">
                <a:pos x="1" y="12"/>
              </a:cxn>
              <a:cxn ang="0">
                <a:pos x="2" y="10"/>
              </a:cxn>
              <a:cxn ang="0">
                <a:pos x="4" y="7"/>
              </a:cxn>
              <a:cxn ang="0">
                <a:pos x="2" y="5"/>
              </a:cxn>
              <a:cxn ang="0">
                <a:pos x="1" y="3"/>
              </a:cxn>
              <a:cxn ang="0">
                <a:pos x="3" y="2"/>
              </a:cxn>
              <a:cxn ang="0">
                <a:pos x="5" y="3"/>
              </a:cxn>
              <a:cxn ang="0">
                <a:pos x="8" y="2"/>
              </a:cxn>
              <a:cxn ang="0">
                <a:pos x="10" y="1"/>
              </a:cxn>
              <a:cxn ang="0">
                <a:pos x="14" y="0"/>
              </a:cxn>
              <a:cxn ang="0">
                <a:pos x="16" y="2"/>
              </a:cxn>
              <a:cxn ang="0">
                <a:pos x="20" y="2"/>
              </a:cxn>
              <a:cxn ang="0">
                <a:pos x="23" y="2"/>
              </a:cxn>
            </a:cxnLst>
            <a:rect l="0" t="0" r="r" b="b"/>
            <a:pathLst>
              <a:path w="23" h="23">
                <a:moveTo>
                  <a:pt x="23" y="2"/>
                </a:moveTo>
                <a:lnTo>
                  <a:pt x="23" y="5"/>
                </a:lnTo>
                <a:lnTo>
                  <a:pt x="22" y="8"/>
                </a:lnTo>
                <a:lnTo>
                  <a:pt x="21" y="10"/>
                </a:lnTo>
                <a:lnTo>
                  <a:pt x="20" y="13"/>
                </a:lnTo>
                <a:lnTo>
                  <a:pt x="20" y="14"/>
                </a:lnTo>
                <a:lnTo>
                  <a:pt x="18" y="17"/>
                </a:lnTo>
                <a:lnTo>
                  <a:pt x="14" y="18"/>
                </a:lnTo>
                <a:lnTo>
                  <a:pt x="11" y="19"/>
                </a:lnTo>
                <a:lnTo>
                  <a:pt x="9" y="20"/>
                </a:lnTo>
                <a:lnTo>
                  <a:pt x="7" y="22"/>
                </a:lnTo>
                <a:lnTo>
                  <a:pt x="4" y="23"/>
                </a:lnTo>
                <a:lnTo>
                  <a:pt x="2" y="21"/>
                </a:lnTo>
                <a:lnTo>
                  <a:pt x="2" y="17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7"/>
                </a:lnTo>
                <a:lnTo>
                  <a:pt x="2" y="5"/>
                </a:lnTo>
                <a:lnTo>
                  <a:pt x="1" y="3"/>
                </a:lnTo>
                <a:lnTo>
                  <a:pt x="3" y="2"/>
                </a:lnTo>
                <a:lnTo>
                  <a:pt x="5" y="3"/>
                </a:lnTo>
                <a:lnTo>
                  <a:pt x="8" y="2"/>
                </a:lnTo>
                <a:lnTo>
                  <a:pt x="10" y="1"/>
                </a:lnTo>
                <a:lnTo>
                  <a:pt x="14" y="0"/>
                </a:lnTo>
                <a:lnTo>
                  <a:pt x="16" y="2"/>
                </a:lnTo>
                <a:lnTo>
                  <a:pt x="20" y="2"/>
                </a:lnTo>
                <a:lnTo>
                  <a:pt x="23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4" name="63087">
            <a:extLst xmlns:a="http://schemas.openxmlformats.org/drawingml/2006/main">
              <a:ext uri="{FF2B5EF4-FFF2-40B4-BE49-F238E27FC236}">
                <a16:creationId xmlns:a16="http://schemas.microsoft.com/office/drawing/2014/main" id="{B0FF3F95-8B14-4999-A5D6-6AD9938EEAC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62943" y="1956310"/>
            <a:ext cx="275636" cy="350446"/>
          </a:xfrm>
          <a:custGeom xmlns:a="http://schemas.openxmlformats.org/drawingml/2006/main">
            <a:avLst/>
            <a:gdLst/>
            <a:ahLst/>
            <a:cxnLst>
              <a:cxn ang="0">
                <a:pos x="28" y="8"/>
              </a:cxn>
              <a:cxn ang="0">
                <a:pos x="30" y="11"/>
              </a:cxn>
              <a:cxn ang="0">
                <a:pos x="31" y="13"/>
              </a:cxn>
              <a:cxn ang="0">
                <a:pos x="32" y="15"/>
              </a:cxn>
              <a:cxn ang="0">
                <a:pos x="33" y="17"/>
              </a:cxn>
              <a:cxn ang="0">
                <a:pos x="33" y="19"/>
              </a:cxn>
              <a:cxn ang="0">
                <a:pos x="34" y="22"/>
              </a:cxn>
              <a:cxn ang="0">
                <a:pos x="32" y="23"/>
              </a:cxn>
              <a:cxn ang="0">
                <a:pos x="29" y="24"/>
              </a:cxn>
              <a:cxn ang="0">
                <a:pos x="26" y="25"/>
              </a:cxn>
              <a:cxn ang="0">
                <a:pos x="26" y="29"/>
              </a:cxn>
              <a:cxn ang="0">
                <a:pos x="24" y="31"/>
              </a:cxn>
              <a:cxn ang="0">
                <a:pos x="26" y="32"/>
              </a:cxn>
              <a:cxn ang="0">
                <a:pos x="27" y="34"/>
              </a:cxn>
              <a:cxn ang="0">
                <a:pos x="26" y="36"/>
              </a:cxn>
              <a:cxn ang="0">
                <a:pos x="24" y="37"/>
              </a:cxn>
              <a:cxn ang="0">
                <a:pos x="21" y="36"/>
              </a:cxn>
              <a:cxn ang="0">
                <a:pos x="20" y="34"/>
              </a:cxn>
              <a:cxn ang="0">
                <a:pos x="21" y="31"/>
              </a:cxn>
              <a:cxn ang="0">
                <a:pos x="21" y="28"/>
              </a:cxn>
              <a:cxn ang="0">
                <a:pos x="17" y="26"/>
              </a:cxn>
              <a:cxn ang="0">
                <a:pos x="15" y="26"/>
              </a:cxn>
              <a:cxn ang="0">
                <a:pos x="14" y="28"/>
              </a:cxn>
              <a:cxn ang="0">
                <a:pos x="13" y="30"/>
              </a:cxn>
              <a:cxn ang="0">
                <a:pos x="10" y="31"/>
              </a:cxn>
              <a:cxn ang="0">
                <a:pos x="7" y="29"/>
              </a:cxn>
              <a:cxn ang="0">
                <a:pos x="5" y="28"/>
              </a:cxn>
              <a:cxn ang="0">
                <a:pos x="4" y="25"/>
              </a:cxn>
              <a:cxn ang="0">
                <a:pos x="4" y="22"/>
              </a:cxn>
              <a:cxn ang="0">
                <a:pos x="4" y="19"/>
              </a:cxn>
              <a:cxn ang="0">
                <a:pos x="4" y="16"/>
              </a:cxn>
              <a:cxn ang="0">
                <a:pos x="2" y="16"/>
              </a:cxn>
              <a:cxn ang="0">
                <a:pos x="2" y="13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2" y="3"/>
              </a:cxn>
              <a:cxn ang="0">
                <a:pos x="2" y="0"/>
              </a:cxn>
              <a:cxn ang="0">
                <a:pos x="5" y="0"/>
              </a:cxn>
              <a:cxn ang="0">
                <a:pos x="8" y="1"/>
              </a:cxn>
              <a:cxn ang="0">
                <a:pos x="10" y="2"/>
              </a:cxn>
              <a:cxn ang="0">
                <a:pos x="12" y="4"/>
              </a:cxn>
              <a:cxn ang="0">
                <a:pos x="13" y="5"/>
              </a:cxn>
              <a:cxn ang="0">
                <a:pos x="15" y="5"/>
              </a:cxn>
              <a:cxn ang="0">
                <a:pos x="18" y="6"/>
              </a:cxn>
              <a:cxn ang="0">
                <a:pos x="19" y="6"/>
              </a:cxn>
              <a:cxn ang="0">
                <a:pos x="22" y="6"/>
              </a:cxn>
              <a:cxn ang="0">
                <a:pos x="23" y="8"/>
              </a:cxn>
              <a:cxn ang="0">
                <a:pos x="26" y="8"/>
              </a:cxn>
              <a:cxn ang="0">
                <a:pos x="28" y="8"/>
              </a:cxn>
            </a:cxnLst>
            <a:rect l="0" t="0" r="r" b="b"/>
            <a:pathLst>
              <a:path w="34" h="37">
                <a:moveTo>
                  <a:pt x="28" y="8"/>
                </a:moveTo>
                <a:lnTo>
                  <a:pt x="30" y="11"/>
                </a:lnTo>
                <a:lnTo>
                  <a:pt x="31" y="13"/>
                </a:lnTo>
                <a:lnTo>
                  <a:pt x="32" y="15"/>
                </a:lnTo>
                <a:lnTo>
                  <a:pt x="33" y="17"/>
                </a:lnTo>
                <a:lnTo>
                  <a:pt x="33" y="19"/>
                </a:lnTo>
                <a:lnTo>
                  <a:pt x="34" y="22"/>
                </a:lnTo>
                <a:lnTo>
                  <a:pt x="32" y="23"/>
                </a:lnTo>
                <a:lnTo>
                  <a:pt x="29" y="24"/>
                </a:lnTo>
                <a:lnTo>
                  <a:pt x="26" y="25"/>
                </a:lnTo>
                <a:lnTo>
                  <a:pt x="26" y="29"/>
                </a:lnTo>
                <a:lnTo>
                  <a:pt x="24" y="31"/>
                </a:lnTo>
                <a:lnTo>
                  <a:pt x="26" y="32"/>
                </a:lnTo>
                <a:lnTo>
                  <a:pt x="27" y="34"/>
                </a:lnTo>
                <a:lnTo>
                  <a:pt x="26" y="36"/>
                </a:lnTo>
                <a:lnTo>
                  <a:pt x="24" y="37"/>
                </a:lnTo>
                <a:lnTo>
                  <a:pt x="21" y="36"/>
                </a:lnTo>
                <a:lnTo>
                  <a:pt x="20" y="34"/>
                </a:lnTo>
                <a:lnTo>
                  <a:pt x="21" y="31"/>
                </a:lnTo>
                <a:lnTo>
                  <a:pt x="21" y="28"/>
                </a:lnTo>
                <a:lnTo>
                  <a:pt x="17" y="26"/>
                </a:lnTo>
                <a:lnTo>
                  <a:pt x="15" y="26"/>
                </a:lnTo>
                <a:lnTo>
                  <a:pt x="14" y="28"/>
                </a:lnTo>
                <a:lnTo>
                  <a:pt x="13" y="30"/>
                </a:lnTo>
                <a:lnTo>
                  <a:pt x="10" y="31"/>
                </a:lnTo>
                <a:lnTo>
                  <a:pt x="7" y="29"/>
                </a:lnTo>
                <a:lnTo>
                  <a:pt x="5" y="28"/>
                </a:lnTo>
                <a:lnTo>
                  <a:pt x="4" y="25"/>
                </a:lnTo>
                <a:lnTo>
                  <a:pt x="4" y="22"/>
                </a:lnTo>
                <a:lnTo>
                  <a:pt x="4" y="19"/>
                </a:lnTo>
                <a:lnTo>
                  <a:pt x="4" y="16"/>
                </a:lnTo>
                <a:lnTo>
                  <a:pt x="2" y="16"/>
                </a:lnTo>
                <a:lnTo>
                  <a:pt x="2" y="13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2" y="3"/>
                </a:lnTo>
                <a:lnTo>
                  <a:pt x="2" y="0"/>
                </a:lnTo>
                <a:lnTo>
                  <a:pt x="5" y="0"/>
                </a:lnTo>
                <a:lnTo>
                  <a:pt x="8" y="1"/>
                </a:lnTo>
                <a:lnTo>
                  <a:pt x="10" y="2"/>
                </a:lnTo>
                <a:lnTo>
                  <a:pt x="12" y="4"/>
                </a:lnTo>
                <a:lnTo>
                  <a:pt x="13" y="5"/>
                </a:lnTo>
                <a:lnTo>
                  <a:pt x="15" y="5"/>
                </a:lnTo>
                <a:lnTo>
                  <a:pt x="18" y="6"/>
                </a:lnTo>
                <a:lnTo>
                  <a:pt x="19" y="6"/>
                </a:lnTo>
                <a:lnTo>
                  <a:pt x="22" y="6"/>
                </a:lnTo>
                <a:lnTo>
                  <a:pt x="23" y="8"/>
                </a:lnTo>
                <a:lnTo>
                  <a:pt x="26" y="8"/>
                </a:lnTo>
                <a:lnTo>
                  <a:pt x="28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5" name="63086">
            <a:extLst xmlns:a="http://schemas.openxmlformats.org/drawingml/2006/main">
              <a:ext uri="{FF2B5EF4-FFF2-40B4-BE49-F238E27FC236}">
                <a16:creationId xmlns:a16="http://schemas.microsoft.com/office/drawing/2014/main" id="{808EFC8B-F7B0-4CF0-BDCC-54592DAFCBF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91799" y="1637750"/>
            <a:ext cx="364885" cy="178019"/>
          </a:xfrm>
          <a:custGeom xmlns:a="http://schemas.openxmlformats.org/drawingml/2006/main">
            <a:avLst/>
            <a:gdLst/>
            <a:ahLst/>
            <a:cxnLst>
              <a:cxn ang="0">
                <a:pos x="18" y="1"/>
              </a:cxn>
              <a:cxn ang="0">
                <a:pos x="21" y="2"/>
              </a:cxn>
              <a:cxn ang="0">
                <a:pos x="25" y="2"/>
              </a:cxn>
              <a:cxn ang="0">
                <a:pos x="28" y="4"/>
              </a:cxn>
              <a:cxn ang="0">
                <a:pos x="31" y="5"/>
              </a:cxn>
              <a:cxn ang="0">
                <a:pos x="34" y="4"/>
              </a:cxn>
              <a:cxn ang="0">
                <a:pos x="37" y="5"/>
              </a:cxn>
              <a:cxn ang="0">
                <a:pos x="38" y="6"/>
              </a:cxn>
              <a:cxn ang="0">
                <a:pos x="40" y="7"/>
              </a:cxn>
              <a:cxn ang="0">
                <a:pos x="42" y="8"/>
              </a:cxn>
              <a:cxn ang="0">
                <a:pos x="43" y="11"/>
              </a:cxn>
              <a:cxn ang="0">
                <a:pos x="44" y="14"/>
              </a:cxn>
              <a:cxn ang="0">
                <a:pos x="41" y="16"/>
              </a:cxn>
              <a:cxn ang="0">
                <a:pos x="39" y="16"/>
              </a:cxn>
              <a:cxn ang="0">
                <a:pos x="37" y="16"/>
              </a:cxn>
              <a:cxn ang="0">
                <a:pos x="35" y="15"/>
              </a:cxn>
              <a:cxn ang="0">
                <a:pos x="31" y="14"/>
              </a:cxn>
              <a:cxn ang="0">
                <a:pos x="29" y="15"/>
              </a:cxn>
              <a:cxn ang="0">
                <a:pos x="26" y="14"/>
              </a:cxn>
              <a:cxn ang="0">
                <a:pos x="23" y="13"/>
              </a:cxn>
              <a:cxn ang="0">
                <a:pos x="21" y="13"/>
              </a:cxn>
              <a:cxn ang="0">
                <a:pos x="19" y="12"/>
              </a:cxn>
              <a:cxn ang="0">
                <a:pos x="17" y="15"/>
              </a:cxn>
              <a:cxn ang="0">
                <a:pos x="17" y="17"/>
              </a:cxn>
              <a:cxn ang="0">
                <a:pos x="16" y="19"/>
              </a:cxn>
              <a:cxn ang="0">
                <a:pos x="15" y="17"/>
              </a:cxn>
              <a:cxn ang="0">
                <a:pos x="15" y="15"/>
              </a:cxn>
              <a:cxn ang="0">
                <a:pos x="14" y="12"/>
              </a:cxn>
              <a:cxn ang="0">
                <a:pos x="11" y="13"/>
              </a:cxn>
              <a:cxn ang="0">
                <a:pos x="9" y="13"/>
              </a:cxn>
              <a:cxn ang="0">
                <a:pos x="7" y="13"/>
              </a:cxn>
              <a:cxn ang="0">
                <a:pos x="5" y="13"/>
              </a:cxn>
              <a:cxn ang="0">
                <a:pos x="3" y="12"/>
              </a:cxn>
              <a:cxn ang="0">
                <a:pos x="2" y="10"/>
              </a:cxn>
              <a:cxn ang="0">
                <a:pos x="0" y="8"/>
              </a:cxn>
              <a:cxn ang="0">
                <a:pos x="3" y="6"/>
              </a:cxn>
              <a:cxn ang="0">
                <a:pos x="5" y="5"/>
              </a:cxn>
              <a:cxn ang="0">
                <a:pos x="8" y="4"/>
              </a:cxn>
              <a:cxn ang="0">
                <a:pos x="11" y="3"/>
              </a:cxn>
              <a:cxn ang="0">
                <a:pos x="12" y="2"/>
              </a:cxn>
              <a:cxn ang="0">
                <a:pos x="14" y="1"/>
              </a:cxn>
              <a:cxn ang="0">
                <a:pos x="16" y="0"/>
              </a:cxn>
              <a:cxn ang="0">
                <a:pos x="18" y="1"/>
              </a:cxn>
            </a:cxnLst>
            <a:rect l="0" t="0" r="r" b="b"/>
            <a:pathLst>
              <a:path w="44" h="19">
                <a:moveTo>
                  <a:pt x="18" y="1"/>
                </a:moveTo>
                <a:lnTo>
                  <a:pt x="21" y="2"/>
                </a:lnTo>
                <a:lnTo>
                  <a:pt x="25" y="2"/>
                </a:lnTo>
                <a:lnTo>
                  <a:pt x="28" y="4"/>
                </a:lnTo>
                <a:lnTo>
                  <a:pt x="31" y="5"/>
                </a:lnTo>
                <a:lnTo>
                  <a:pt x="34" y="4"/>
                </a:lnTo>
                <a:lnTo>
                  <a:pt x="37" y="5"/>
                </a:lnTo>
                <a:lnTo>
                  <a:pt x="38" y="6"/>
                </a:lnTo>
                <a:lnTo>
                  <a:pt x="40" y="7"/>
                </a:lnTo>
                <a:lnTo>
                  <a:pt x="42" y="8"/>
                </a:lnTo>
                <a:lnTo>
                  <a:pt x="43" y="11"/>
                </a:lnTo>
                <a:lnTo>
                  <a:pt x="44" y="14"/>
                </a:lnTo>
                <a:lnTo>
                  <a:pt x="41" y="16"/>
                </a:lnTo>
                <a:lnTo>
                  <a:pt x="39" y="16"/>
                </a:lnTo>
                <a:lnTo>
                  <a:pt x="37" y="16"/>
                </a:lnTo>
                <a:lnTo>
                  <a:pt x="35" y="15"/>
                </a:lnTo>
                <a:lnTo>
                  <a:pt x="31" y="14"/>
                </a:lnTo>
                <a:lnTo>
                  <a:pt x="29" y="15"/>
                </a:lnTo>
                <a:lnTo>
                  <a:pt x="26" y="14"/>
                </a:lnTo>
                <a:lnTo>
                  <a:pt x="23" y="13"/>
                </a:lnTo>
                <a:lnTo>
                  <a:pt x="21" y="13"/>
                </a:lnTo>
                <a:lnTo>
                  <a:pt x="19" y="12"/>
                </a:lnTo>
                <a:lnTo>
                  <a:pt x="17" y="15"/>
                </a:lnTo>
                <a:lnTo>
                  <a:pt x="17" y="17"/>
                </a:lnTo>
                <a:lnTo>
                  <a:pt x="16" y="19"/>
                </a:lnTo>
                <a:lnTo>
                  <a:pt x="15" y="17"/>
                </a:lnTo>
                <a:lnTo>
                  <a:pt x="15" y="15"/>
                </a:lnTo>
                <a:lnTo>
                  <a:pt x="14" y="12"/>
                </a:lnTo>
                <a:lnTo>
                  <a:pt x="11" y="13"/>
                </a:lnTo>
                <a:lnTo>
                  <a:pt x="9" y="13"/>
                </a:lnTo>
                <a:lnTo>
                  <a:pt x="7" y="13"/>
                </a:lnTo>
                <a:lnTo>
                  <a:pt x="5" y="13"/>
                </a:lnTo>
                <a:lnTo>
                  <a:pt x="3" y="12"/>
                </a:lnTo>
                <a:lnTo>
                  <a:pt x="2" y="10"/>
                </a:lnTo>
                <a:lnTo>
                  <a:pt x="0" y="8"/>
                </a:lnTo>
                <a:lnTo>
                  <a:pt x="3" y="6"/>
                </a:lnTo>
                <a:lnTo>
                  <a:pt x="5" y="5"/>
                </a:lnTo>
                <a:lnTo>
                  <a:pt x="8" y="4"/>
                </a:lnTo>
                <a:lnTo>
                  <a:pt x="11" y="3"/>
                </a:lnTo>
                <a:lnTo>
                  <a:pt x="12" y="2"/>
                </a:lnTo>
                <a:lnTo>
                  <a:pt x="14" y="1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6" name="63084">
            <a:extLst xmlns:a="http://schemas.openxmlformats.org/drawingml/2006/main">
              <a:ext uri="{FF2B5EF4-FFF2-40B4-BE49-F238E27FC236}">
                <a16:creationId xmlns:a16="http://schemas.microsoft.com/office/drawing/2014/main" id="{632AE028-31F6-466D-B229-71286830DF6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73290" y="826394"/>
            <a:ext cx="155097" cy="194868"/>
          </a:xfrm>
          <a:custGeom xmlns:a="http://schemas.openxmlformats.org/drawingml/2006/main">
            <a:avLst/>
            <a:gdLst/>
            <a:ahLst/>
            <a:cxnLst>
              <a:cxn ang="0">
                <a:pos x="12" y="4"/>
              </a:cxn>
              <a:cxn ang="0">
                <a:pos x="14" y="6"/>
              </a:cxn>
              <a:cxn ang="0">
                <a:pos x="15" y="9"/>
              </a:cxn>
              <a:cxn ang="0">
                <a:pos x="17" y="11"/>
              </a:cxn>
              <a:cxn ang="0">
                <a:pos x="18" y="12"/>
              </a:cxn>
              <a:cxn ang="0">
                <a:pos x="19" y="13"/>
              </a:cxn>
              <a:cxn ang="0">
                <a:pos x="17" y="14"/>
              </a:cxn>
              <a:cxn ang="0">
                <a:pos x="14" y="14"/>
              </a:cxn>
              <a:cxn ang="0">
                <a:pos x="12" y="14"/>
              </a:cxn>
              <a:cxn ang="0">
                <a:pos x="9" y="14"/>
              </a:cxn>
              <a:cxn ang="0">
                <a:pos x="7" y="13"/>
              </a:cxn>
              <a:cxn ang="0">
                <a:pos x="5" y="15"/>
              </a:cxn>
              <a:cxn ang="0">
                <a:pos x="4" y="16"/>
              </a:cxn>
              <a:cxn ang="0">
                <a:pos x="2" y="18"/>
              </a:cxn>
              <a:cxn ang="0">
                <a:pos x="2" y="21"/>
              </a:cxn>
              <a:cxn ang="0">
                <a:pos x="0" y="19"/>
              </a:cxn>
              <a:cxn ang="0">
                <a:pos x="1" y="17"/>
              </a:cxn>
              <a:cxn ang="0">
                <a:pos x="2" y="15"/>
              </a:cxn>
              <a:cxn ang="0">
                <a:pos x="1" y="13"/>
              </a:cxn>
              <a:cxn ang="0">
                <a:pos x="1" y="10"/>
              </a:cxn>
              <a:cxn ang="0">
                <a:pos x="3" y="7"/>
              </a:cxn>
              <a:cxn ang="0">
                <a:pos x="3" y="5"/>
              </a:cxn>
              <a:cxn ang="0">
                <a:pos x="6" y="4"/>
              </a:cxn>
              <a:cxn ang="0">
                <a:pos x="8" y="2"/>
              </a:cxn>
              <a:cxn ang="0">
                <a:pos x="10" y="1"/>
              </a:cxn>
              <a:cxn ang="0">
                <a:pos x="13" y="0"/>
              </a:cxn>
              <a:cxn ang="0">
                <a:pos x="12" y="4"/>
              </a:cxn>
            </a:cxnLst>
            <a:rect l="0" t="0" r="r" b="b"/>
            <a:pathLst>
              <a:path w="19" h="21">
                <a:moveTo>
                  <a:pt x="12" y="4"/>
                </a:moveTo>
                <a:lnTo>
                  <a:pt x="14" y="6"/>
                </a:lnTo>
                <a:lnTo>
                  <a:pt x="15" y="9"/>
                </a:lnTo>
                <a:lnTo>
                  <a:pt x="17" y="11"/>
                </a:lnTo>
                <a:lnTo>
                  <a:pt x="18" y="12"/>
                </a:lnTo>
                <a:lnTo>
                  <a:pt x="19" y="13"/>
                </a:lnTo>
                <a:lnTo>
                  <a:pt x="17" y="14"/>
                </a:lnTo>
                <a:lnTo>
                  <a:pt x="14" y="14"/>
                </a:lnTo>
                <a:lnTo>
                  <a:pt x="12" y="14"/>
                </a:lnTo>
                <a:lnTo>
                  <a:pt x="9" y="14"/>
                </a:lnTo>
                <a:lnTo>
                  <a:pt x="7" y="13"/>
                </a:lnTo>
                <a:lnTo>
                  <a:pt x="5" y="15"/>
                </a:lnTo>
                <a:lnTo>
                  <a:pt x="4" y="16"/>
                </a:lnTo>
                <a:lnTo>
                  <a:pt x="2" y="18"/>
                </a:lnTo>
                <a:lnTo>
                  <a:pt x="2" y="21"/>
                </a:lnTo>
                <a:lnTo>
                  <a:pt x="0" y="19"/>
                </a:lnTo>
                <a:lnTo>
                  <a:pt x="1" y="17"/>
                </a:lnTo>
                <a:lnTo>
                  <a:pt x="2" y="15"/>
                </a:lnTo>
                <a:lnTo>
                  <a:pt x="1" y="13"/>
                </a:lnTo>
                <a:lnTo>
                  <a:pt x="1" y="10"/>
                </a:lnTo>
                <a:lnTo>
                  <a:pt x="3" y="7"/>
                </a:lnTo>
                <a:lnTo>
                  <a:pt x="3" y="5"/>
                </a:lnTo>
                <a:lnTo>
                  <a:pt x="6" y="4"/>
                </a:lnTo>
                <a:lnTo>
                  <a:pt x="8" y="2"/>
                </a:lnTo>
                <a:lnTo>
                  <a:pt x="10" y="1"/>
                </a:lnTo>
                <a:lnTo>
                  <a:pt x="13" y="0"/>
                </a:lnTo>
                <a:lnTo>
                  <a:pt x="12" y="4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7" name="63080">
            <a:extLst xmlns:a="http://schemas.openxmlformats.org/drawingml/2006/main">
              <a:ext uri="{FF2B5EF4-FFF2-40B4-BE49-F238E27FC236}">
                <a16:creationId xmlns:a16="http://schemas.microsoft.com/office/drawing/2014/main" id="{4CB75365-83D2-4D87-B7D1-AC33412E56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36410" y="1156213"/>
            <a:ext cx="187749" cy="509647"/>
          </a:xfrm>
          <a:custGeom xmlns:a="http://schemas.openxmlformats.org/drawingml/2006/main">
            <a:avLst/>
            <a:gdLst/>
            <a:ahLst/>
            <a:cxnLst>
              <a:cxn ang="0">
                <a:pos x="21" y="1"/>
              </a:cxn>
              <a:cxn ang="0">
                <a:pos x="20" y="3"/>
              </a:cxn>
              <a:cxn ang="0">
                <a:pos x="20" y="6"/>
              </a:cxn>
              <a:cxn ang="0">
                <a:pos x="21" y="8"/>
              </a:cxn>
              <a:cxn ang="0">
                <a:pos x="23" y="9"/>
              </a:cxn>
              <a:cxn ang="0">
                <a:pos x="22" y="13"/>
              </a:cxn>
              <a:cxn ang="0">
                <a:pos x="21" y="14"/>
              </a:cxn>
              <a:cxn ang="0">
                <a:pos x="17" y="15"/>
              </a:cxn>
              <a:cxn ang="0">
                <a:pos x="16" y="16"/>
              </a:cxn>
              <a:cxn ang="0">
                <a:pos x="14" y="17"/>
              </a:cxn>
              <a:cxn ang="0">
                <a:pos x="12" y="20"/>
              </a:cxn>
              <a:cxn ang="0">
                <a:pos x="14" y="22"/>
              </a:cxn>
              <a:cxn ang="0">
                <a:pos x="15" y="25"/>
              </a:cxn>
              <a:cxn ang="0">
                <a:pos x="16" y="28"/>
              </a:cxn>
              <a:cxn ang="0">
                <a:pos x="16" y="31"/>
              </a:cxn>
              <a:cxn ang="0">
                <a:pos x="16" y="33"/>
              </a:cxn>
              <a:cxn ang="0">
                <a:pos x="17" y="36"/>
              </a:cxn>
              <a:cxn ang="0">
                <a:pos x="16" y="38"/>
              </a:cxn>
              <a:cxn ang="0">
                <a:pos x="17" y="41"/>
              </a:cxn>
              <a:cxn ang="0">
                <a:pos x="20" y="42"/>
              </a:cxn>
              <a:cxn ang="0">
                <a:pos x="21" y="45"/>
              </a:cxn>
              <a:cxn ang="0">
                <a:pos x="21" y="47"/>
              </a:cxn>
              <a:cxn ang="0">
                <a:pos x="18" y="48"/>
              </a:cxn>
              <a:cxn ang="0">
                <a:pos x="17" y="49"/>
              </a:cxn>
              <a:cxn ang="0">
                <a:pos x="15" y="50"/>
              </a:cxn>
              <a:cxn ang="0">
                <a:pos x="12" y="52"/>
              </a:cxn>
              <a:cxn ang="0">
                <a:pos x="10" y="54"/>
              </a:cxn>
              <a:cxn ang="0">
                <a:pos x="7" y="55"/>
              </a:cxn>
              <a:cxn ang="0">
                <a:pos x="4" y="54"/>
              </a:cxn>
              <a:cxn ang="0">
                <a:pos x="2" y="51"/>
              </a:cxn>
              <a:cxn ang="0">
                <a:pos x="2" y="49"/>
              </a:cxn>
              <a:cxn ang="0">
                <a:pos x="2" y="45"/>
              </a:cxn>
              <a:cxn ang="0">
                <a:pos x="2" y="41"/>
              </a:cxn>
              <a:cxn ang="0">
                <a:pos x="3" y="39"/>
              </a:cxn>
              <a:cxn ang="0">
                <a:pos x="4" y="38"/>
              </a:cxn>
              <a:cxn ang="0">
                <a:pos x="2" y="36"/>
              </a:cxn>
              <a:cxn ang="0">
                <a:pos x="4" y="34"/>
              </a:cxn>
              <a:cxn ang="0">
                <a:pos x="5" y="32"/>
              </a:cxn>
              <a:cxn ang="0">
                <a:pos x="5" y="30"/>
              </a:cxn>
              <a:cxn ang="0">
                <a:pos x="6" y="28"/>
              </a:cxn>
              <a:cxn ang="0">
                <a:pos x="5" y="25"/>
              </a:cxn>
              <a:cxn ang="0">
                <a:pos x="5" y="24"/>
              </a:cxn>
              <a:cxn ang="0">
                <a:pos x="4" y="21"/>
              </a:cxn>
              <a:cxn ang="0">
                <a:pos x="2" y="18"/>
              </a:cxn>
              <a:cxn ang="0">
                <a:pos x="1" y="17"/>
              </a:cxn>
              <a:cxn ang="0">
                <a:pos x="0" y="15"/>
              </a:cxn>
              <a:cxn ang="0">
                <a:pos x="4" y="14"/>
              </a:cxn>
              <a:cxn ang="0">
                <a:pos x="7" y="14"/>
              </a:cxn>
              <a:cxn ang="0">
                <a:pos x="9" y="13"/>
              </a:cxn>
              <a:cxn ang="0">
                <a:pos x="11" y="11"/>
              </a:cxn>
              <a:cxn ang="0">
                <a:pos x="12" y="8"/>
              </a:cxn>
              <a:cxn ang="0">
                <a:pos x="14" y="6"/>
              </a:cxn>
              <a:cxn ang="0">
                <a:pos x="16" y="5"/>
              </a:cxn>
              <a:cxn ang="0">
                <a:pos x="18" y="0"/>
              </a:cxn>
              <a:cxn ang="0">
                <a:pos x="21" y="1"/>
              </a:cxn>
            </a:cxnLst>
            <a:rect l="0" t="0" r="r" b="b"/>
            <a:pathLst>
              <a:path w="23" h="55">
                <a:moveTo>
                  <a:pt x="21" y="1"/>
                </a:moveTo>
                <a:lnTo>
                  <a:pt x="20" y="3"/>
                </a:lnTo>
                <a:lnTo>
                  <a:pt x="20" y="6"/>
                </a:lnTo>
                <a:lnTo>
                  <a:pt x="21" y="8"/>
                </a:lnTo>
                <a:lnTo>
                  <a:pt x="23" y="9"/>
                </a:lnTo>
                <a:lnTo>
                  <a:pt x="22" y="13"/>
                </a:lnTo>
                <a:lnTo>
                  <a:pt x="21" y="14"/>
                </a:lnTo>
                <a:lnTo>
                  <a:pt x="17" y="15"/>
                </a:lnTo>
                <a:lnTo>
                  <a:pt x="16" y="16"/>
                </a:lnTo>
                <a:lnTo>
                  <a:pt x="14" y="17"/>
                </a:lnTo>
                <a:lnTo>
                  <a:pt x="12" y="20"/>
                </a:lnTo>
                <a:lnTo>
                  <a:pt x="14" y="22"/>
                </a:lnTo>
                <a:lnTo>
                  <a:pt x="15" y="25"/>
                </a:lnTo>
                <a:lnTo>
                  <a:pt x="16" y="28"/>
                </a:lnTo>
                <a:lnTo>
                  <a:pt x="16" y="31"/>
                </a:lnTo>
                <a:lnTo>
                  <a:pt x="16" y="33"/>
                </a:lnTo>
                <a:lnTo>
                  <a:pt x="17" y="36"/>
                </a:lnTo>
                <a:lnTo>
                  <a:pt x="16" y="38"/>
                </a:lnTo>
                <a:lnTo>
                  <a:pt x="17" y="41"/>
                </a:lnTo>
                <a:lnTo>
                  <a:pt x="20" y="42"/>
                </a:lnTo>
                <a:lnTo>
                  <a:pt x="21" y="45"/>
                </a:lnTo>
                <a:lnTo>
                  <a:pt x="21" y="47"/>
                </a:lnTo>
                <a:lnTo>
                  <a:pt x="18" y="48"/>
                </a:lnTo>
                <a:lnTo>
                  <a:pt x="17" y="49"/>
                </a:lnTo>
                <a:lnTo>
                  <a:pt x="15" y="50"/>
                </a:lnTo>
                <a:lnTo>
                  <a:pt x="12" y="52"/>
                </a:lnTo>
                <a:lnTo>
                  <a:pt x="10" y="54"/>
                </a:lnTo>
                <a:lnTo>
                  <a:pt x="7" y="55"/>
                </a:lnTo>
                <a:lnTo>
                  <a:pt x="4" y="54"/>
                </a:lnTo>
                <a:lnTo>
                  <a:pt x="2" y="51"/>
                </a:lnTo>
                <a:lnTo>
                  <a:pt x="2" y="49"/>
                </a:lnTo>
                <a:lnTo>
                  <a:pt x="2" y="45"/>
                </a:lnTo>
                <a:lnTo>
                  <a:pt x="2" y="41"/>
                </a:lnTo>
                <a:lnTo>
                  <a:pt x="3" y="39"/>
                </a:lnTo>
                <a:lnTo>
                  <a:pt x="4" y="38"/>
                </a:lnTo>
                <a:lnTo>
                  <a:pt x="2" y="36"/>
                </a:lnTo>
                <a:lnTo>
                  <a:pt x="4" y="34"/>
                </a:lnTo>
                <a:lnTo>
                  <a:pt x="5" y="32"/>
                </a:lnTo>
                <a:lnTo>
                  <a:pt x="5" y="30"/>
                </a:lnTo>
                <a:lnTo>
                  <a:pt x="6" y="28"/>
                </a:lnTo>
                <a:lnTo>
                  <a:pt x="5" y="25"/>
                </a:lnTo>
                <a:lnTo>
                  <a:pt x="5" y="24"/>
                </a:lnTo>
                <a:lnTo>
                  <a:pt x="4" y="21"/>
                </a:lnTo>
                <a:lnTo>
                  <a:pt x="2" y="18"/>
                </a:lnTo>
                <a:lnTo>
                  <a:pt x="1" y="17"/>
                </a:lnTo>
                <a:lnTo>
                  <a:pt x="0" y="15"/>
                </a:lnTo>
                <a:lnTo>
                  <a:pt x="4" y="14"/>
                </a:lnTo>
                <a:lnTo>
                  <a:pt x="7" y="14"/>
                </a:lnTo>
                <a:lnTo>
                  <a:pt x="9" y="13"/>
                </a:lnTo>
                <a:lnTo>
                  <a:pt x="11" y="11"/>
                </a:lnTo>
                <a:lnTo>
                  <a:pt x="12" y="8"/>
                </a:lnTo>
                <a:lnTo>
                  <a:pt x="14" y="6"/>
                </a:lnTo>
                <a:lnTo>
                  <a:pt x="16" y="5"/>
                </a:lnTo>
                <a:lnTo>
                  <a:pt x="18" y="0"/>
                </a:lnTo>
                <a:lnTo>
                  <a:pt x="21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8" name="63079">
            <a:extLst xmlns:a="http://schemas.openxmlformats.org/drawingml/2006/main">
              <a:ext uri="{FF2B5EF4-FFF2-40B4-BE49-F238E27FC236}">
                <a16:creationId xmlns:a16="http://schemas.microsoft.com/office/drawing/2014/main" id="{8ACE06BC-B3AE-413D-912F-E7D7E7FAC30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7171" y="1021262"/>
            <a:ext cx="153192" cy="187388"/>
          </a:xfrm>
          <a:custGeom xmlns:a="http://schemas.openxmlformats.org/drawingml/2006/main">
            <a:avLst/>
            <a:gdLst/>
            <a:ahLst/>
            <a:cxnLst>
              <a:cxn ang="0">
                <a:pos x="17" y="5"/>
              </a:cxn>
              <a:cxn ang="0">
                <a:pos x="18" y="6"/>
              </a:cxn>
              <a:cxn ang="0">
                <a:pos x="19" y="9"/>
              </a:cxn>
              <a:cxn ang="0">
                <a:pos x="19" y="12"/>
              </a:cxn>
              <a:cxn ang="0">
                <a:pos x="17" y="12"/>
              </a:cxn>
              <a:cxn ang="0">
                <a:pos x="17" y="16"/>
              </a:cxn>
              <a:cxn ang="0">
                <a:pos x="15" y="17"/>
              </a:cxn>
              <a:cxn ang="0">
                <a:pos x="14" y="18"/>
              </a:cxn>
              <a:cxn ang="0">
                <a:pos x="12" y="19"/>
              </a:cxn>
              <a:cxn ang="0">
                <a:pos x="7" y="20"/>
              </a:cxn>
              <a:cxn ang="0">
                <a:pos x="7" y="18"/>
              </a:cxn>
              <a:cxn ang="0">
                <a:pos x="4" y="19"/>
              </a:cxn>
              <a:cxn ang="0">
                <a:pos x="3" y="15"/>
              </a:cxn>
              <a:cxn ang="0">
                <a:pos x="4" y="13"/>
              </a:cxn>
              <a:cxn ang="0">
                <a:pos x="2" y="11"/>
              </a:cxn>
              <a:cxn ang="0">
                <a:pos x="1" y="8"/>
              </a:cxn>
              <a:cxn ang="0">
                <a:pos x="2" y="5"/>
              </a:cxn>
              <a:cxn ang="0">
                <a:pos x="0" y="3"/>
              </a:cxn>
              <a:cxn ang="0">
                <a:pos x="2" y="0"/>
              </a:cxn>
              <a:cxn ang="0">
                <a:pos x="5" y="0"/>
              </a:cxn>
              <a:cxn ang="0">
                <a:pos x="5" y="3"/>
              </a:cxn>
              <a:cxn ang="0">
                <a:pos x="5" y="6"/>
              </a:cxn>
              <a:cxn ang="0">
                <a:pos x="7" y="7"/>
              </a:cxn>
              <a:cxn ang="0">
                <a:pos x="10" y="7"/>
              </a:cxn>
              <a:cxn ang="0">
                <a:pos x="12" y="6"/>
              </a:cxn>
              <a:cxn ang="0">
                <a:pos x="14" y="6"/>
              </a:cxn>
              <a:cxn ang="0">
                <a:pos x="17" y="5"/>
              </a:cxn>
            </a:cxnLst>
            <a:rect l="0" t="0" r="r" b="b"/>
            <a:pathLst>
              <a:path w="19" h="20">
                <a:moveTo>
                  <a:pt x="17" y="5"/>
                </a:moveTo>
                <a:lnTo>
                  <a:pt x="18" y="6"/>
                </a:lnTo>
                <a:lnTo>
                  <a:pt x="19" y="9"/>
                </a:lnTo>
                <a:lnTo>
                  <a:pt x="19" y="12"/>
                </a:lnTo>
                <a:lnTo>
                  <a:pt x="17" y="12"/>
                </a:lnTo>
                <a:lnTo>
                  <a:pt x="17" y="16"/>
                </a:lnTo>
                <a:lnTo>
                  <a:pt x="15" y="17"/>
                </a:lnTo>
                <a:lnTo>
                  <a:pt x="14" y="18"/>
                </a:lnTo>
                <a:lnTo>
                  <a:pt x="12" y="19"/>
                </a:lnTo>
                <a:lnTo>
                  <a:pt x="7" y="20"/>
                </a:lnTo>
                <a:lnTo>
                  <a:pt x="7" y="18"/>
                </a:lnTo>
                <a:lnTo>
                  <a:pt x="4" y="19"/>
                </a:lnTo>
                <a:lnTo>
                  <a:pt x="3" y="15"/>
                </a:lnTo>
                <a:lnTo>
                  <a:pt x="4" y="13"/>
                </a:lnTo>
                <a:lnTo>
                  <a:pt x="2" y="11"/>
                </a:lnTo>
                <a:lnTo>
                  <a:pt x="1" y="8"/>
                </a:lnTo>
                <a:lnTo>
                  <a:pt x="2" y="5"/>
                </a:lnTo>
                <a:lnTo>
                  <a:pt x="0" y="3"/>
                </a:ln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5" y="6"/>
                </a:lnTo>
                <a:lnTo>
                  <a:pt x="7" y="7"/>
                </a:lnTo>
                <a:lnTo>
                  <a:pt x="10" y="7"/>
                </a:lnTo>
                <a:lnTo>
                  <a:pt x="12" y="6"/>
                </a:lnTo>
                <a:lnTo>
                  <a:pt x="14" y="6"/>
                </a:lnTo>
                <a:lnTo>
                  <a:pt x="17" y="5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19" name="63076">
            <a:extLst xmlns:a="http://schemas.openxmlformats.org/drawingml/2006/main">
              <a:ext uri="{FF2B5EF4-FFF2-40B4-BE49-F238E27FC236}">
                <a16:creationId xmlns:a16="http://schemas.microsoft.com/office/drawing/2014/main" id="{7871C0EA-137D-4CC0-827D-2B85099F603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3026" y="1171172"/>
            <a:ext cx="247337" cy="346667"/>
          </a:xfrm>
          <a:custGeom xmlns:a="http://schemas.openxmlformats.org/drawingml/2006/main">
            <a:avLst/>
            <a:gdLst/>
            <a:ahLst/>
            <a:cxnLst>
              <a:cxn ang="0">
                <a:pos x="24" y="15"/>
              </a:cxn>
              <a:cxn ang="0">
                <a:pos x="22" y="17"/>
              </a:cxn>
              <a:cxn ang="0">
                <a:pos x="21" y="19"/>
              </a:cxn>
              <a:cxn ang="0">
                <a:pos x="18" y="21"/>
              </a:cxn>
              <a:cxn ang="0">
                <a:pos x="16" y="22"/>
              </a:cxn>
              <a:cxn ang="0">
                <a:pos x="15" y="24"/>
              </a:cxn>
              <a:cxn ang="0">
                <a:pos x="13" y="26"/>
              </a:cxn>
              <a:cxn ang="0">
                <a:pos x="14" y="29"/>
              </a:cxn>
              <a:cxn ang="0">
                <a:pos x="13" y="31"/>
              </a:cxn>
              <a:cxn ang="0">
                <a:pos x="13" y="35"/>
              </a:cxn>
              <a:cxn ang="0">
                <a:pos x="13" y="37"/>
              </a:cxn>
              <a:cxn ang="0">
                <a:pos x="11" y="37"/>
              </a:cxn>
              <a:cxn ang="0">
                <a:pos x="8" y="37"/>
              </a:cxn>
              <a:cxn ang="0">
                <a:pos x="8" y="35"/>
              </a:cxn>
              <a:cxn ang="0">
                <a:pos x="6" y="33"/>
              </a:cxn>
              <a:cxn ang="0">
                <a:pos x="5" y="31"/>
              </a:cxn>
              <a:cxn ang="0">
                <a:pos x="3" y="28"/>
              </a:cxn>
              <a:cxn ang="0">
                <a:pos x="2" y="26"/>
              </a:cxn>
              <a:cxn ang="0">
                <a:pos x="0" y="22"/>
              </a:cxn>
              <a:cxn ang="0">
                <a:pos x="2" y="22"/>
              </a:cxn>
              <a:cxn ang="0">
                <a:pos x="3" y="19"/>
              </a:cxn>
              <a:cxn ang="0">
                <a:pos x="3" y="17"/>
              </a:cxn>
              <a:cxn ang="0">
                <a:pos x="3" y="14"/>
              </a:cxn>
              <a:cxn ang="0">
                <a:pos x="2" y="11"/>
              </a:cxn>
              <a:cxn ang="0">
                <a:pos x="1" y="7"/>
              </a:cxn>
              <a:cxn ang="0">
                <a:pos x="3" y="7"/>
              </a:cxn>
              <a:cxn ang="0">
                <a:pos x="6" y="6"/>
              </a:cxn>
              <a:cxn ang="0">
                <a:pos x="8" y="5"/>
              </a:cxn>
              <a:cxn ang="0">
                <a:pos x="10" y="4"/>
              </a:cxn>
              <a:cxn ang="0">
                <a:pos x="13" y="4"/>
              </a:cxn>
              <a:cxn ang="0">
                <a:pos x="16" y="3"/>
              </a:cxn>
              <a:cxn ang="0">
                <a:pos x="19" y="2"/>
              </a:cxn>
              <a:cxn ang="0">
                <a:pos x="19" y="4"/>
              </a:cxn>
              <a:cxn ang="0">
                <a:pos x="24" y="3"/>
              </a:cxn>
              <a:cxn ang="0">
                <a:pos x="26" y="2"/>
              </a:cxn>
              <a:cxn ang="0">
                <a:pos x="27" y="1"/>
              </a:cxn>
              <a:cxn ang="0">
                <a:pos x="29" y="0"/>
              </a:cxn>
              <a:cxn ang="0">
                <a:pos x="31" y="3"/>
              </a:cxn>
              <a:cxn ang="0">
                <a:pos x="30" y="5"/>
              </a:cxn>
              <a:cxn ang="0">
                <a:pos x="29" y="6"/>
              </a:cxn>
              <a:cxn ang="0">
                <a:pos x="26" y="7"/>
              </a:cxn>
              <a:cxn ang="0">
                <a:pos x="24" y="9"/>
              </a:cxn>
              <a:cxn ang="0">
                <a:pos x="24" y="13"/>
              </a:cxn>
              <a:cxn ang="0">
                <a:pos x="24" y="15"/>
              </a:cxn>
            </a:cxnLst>
            <a:rect l="0" t="0" r="r" b="b"/>
            <a:pathLst>
              <a:path w="31" h="37">
                <a:moveTo>
                  <a:pt x="24" y="15"/>
                </a:moveTo>
                <a:lnTo>
                  <a:pt x="22" y="17"/>
                </a:lnTo>
                <a:lnTo>
                  <a:pt x="21" y="19"/>
                </a:lnTo>
                <a:lnTo>
                  <a:pt x="18" y="21"/>
                </a:lnTo>
                <a:lnTo>
                  <a:pt x="16" y="22"/>
                </a:lnTo>
                <a:lnTo>
                  <a:pt x="15" y="24"/>
                </a:lnTo>
                <a:lnTo>
                  <a:pt x="13" y="26"/>
                </a:lnTo>
                <a:lnTo>
                  <a:pt x="14" y="29"/>
                </a:lnTo>
                <a:lnTo>
                  <a:pt x="13" y="31"/>
                </a:lnTo>
                <a:lnTo>
                  <a:pt x="13" y="35"/>
                </a:lnTo>
                <a:lnTo>
                  <a:pt x="13" y="37"/>
                </a:lnTo>
                <a:lnTo>
                  <a:pt x="11" y="37"/>
                </a:lnTo>
                <a:lnTo>
                  <a:pt x="8" y="37"/>
                </a:lnTo>
                <a:lnTo>
                  <a:pt x="8" y="35"/>
                </a:lnTo>
                <a:lnTo>
                  <a:pt x="6" y="33"/>
                </a:lnTo>
                <a:lnTo>
                  <a:pt x="5" y="31"/>
                </a:lnTo>
                <a:lnTo>
                  <a:pt x="3" y="28"/>
                </a:lnTo>
                <a:lnTo>
                  <a:pt x="2" y="26"/>
                </a:lnTo>
                <a:lnTo>
                  <a:pt x="0" y="22"/>
                </a:lnTo>
                <a:lnTo>
                  <a:pt x="2" y="22"/>
                </a:lnTo>
                <a:lnTo>
                  <a:pt x="3" y="19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1" y="7"/>
                </a:lnTo>
                <a:lnTo>
                  <a:pt x="3" y="7"/>
                </a:lnTo>
                <a:lnTo>
                  <a:pt x="6" y="6"/>
                </a:lnTo>
                <a:lnTo>
                  <a:pt x="8" y="5"/>
                </a:lnTo>
                <a:lnTo>
                  <a:pt x="10" y="4"/>
                </a:lnTo>
                <a:lnTo>
                  <a:pt x="13" y="4"/>
                </a:lnTo>
                <a:lnTo>
                  <a:pt x="16" y="3"/>
                </a:lnTo>
                <a:lnTo>
                  <a:pt x="19" y="2"/>
                </a:lnTo>
                <a:lnTo>
                  <a:pt x="19" y="4"/>
                </a:lnTo>
                <a:lnTo>
                  <a:pt x="24" y="3"/>
                </a:lnTo>
                <a:lnTo>
                  <a:pt x="26" y="2"/>
                </a:lnTo>
                <a:lnTo>
                  <a:pt x="27" y="1"/>
                </a:lnTo>
                <a:lnTo>
                  <a:pt x="29" y="0"/>
                </a:lnTo>
                <a:lnTo>
                  <a:pt x="31" y="3"/>
                </a:lnTo>
                <a:lnTo>
                  <a:pt x="30" y="5"/>
                </a:lnTo>
                <a:lnTo>
                  <a:pt x="29" y="6"/>
                </a:lnTo>
                <a:lnTo>
                  <a:pt x="26" y="7"/>
                </a:lnTo>
                <a:lnTo>
                  <a:pt x="24" y="9"/>
                </a:lnTo>
                <a:lnTo>
                  <a:pt x="24" y="13"/>
                </a:lnTo>
                <a:lnTo>
                  <a:pt x="24" y="15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0" name="63075">
            <a:extLst xmlns:a="http://schemas.openxmlformats.org/drawingml/2006/main">
              <a:ext uri="{FF2B5EF4-FFF2-40B4-BE49-F238E27FC236}">
                <a16:creationId xmlns:a16="http://schemas.microsoft.com/office/drawing/2014/main" id="{C29F93FB-7B68-4521-AA82-B59CF2EAA8E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65003" y="1442883"/>
            <a:ext cx="377401" cy="284862"/>
          </a:xfrm>
          <a:custGeom xmlns:a="http://schemas.openxmlformats.org/drawingml/2006/main">
            <a:avLst/>
            <a:gdLst/>
            <a:ahLst/>
            <a:cxnLst>
              <a:cxn ang="0">
                <a:pos x="32" y="21"/>
              </a:cxn>
              <a:cxn ang="0">
                <a:pos x="30" y="22"/>
              </a:cxn>
              <a:cxn ang="0">
                <a:pos x="28" y="23"/>
              </a:cxn>
              <a:cxn ang="0">
                <a:pos x="27" y="24"/>
              </a:cxn>
              <a:cxn ang="0">
                <a:pos x="24" y="25"/>
              </a:cxn>
              <a:cxn ang="0">
                <a:pos x="21" y="26"/>
              </a:cxn>
              <a:cxn ang="0">
                <a:pos x="19" y="27"/>
              </a:cxn>
              <a:cxn ang="0">
                <a:pos x="16" y="29"/>
              </a:cxn>
              <a:cxn ang="0">
                <a:pos x="14" y="28"/>
              </a:cxn>
              <a:cxn ang="0">
                <a:pos x="11" y="29"/>
              </a:cxn>
              <a:cxn ang="0">
                <a:pos x="9" y="30"/>
              </a:cxn>
              <a:cxn ang="0">
                <a:pos x="6" y="30"/>
              </a:cxn>
              <a:cxn ang="0">
                <a:pos x="4" y="30"/>
              </a:cxn>
              <a:cxn ang="0">
                <a:pos x="1" y="30"/>
              </a:cxn>
              <a:cxn ang="0">
                <a:pos x="0" y="28"/>
              </a:cxn>
              <a:cxn ang="0">
                <a:pos x="3" y="26"/>
              </a:cxn>
              <a:cxn ang="0">
                <a:pos x="6" y="25"/>
              </a:cxn>
              <a:cxn ang="0">
                <a:pos x="6" y="23"/>
              </a:cxn>
              <a:cxn ang="0">
                <a:pos x="6" y="21"/>
              </a:cxn>
              <a:cxn ang="0">
                <a:pos x="6" y="18"/>
              </a:cxn>
              <a:cxn ang="0">
                <a:pos x="7" y="15"/>
              </a:cxn>
              <a:cxn ang="0">
                <a:pos x="7" y="11"/>
              </a:cxn>
              <a:cxn ang="0">
                <a:pos x="7" y="9"/>
              </a:cxn>
              <a:cxn ang="0">
                <a:pos x="9" y="8"/>
              </a:cxn>
              <a:cxn ang="0">
                <a:pos x="10" y="8"/>
              </a:cxn>
              <a:cxn ang="0">
                <a:pos x="14" y="6"/>
              </a:cxn>
              <a:cxn ang="0">
                <a:pos x="15" y="7"/>
              </a:cxn>
              <a:cxn ang="0">
                <a:pos x="18" y="8"/>
              </a:cxn>
              <a:cxn ang="0">
                <a:pos x="21" y="8"/>
              </a:cxn>
              <a:cxn ang="0">
                <a:pos x="24" y="8"/>
              </a:cxn>
              <a:cxn ang="0">
                <a:pos x="26" y="8"/>
              </a:cxn>
              <a:cxn ang="0">
                <a:pos x="29" y="7"/>
              </a:cxn>
              <a:cxn ang="0">
                <a:pos x="32" y="6"/>
              </a:cxn>
              <a:cxn ang="0">
                <a:pos x="34" y="5"/>
              </a:cxn>
              <a:cxn ang="0">
                <a:pos x="36" y="4"/>
              </a:cxn>
              <a:cxn ang="0">
                <a:pos x="39" y="3"/>
              </a:cxn>
              <a:cxn ang="0">
                <a:pos x="42" y="1"/>
              </a:cxn>
              <a:cxn ang="0">
                <a:pos x="46" y="0"/>
              </a:cxn>
              <a:cxn ang="0">
                <a:pos x="46" y="2"/>
              </a:cxn>
              <a:cxn ang="0">
                <a:pos x="45" y="4"/>
              </a:cxn>
              <a:cxn ang="0">
                <a:pos x="44" y="6"/>
              </a:cxn>
              <a:cxn ang="0">
                <a:pos x="46" y="9"/>
              </a:cxn>
              <a:cxn ang="0">
                <a:pos x="44" y="11"/>
              </a:cxn>
              <a:cxn ang="0">
                <a:pos x="43" y="13"/>
              </a:cxn>
              <a:cxn ang="0">
                <a:pos x="42" y="15"/>
              </a:cxn>
              <a:cxn ang="0">
                <a:pos x="41" y="17"/>
              </a:cxn>
              <a:cxn ang="0">
                <a:pos x="38" y="18"/>
              </a:cxn>
              <a:cxn ang="0">
                <a:pos x="35" y="18"/>
              </a:cxn>
              <a:cxn ang="0">
                <a:pos x="33" y="19"/>
              </a:cxn>
              <a:cxn ang="0">
                <a:pos x="32" y="21"/>
              </a:cxn>
            </a:cxnLst>
            <a:rect l="0" t="0" r="r" b="b"/>
            <a:pathLst>
              <a:path w="46" h="30">
                <a:moveTo>
                  <a:pt x="32" y="21"/>
                </a:moveTo>
                <a:lnTo>
                  <a:pt x="30" y="22"/>
                </a:lnTo>
                <a:lnTo>
                  <a:pt x="28" y="23"/>
                </a:lnTo>
                <a:lnTo>
                  <a:pt x="27" y="24"/>
                </a:lnTo>
                <a:lnTo>
                  <a:pt x="24" y="25"/>
                </a:lnTo>
                <a:lnTo>
                  <a:pt x="21" y="26"/>
                </a:lnTo>
                <a:lnTo>
                  <a:pt x="19" y="27"/>
                </a:lnTo>
                <a:lnTo>
                  <a:pt x="16" y="29"/>
                </a:lnTo>
                <a:lnTo>
                  <a:pt x="14" y="28"/>
                </a:lnTo>
                <a:lnTo>
                  <a:pt x="11" y="29"/>
                </a:lnTo>
                <a:lnTo>
                  <a:pt x="9" y="30"/>
                </a:lnTo>
                <a:lnTo>
                  <a:pt x="6" y="30"/>
                </a:lnTo>
                <a:lnTo>
                  <a:pt x="4" y="30"/>
                </a:lnTo>
                <a:lnTo>
                  <a:pt x="1" y="30"/>
                </a:lnTo>
                <a:lnTo>
                  <a:pt x="0" y="28"/>
                </a:lnTo>
                <a:lnTo>
                  <a:pt x="3" y="26"/>
                </a:lnTo>
                <a:lnTo>
                  <a:pt x="6" y="25"/>
                </a:lnTo>
                <a:lnTo>
                  <a:pt x="6" y="23"/>
                </a:lnTo>
                <a:lnTo>
                  <a:pt x="6" y="21"/>
                </a:lnTo>
                <a:lnTo>
                  <a:pt x="6" y="18"/>
                </a:lnTo>
                <a:lnTo>
                  <a:pt x="7" y="15"/>
                </a:lnTo>
                <a:lnTo>
                  <a:pt x="7" y="11"/>
                </a:lnTo>
                <a:lnTo>
                  <a:pt x="7" y="9"/>
                </a:lnTo>
                <a:lnTo>
                  <a:pt x="9" y="8"/>
                </a:lnTo>
                <a:lnTo>
                  <a:pt x="10" y="8"/>
                </a:lnTo>
                <a:lnTo>
                  <a:pt x="14" y="6"/>
                </a:lnTo>
                <a:lnTo>
                  <a:pt x="15" y="7"/>
                </a:lnTo>
                <a:lnTo>
                  <a:pt x="18" y="8"/>
                </a:lnTo>
                <a:lnTo>
                  <a:pt x="21" y="8"/>
                </a:lnTo>
                <a:lnTo>
                  <a:pt x="24" y="8"/>
                </a:lnTo>
                <a:lnTo>
                  <a:pt x="26" y="8"/>
                </a:lnTo>
                <a:lnTo>
                  <a:pt x="29" y="7"/>
                </a:lnTo>
                <a:lnTo>
                  <a:pt x="32" y="6"/>
                </a:lnTo>
                <a:lnTo>
                  <a:pt x="34" y="5"/>
                </a:lnTo>
                <a:lnTo>
                  <a:pt x="36" y="4"/>
                </a:lnTo>
                <a:lnTo>
                  <a:pt x="39" y="3"/>
                </a:lnTo>
                <a:lnTo>
                  <a:pt x="42" y="1"/>
                </a:lnTo>
                <a:lnTo>
                  <a:pt x="46" y="0"/>
                </a:lnTo>
                <a:lnTo>
                  <a:pt x="46" y="2"/>
                </a:lnTo>
                <a:lnTo>
                  <a:pt x="45" y="4"/>
                </a:lnTo>
                <a:lnTo>
                  <a:pt x="44" y="6"/>
                </a:lnTo>
                <a:lnTo>
                  <a:pt x="46" y="9"/>
                </a:lnTo>
                <a:lnTo>
                  <a:pt x="44" y="11"/>
                </a:lnTo>
                <a:lnTo>
                  <a:pt x="43" y="13"/>
                </a:lnTo>
                <a:lnTo>
                  <a:pt x="42" y="15"/>
                </a:lnTo>
                <a:lnTo>
                  <a:pt x="41" y="17"/>
                </a:lnTo>
                <a:lnTo>
                  <a:pt x="38" y="18"/>
                </a:lnTo>
                <a:lnTo>
                  <a:pt x="35" y="18"/>
                </a:lnTo>
                <a:lnTo>
                  <a:pt x="33" y="19"/>
                </a:lnTo>
                <a:lnTo>
                  <a:pt x="32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1" name="63073">
            <a:extLst xmlns:a="http://schemas.openxmlformats.org/drawingml/2006/main">
              <a:ext uri="{FF2B5EF4-FFF2-40B4-BE49-F238E27FC236}">
                <a16:creationId xmlns:a16="http://schemas.microsoft.com/office/drawing/2014/main" id="{38CDB1AE-6E6A-4706-BCFD-35BF174E878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28123" y="1360449"/>
            <a:ext cx="261215" cy="412252"/>
          </a:xfrm>
          <a:custGeom xmlns:a="http://schemas.openxmlformats.org/drawingml/2006/main">
            <a:avLst/>
            <a:gdLst/>
            <a:ahLst/>
            <a:cxnLst>
              <a:cxn ang="0">
                <a:pos x="28" y="1"/>
              </a:cxn>
              <a:cxn ang="0">
                <a:pos x="29" y="3"/>
              </a:cxn>
              <a:cxn ang="0">
                <a:pos x="29" y="6"/>
              </a:cxn>
              <a:cxn ang="0">
                <a:pos x="30" y="9"/>
              </a:cxn>
              <a:cxn ang="0">
                <a:pos x="30" y="11"/>
              </a:cxn>
              <a:cxn ang="0">
                <a:pos x="30" y="13"/>
              </a:cxn>
              <a:cxn ang="0">
                <a:pos x="26" y="13"/>
              </a:cxn>
              <a:cxn ang="0">
                <a:pos x="24" y="14"/>
              </a:cxn>
              <a:cxn ang="0">
                <a:pos x="22" y="14"/>
              </a:cxn>
              <a:cxn ang="0">
                <a:pos x="23" y="17"/>
              </a:cxn>
              <a:cxn ang="0">
                <a:pos x="23" y="19"/>
              </a:cxn>
              <a:cxn ang="0">
                <a:pos x="24" y="21"/>
              </a:cxn>
              <a:cxn ang="0">
                <a:pos x="25" y="23"/>
              </a:cxn>
              <a:cxn ang="0">
                <a:pos x="24" y="26"/>
              </a:cxn>
              <a:cxn ang="0">
                <a:pos x="23" y="29"/>
              </a:cxn>
              <a:cxn ang="0">
                <a:pos x="26" y="30"/>
              </a:cxn>
              <a:cxn ang="0">
                <a:pos x="28" y="32"/>
              </a:cxn>
              <a:cxn ang="0">
                <a:pos x="31" y="33"/>
              </a:cxn>
              <a:cxn ang="0">
                <a:pos x="32" y="35"/>
              </a:cxn>
              <a:cxn ang="0">
                <a:pos x="32" y="37"/>
              </a:cxn>
              <a:cxn ang="0">
                <a:pos x="31" y="39"/>
              </a:cxn>
              <a:cxn ang="0">
                <a:pos x="31" y="42"/>
              </a:cxn>
              <a:cxn ang="0">
                <a:pos x="28" y="44"/>
              </a:cxn>
              <a:cxn ang="0">
                <a:pos x="27" y="41"/>
              </a:cxn>
              <a:cxn ang="0">
                <a:pos x="26" y="38"/>
              </a:cxn>
              <a:cxn ang="0">
                <a:pos x="24" y="37"/>
              </a:cxn>
              <a:cxn ang="0">
                <a:pos x="22" y="36"/>
              </a:cxn>
              <a:cxn ang="0">
                <a:pos x="21" y="35"/>
              </a:cxn>
              <a:cxn ang="0">
                <a:pos x="18" y="34"/>
              </a:cxn>
              <a:cxn ang="0">
                <a:pos x="15" y="35"/>
              </a:cxn>
              <a:cxn ang="0">
                <a:pos x="12" y="34"/>
              </a:cxn>
              <a:cxn ang="0">
                <a:pos x="9" y="32"/>
              </a:cxn>
              <a:cxn ang="0">
                <a:pos x="5" y="32"/>
              </a:cxn>
              <a:cxn ang="0">
                <a:pos x="2" y="31"/>
              </a:cxn>
              <a:cxn ang="0">
                <a:pos x="0" y="30"/>
              </a:cxn>
              <a:cxn ang="0">
                <a:pos x="1" y="28"/>
              </a:cxn>
              <a:cxn ang="0">
                <a:pos x="3" y="27"/>
              </a:cxn>
              <a:cxn ang="0">
                <a:pos x="6" y="27"/>
              </a:cxn>
              <a:cxn ang="0">
                <a:pos x="9" y="26"/>
              </a:cxn>
              <a:cxn ang="0">
                <a:pos x="10" y="24"/>
              </a:cxn>
              <a:cxn ang="0">
                <a:pos x="11" y="22"/>
              </a:cxn>
              <a:cxn ang="0">
                <a:pos x="12" y="20"/>
              </a:cxn>
              <a:cxn ang="0">
                <a:pos x="14" y="18"/>
              </a:cxn>
              <a:cxn ang="0">
                <a:pos x="12" y="15"/>
              </a:cxn>
              <a:cxn ang="0">
                <a:pos x="13" y="13"/>
              </a:cxn>
              <a:cxn ang="0">
                <a:pos x="14" y="11"/>
              </a:cxn>
              <a:cxn ang="0">
                <a:pos x="14" y="9"/>
              </a:cxn>
              <a:cxn ang="0">
                <a:pos x="14" y="7"/>
              </a:cxn>
              <a:cxn ang="0">
                <a:pos x="18" y="5"/>
              </a:cxn>
              <a:cxn ang="0">
                <a:pos x="20" y="4"/>
              </a:cxn>
              <a:cxn ang="0">
                <a:pos x="22" y="2"/>
              </a:cxn>
              <a:cxn ang="0">
                <a:pos x="25" y="2"/>
              </a:cxn>
              <a:cxn ang="0">
                <a:pos x="27" y="0"/>
              </a:cxn>
              <a:cxn ang="0">
                <a:pos x="28" y="1"/>
              </a:cxn>
            </a:cxnLst>
            <a:rect l="0" t="0" r="r" b="b"/>
            <a:pathLst>
              <a:path w="32" h="44">
                <a:moveTo>
                  <a:pt x="28" y="1"/>
                </a:moveTo>
                <a:lnTo>
                  <a:pt x="29" y="3"/>
                </a:lnTo>
                <a:lnTo>
                  <a:pt x="29" y="6"/>
                </a:lnTo>
                <a:lnTo>
                  <a:pt x="30" y="9"/>
                </a:lnTo>
                <a:lnTo>
                  <a:pt x="30" y="11"/>
                </a:lnTo>
                <a:lnTo>
                  <a:pt x="30" y="13"/>
                </a:lnTo>
                <a:lnTo>
                  <a:pt x="26" y="13"/>
                </a:lnTo>
                <a:lnTo>
                  <a:pt x="24" y="14"/>
                </a:lnTo>
                <a:lnTo>
                  <a:pt x="22" y="14"/>
                </a:lnTo>
                <a:lnTo>
                  <a:pt x="23" y="17"/>
                </a:lnTo>
                <a:lnTo>
                  <a:pt x="23" y="19"/>
                </a:lnTo>
                <a:lnTo>
                  <a:pt x="24" y="21"/>
                </a:lnTo>
                <a:lnTo>
                  <a:pt x="25" y="23"/>
                </a:lnTo>
                <a:lnTo>
                  <a:pt x="24" y="26"/>
                </a:lnTo>
                <a:lnTo>
                  <a:pt x="23" y="29"/>
                </a:lnTo>
                <a:lnTo>
                  <a:pt x="26" y="30"/>
                </a:lnTo>
                <a:lnTo>
                  <a:pt x="28" y="32"/>
                </a:lnTo>
                <a:lnTo>
                  <a:pt x="31" y="33"/>
                </a:lnTo>
                <a:lnTo>
                  <a:pt x="32" y="35"/>
                </a:lnTo>
                <a:lnTo>
                  <a:pt x="32" y="37"/>
                </a:lnTo>
                <a:lnTo>
                  <a:pt x="31" y="39"/>
                </a:lnTo>
                <a:lnTo>
                  <a:pt x="31" y="42"/>
                </a:lnTo>
                <a:lnTo>
                  <a:pt x="28" y="44"/>
                </a:lnTo>
                <a:lnTo>
                  <a:pt x="27" y="41"/>
                </a:lnTo>
                <a:lnTo>
                  <a:pt x="26" y="38"/>
                </a:lnTo>
                <a:lnTo>
                  <a:pt x="24" y="37"/>
                </a:lnTo>
                <a:lnTo>
                  <a:pt x="22" y="36"/>
                </a:lnTo>
                <a:lnTo>
                  <a:pt x="21" y="35"/>
                </a:lnTo>
                <a:lnTo>
                  <a:pt x="18" y="34"/>
                </a:lnTo>
                <a:lnTo>
                  <a:pt x="15" y="35"/>
                </a:lnTo>
                <a:lnTo>
                  <a:pt x="12" y="34"/>
                </a:lnTo>
                <a:lnTo>
                  <a:pt x="9" y="32"/>
                </a:lnTo>
                <a:lnTo>
                  <a:pt x="5" y="32"/>
                </a:lnTo>
                <a:lnTo>
                  <a:pt x="2" y="31"/>
                </a:lnTo>
                <a:lnTo>
                  <a:pt x="0" y="30"/>
                </a:lnTo>
                <a:lnTo>
                  <a:pt x="1" y="28"/>
                </a:lnTo>
                <a:lnTo>
                  <a:pt x="3" y="27"/>
                </a:lnTo>
                <a:lnTo>
                  <a:pt x="6" y="27"/>
                </a:lnTo>
                <a:lnTo>
                  <a:pt x="9" y="26"/>
                </a:lnTo>
                <a:lnTo>
                  <a:pt x="10" y="24"/>
                </a:lnTo>
                <a:lnTo>
                  <a:pt x="11" y="22"/>
                </a:lnTo>
                <a:lnTo>
                  <a:pt x="12" y="20"/>
                </a:lnTo>
                <a:lnTo>
                  <a:pt x="14" y="18"/>
                </a:lnTo>
                <a:lnTo>
                  <a:pt x="12" y="15"/>
                </a:lnTo>
                <a:lnTo>
                  <a:pt x="13" y="13"/>
                </a:lnTo>
                <a:lnTo>
                  <a:pt x="14" y="11"/>
                </a:lnTo>
                <a:lnTo>
                  <a:pt x="14" y="9"/>
                </a:lnTo>
                <a:lnTo>
                  <a:pt x="14" y="7"/>
                </a:lnTo>
                <a:lnTo>
                  <a:pt x="18" y="5"/>
                </a:lnTo>
                <a:lnTo>
                  <a:pt x="20" y="4"/>
                </a:lnTo>
                <a:lnTo>
                  <a:pt x="22" y="2"/>
                </a:lnTo>
                <a:lnTo>
                  <a:pt x="25" y="2"/>
                </a:lnTo>
                <a:lnTo>
                  <a:pt x="27" y="0"/>
                </a:lnTo>
                <a:lnTo>
                  <a:pt x="28" y="1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2" name="63072">
            <a:extLst xmlns:a="http://schemas.openxmlformats.org/drawingml/2006/main">
              <a:ext uri="{FF2B5EF4-FFF2-40B4-BE49-F238E27FC236}">
                <a16:creationId xmlns:a16="http://schemas.microsoft.com/office/drawing/2014/main" id="{47A32CF0-EC14-43B3-91DF-452CAB30B7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73430" y="1313602"/>
            <a:ext cx="168974" cy="204237"/>
          </a:xfrm>
          <a:custGeom xmlns:a="http://schemas.openxmlformats.org/drawingml/2006/main">
            <a:avLst/>
            <a:gdLst/>
            <a:ahLst/>
            <a:cxnLst>
              <a:cxn ang="0">
                <a:pos x="20" y="12"/>
              </a:cxn>
              <a:cxn ang="0">
                <a:pos x="20" y="14"/>
              </a:cxn>
              <a:cxn ang="0">
                <a:pos x="16" y="15"/>
              </a:cxn>
              <a:cxn ang="0">
                <a:pos x="13" y="17"/>
              </a:cxn>
              <a:cxn ang="0">
                <a:pos x="10" y="18"/>
              </a:cxn>
              <a:cxn ang="0">
                <a:pos x="8" y="19"/>
              </a:cxn>
              <a:cxn ang="0">
                <a:pos x="6" y="20"/>
              </a:cxn>
              <a:cxn ang="0">
                <a:pos x="3" y="21"/>
              </a:cxn>
              <a:cxn ang="0">
                <a:pos x="0" y="22"/>
              </a:cxn>
              <a:cxn ang="0">
                <a:pos x="0" y="20"/>
              </a:cxn>
              <a:cxn ang="0">
                <a:pos x="0" y="16"/>
              </a:cxn>
              <a:cxn ang="0">
                <a:pos x="1" y="14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5" y="6"/>
              </a:cxn>
              <a:cxn ang="0">
                <a:pos x="8" y="4"/>
              </a:cxn>
              <a:cxn ang="0">
                <a:pos x="9" y="2"/>
              </a:cxn>
              <a:cxn ang="0">
                <a:pos x="11" y="0"/>
              </a:cxn>
              <a:cxn ang="0">
                <a:pos x="13" y="3"/>
              </a:cxn>
              <a:cxn ang="0">
                <a:pos x="15" y="5"/>
              </a:cxn>
              <a:cxn ang="0">
                <a:pos x="16" y="7"/>
              </a:cxn>
              <a:cxn ang="0">
                <a:pos x="18" y="8"/>
              </a:cxn>
              <a:cxn ang="0">
                <a:pos x="19" y="10"/>
              </a:cxn>
              <a:cxn ang="0">
                <a:pos x="20" y="12"/>
              </a:cxn>
            </a:cxnLst>
            <a:rect l="0" t="0" r="r" b="b"/>
            <a:pathLst>
              <a:path w="20" h="22">
                <a:moveTo>
                  <a:pt x="20" y="12"/>
                </a:moveTo>
                <a:lnTo>
                  <a:pt x="20" y="14"/>
                </a:lnTo>
                <a:lnTo>
                  <a:pt x="16" y="15"/>
                </a:lnTo>
                <a:lnTo>
                  <a:pt x="13" y="17"/>
                </a:lnTo>
                <a:lnTo>
                  <a:pt x="10" y="18"/>
                </a:lnTo>
                <a:lnTo>
                  <a:pt x="8" y="19"/>
                </a:lnTo>
                <a:lnTo>
                  <a:pt x="6" y="20"/>
                </a:lnTo>
                <a:lnTo>
                  <a:pt x="3" y="21"/>
                </a:lnTo>
                <a:lnTo>
                  <a:pt x="0" y="22"/>
                </a:lnTo>
                <a:lnTo>
                  <a:pt x="0" y="20"/>
                </a:lnTo>
                <a:lnTo>
                  <a:pt x="0" y="16"/>
                </a:lnTo>
                <a:lnTo>
                  <a:pt x="1" y="14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5" y="6"/>
                </a:lnTo>
                <a:lnTo>
                  <a:pt x="8" y="4"/>
                </a:lnTo>
                <a:lnTo>
                  <a:pt x="9" y="2"/>
                </a:lnTo>
                <a:lnTo>
                  <a:pt x="11" y="0"/>
                </a:lnTo>
                <a:lnTo>
                  <a:pt x="13" y="3"/>
                </a:lnTo>
                <a:lnTo>
                  <a:pt x="15" y="5"/>
                </a:lnTo>
                <a:lnTo>
                  <a:pt x="16" y="7"/>
                </a:lnTo>
                <a:lnTo>
                  <a:pt x="18" y="8"/>
                </a:lnTo>
                <a:lnTo>
                  <a:pt x="19" y="10"/>
                </a:lnTo>
                <a:lnTo>
                  <a:pt x="20" y="12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3" name="63067">
            <a:extLst xmlns:a="http://schemas.openxmlformats.org/drawingml/2006/main">
              <a:ext uri="{FF2B5EF4-FFF2-40B4-BE49-F238E27FC236}">
                <a16:creationId xmlns:a16="http://schemas.microsoft.com/office/drawing/2014/main" id="{3912EB4F-F04D-45AA-98AE-5D16E0EE9AB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15870" y="1727744"/>
            <a:ext cx="475899" cy="303520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20" y="6"/>
              </a:cxn>
              <a:cxn ang="0">
                <a:pos x="22" y="10"/>
              </a:cxn>
              <a:cxn ang="0">
                <a:pos x="27" y="14"/>
              </a:cxn>
              <a:cxn ang="0">
                <a:pos x="32" y="13"/>
              </a:cxn>
              <a:cxn ang="0">
                <a:pos x="36" y="14"/>
              </a:cxn>
              <a:cxn ang="0">
                <a:pos x="39" y="18"/>
              </a:cxn>
              <a:cxn ang="0">
                <a:pos x="42" y="16"/>
              </a:cxn>
              <a:cxn ang="0">
                <a:pos x="44" y="13"/>
              </a:cxn>
              <a:cxn ang="0">
                <a:pos x="48" y="12"/>
              </a:cxn>
              <a:cxn ang="0">
                <a:pos x="51" y="12"/>
              </a:cxn>
              <a:cxn ang="0">
                <a:pos x="56" y="11"/>
              </a:cxn>
              <a:cxn ang="0">
                <a:pos x="58" y="13"/>
              </a:cxn>
              <a:cxn ang="0">
                <a:pos x="56" y="18"/>
              </a:cxn>
              <a:cxn ang="0">
                <a:pos x="55" y="23"/>
              </a:cxn>
              <a:cxn ang="0">
                <a:pos x="49" y="25"/>
              </a:cxn>
              <a:cxn ang="0">
                <a:pos x="44" y="27"/>
              </a:cxn>
              <a:cxn ang="0">
                <a:pos x="40" y="32"/>
              </a:cxn>
              <a:cxn ang="0">
                <a:pos x="34" y="33"/>
              </a:cxn>
              <a:cxn ang="0">
                <a:pos x="29" y="33"/>
              </a:cxn>
              <a:cxn ang="0">
                <a:pos x="25" y="31"/>
              </a:cxn>
              <a:cxn ang="0">
                <a:pos x="21" y="30"/>
              </a:cxn>
              <a:cxn ang="0">
                <a:pos x="18" y="29"/>
              </a:cxn>
              <a:cxn ang="0">
                <a:pos x="14" y="26"/>
              </a:cxn>
              <a:cxn ang="0">
                <a:pos x="8" y="25"/>
              </a:cxn>
              <a:cxn ang="0">
                <a:pos x="7" y="21"/>
              </a:cxn>
              <a:cxn ang="0">
                <a:pos x="8" y="15"/>
              </a:cxn>
              <a:cxn ang="0">
                <a:pos x="4" y="11"/>
              </a:cxn>
              <a:cxn ang="0">
                <a:pos x="0" y="7"/>
              </a:cxn>
              <a:cxn ang="0">
                <a:pos x="5" y="5"/>
              </a:cxn>
              <a:cxn ang="0">
                <a:pos x="8" y="0"/>
              </a:cxn>
              <a:cxn ang="0">
                <a:pos x="15" y="0"/>
              </a:cxn>
            </a:cxnLst>
            <a:rect l="0" t="0" r="r" b="b"/>
            <a:pathLst>
              <a:path w="59" h="33">
                <a:moveTo>
                  <a:pt x="15" y="0"/>
                </a:moveTo>
                <a:lnTo>
                  <a:pt x="17" y="1"/>
                </a:lnTo>
                <a:lnTo>
                  <a:pt x="19" y="4"/>
                </a:lnTo>
                <a:lnTo>
                  <a:pt x="20" y="6"/>
                </a:lnTo>
                <a:lnTo>
                  <a:pt x="20" y="8"/>
                </a:lnTo>
                <a:lnTo>
                  <a:pt x="22" y="10"/>
                </a:lnTo>
                <a:lnTo>
                  <a:pt x="24" y="11"/>
                </a:lnTo>
                <a:lnTo>
                  <a:pt x="27" y="14"/>
                </a:lnTo>
                <a:lnTo>
                  <a:pt x="30" y="15"/>
                </a:lnTo>
                <a:lnTo>
                  <a:pt x="32" y="13"/>
                </a:lnTo>
                <a:lnTo>
                  <a:pt x="34" y="12"/>
                </a:lnTo>
                <a:lnTo>
                  <a:pt x="36" y="14"/>
                </a:lnTo>
                <a:lnTo>
                  <a:pt x="38" y="16"/>
                </a:lnTo>
                <a:lnTo>
                  <a:pt x="39" y="18"/>
                </a:lnTo>
                <a:lnTo>
                  <a:pt x="41" y="18"/>
                </a:lnTo>
                <a:lnTo>
                  <a:pt x="42" y="16"/>
                </a:lnTo>
                <a:lnTo>
                  <a:pt x="43" y="14"/>
                </a:lnTo>
                <a:lnTo>
                  <a:pt x="44" y="13"/>
                </a:lnTo>
                <a:lnTo>
                  <a:pt x="46" y="11"/>
                </a:lnTo>
                <a:lnTo>
                  <a:pt x="48" y="12"/>
                </a:lnTo>
                <a:lnTo>
                  <a:pt x="50" y="15"/>
                </a:lnTo>
                <a:lnTo>
                  <a:pt x="51" y="12"/>
                </a:lnTo>
                <a:lnTo>
                  <a:pt x="53" y="12"/>
                </a:lnTo>
                <a:lnTo>
                  <a:pt x="56" y="11"/>
                </a:lnTo>
                <a:lnTo>
                  <a:pt x="59" y="11"/>
                </a:lnTo>
                <a:lnTo>
                  <a:pt x="58" y="13"/>
                </a:lnTo>
                <a:lnTo>
                  <a:pt x="56" y="15"/>
                </a:lnTo>
                <a:lnTo>
                  <a:pt x="56" y="18"/>
                </a:lnTo>
                <a:lnTo>
                  <a:pt x="56" y="21"/>
                </a:lnTo>
                <a:lnTo>
                  <a:pt x="55" y="23"/>
                </a:lnTo>
                <a:lnTo>
                  <a:pt x="52" y="24"/>
                </a:lnTo>
                <a:lnTo>
                  <a:pt x="49" y="25"/>
                </a:lnTo>
                <a:lnTo>
                  <a:pt x="46" y="26"/>
                </a:lnTo>
                <a:lnTo>
                  <a:pt x="44" y="27"/>
                </a:lnTo>
                <a:lnTo>
                  <a:pt x="42" y="28"/>
                </a:lnTo>
                <a:lnTo>
                  <a:pt x="40" y="32"/>
                </a:lnTo>
                <a:lnTo>
                  <a:pt x="38" y="32"/>
                </a:lnTo>
                <a:lnTo>
                  <a:pt x="34" y="33"/>
                </a:lnTo>
                <a:lnTo>
                  <a:pt x="32" y="33"/>
                </a:lnTo>
                <a:lnTo>
                  <a:pt x="29" y="33"/>
                </a:lnTo>
                <a:lnTo>
                  <a:pt x="28" y="31"/>
                </a:lnTo>
                <a:lnTo>
                  <a:pt x="25" y="31"/>
                </a:lnTo>
                <a:lnTo>
                  <a:pt x="24" y="31"/>
                </a:lnTo>
                <a:lnTo>
                  <a:pt x="21" y="30"/>
                </a:lnTo>
                <a:lnTo>
                  <a:pt x="19" y="30"/>
                </a:lnTo>
                <a:lnTo>
                  <a:pt x="18" y="29"/>
                </a:lnTo>
                <a:lnTo>
                  <a:pt x="16" y="27"/>
                </a:lnTo>
                <a:lnTo>
                  <a:pt x="14" y="26"/>
                </a:lnTo>
                <a:lnTo>
                  <a:pt x="11" y="25"/>
                </a:lnTo>
                <a:lnTo>
                  <a:pt x="8" y="25"/>
                </a:lnTo>
                <a:lnTo>
                  <a:pt x="7" y="23"/>
                </a:lnTo>
                <a:lnTo>
                  <a:pt x="7" y="21"/>
                </a:lnTo>
                <a:lnTo>
                  <a:pt x="8" y="18"/>
                </a:lnTo>
                <a:lnTo>
                  <a:pt x="8" y="15"/>
                </a:lnTo>
                <a:lnTo>
                  <a:pt x="7" y="12"/>
                </a:lnTo>
                <a:lnTo>
                  <a:pt x="4" y="11"/>
                </a:lnTo>
                <a:lnTo>
                  <a:pt x="2" y="10"/>
                </a:lnTo>
                <a:lnTo>
                  <a:pt x="0" y="7"/>
                </a:lnTo>
                <a:lnTo>
                  <a:pt x="2" y="7"/>
                </a:lnTo>
                <a:lnTo>
                  <a:pt x="5" y="5"/>
                </a:lnTo>
                <a:lnTo>
                  <a:pt x="8" y="3"/>
                </a:lnTo>
                <a:lnTo>
                  <a:pt x="8" y="0"/>
                </a:lnTo>
                <a:lnTo>
                  <a:pt x="12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4" name="63061">
            <a:extLst xmlns:a="http://schemas.openxmlformats.org/drawingml/2006/main">
              <a:ext uri="{FF2B5EF4-FFF2-40B4-BE49-F238E27FC236}">
                <a16:creationId xmlns:a16="http://schemas.microsoft.com/office/drawing/2014/main" id="{6C7BC4AD-0F18-4CE9-AE29-D0504393F90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89337" y="758919"/>
            <a:ext cx="281894" cy="307299"/>
          </a:xfrm>
          <a:custGeom xmlns:a="http://schemas.openxmlformats.org/drawingml/2006/main">
            <a:avLst/>
            <a:gdLst/>
            <a:ahLst/>
            <a:cxnLst>
              <a:cxn ang="0">
                <a:pos x="24" y="21"/>
              </a:cxn>
              <a:cxn ang="0">
                <a:pos x="26" y="25"/>
              </a:cxn>
              <a:cxn ang="0">
                <a:pos x="29" y="24"/>
              </a:cxn>
              <a:cxn ang="0">
                <a:pos x="31" y="25"/>
              </a:cxn>
              <a:cxn ang="0">
                <a:pos x="35" y="26"/>
              </a:cxn>
              <a:cxn ang="0">
                <a:pos x="34" y="29"/>
              </a:cxn>
              <a:cxn ang="0">
                <a:pos x="34" y="31"/>
              </a:cxn>
              <a:cxn ang="0">
                <a:pos x="31" y="31"/>
              </a:cxn>
              <a:cxn ang="0">
                <a:pos x="29" y="29"/>
              </a:cxn>
              <a:cxn ang="0">
                <a:pos x="25" y="27"/>
              </a:cxn>
              <a:cxn ang="0">
                <a:pos x="22" y="26"/>
              </a:cxn>
              <a:cxn ang="0">
                <a:pos x="21" y="28"/>
              </a:cxn>
              <a:cxn ang="0">
                <a:pos x="20" y="31"/>
              </a:cxn>
              <a:cxn ang="0">
                <a:pos x="20" y="33"/>
              </a:cxn>
              <a:cxn ang="0">
                <a:pos x="17" y="31"/>
              </a:cxn>
              <a:cxn ang="0">
                <a:pos x="16" y="28"/>
              </a:cxn>
              <a:cxn ang="0">
                <a:pos x="16" y="24"/>
              </a:cxn>
              <a:cxn ang="0">
                <a:pos x="14" y="23"/>
              </a:cxn>
              <a:cxn ang="0">
                <a:pos x="12" y="23"/>
              </a:cxn>
              <a:cxn ang="0">
                <a:pos x="7" y="22"/>
              </a:cxn>
              <a:cxn ang="0">
                <a:pos x="7" y="20"/>
              </a:cxn>
              <a:cxn ang="0">
                <a:pos x="7" y="17"/>
              </a:cxn>
              <a:cxn ang="0">
                <a:pos x="6" y="14"/>
              </a:cxn>
              <a:cxn ang="0">
                <a:pos x="6" y="11"/>
              </a:cxn>
              <a:cxn ang="0">
                <a:pos x="3" y="9"/>
              </a:cxn>
              <a:cxn ang="0">
                <a:pos x="2" y="8"/>
              </a:cxn>
              <a:cxn ang="0">
                <a:pos x="0" y="5"/>
              </a:cxn>
              <a:cxn ang="0">
                <a:pos x="3" y="4"/>
              </a:cxn>
              <a:cxn ang="0">
                <a:pos x="4" y="2"/>
              </a:cxn>
              <a:cxn ang="0">
                <a:pos x="3" y="0"/>
              </a:cxn>
              <a:cxn ang="0">
                <a:pos x="6" y="0"/>
              </a:cxn>
              <a:cxn ang="0">
                <a:pos x="10" y="0"/>
              </a:cxn>
              <a:cxn ang="0">
                <a:pos x="14" y="0"/>
              </a:cxn>
              <a:cxn ang="0">
                <a:pos x="15" y="2"/>
              </a:cxn>
              <a:cxn ang="0">
                <a:pos x="17" y="6"/>
              </a:cxn>
              <a:cxn ang="0">
                <a:pos x="18" y="8"/>
              </a:cxn>
              <a:cxn ang="0">
                <a:pos x="20" y="11"/>
              </a:cxn>
              <a:cxn ang="0">
                <a:pos x="22" y="13"/>
              </a:cxn>
              <a:cxn ang="0">
                <a:pos x="23" y="17"/>
              </a:cxn>
              <a:cxn ang="0">
                <a:pos x="26" y="20"/>
              </a:cxn>
              <a:cxn ang="0">
                <a:pos x="24" y="21"/>
              </a:cxn>
            </a:cxnLst>
            <a:rect l="0" t="0" r="r" b="b"/>
            <a:pathLst>
              <a:path w="35" h="33">
                <a:moveTo>
                  <a:pt x="24" y="21"/>
                </a:moveTo>
                <a:lnTo>
                  <a:pt x="26" y="25"/>
                </a:lnTo>
                <a:lnTo>
                  <a:pt x="29" y="24"/>
                </a:lnTo>
                <a:lnTo>
                  <a:pt x="31" y="25"/>
                </a:lnTo>
                <a:lnTo>
                  <a:pt x="35" y="26"/>
                </a:lnTo>
                <a:lnTo>
                  <a:pt x="34" y="29"/>
                </a:lnTo>
                <a:lnTo>
                  <a:pt x="34" y="31"/>
                </a:lnTo>
                <a:lnTo>
                  <a:pt x="31" y="31"/>
                </a:lnTo>
                <a:lnTo>
                  <a:pt x="29" y="29"/>
                </a:lnTo>
                <a:lnTo>
                  <a:pt x="25" y="27"/>
                </a:lnTo>
                <a:lnTo>
                  <a:pt x="22" y="26"/>
                </a:lnTo>
                <a:lnTo>
                  <a:pt x="21" y="28"/>
                </a:lnTo>
                <a:lnTo>
                  <a:pt x="20" y="31"/>
                </a:lnTo>
                <a:lnTo>
                  <a:pt x="20" y="33"/>
                </a:lnTo>
                <a:lnTo>
                  <a:pt x="17" y="31"/>
                </a:lnTo>
                <a:lnTo>
                  <a:pt x="16" y="28"/>
                </a:lnTo>
                <a:lnTo>
                  <a:pt x="16" y="24"/>
                </a:lnTo>
                <a:lnTo>
                  <a:pt x="14" y="23"/>
                </a:lnTo>
                <a:lnTo>
                  <a:pt x="12" y="23"/>
                </a:lnTo>
                <a:lnTo>
                  <a:pt x="7" y="22"/>
                </a:lnTo>
                <a:lnTo>
                  <a:pt x="7" y="20"/>
                </a:lnTo>
                <a:lnTo>
                  <a:pt x="7" y="17"/>
                </a:lnTo>
                <a:lnTo>
                  <a:pt x="6" y="14"/>
                </a:lnTo>
                <a:lnTo>
                  <a:pt x="6" y="11"/>
                </a:lnTo>
                <a:lnTo>
                  <a:pt x="3" y="9"/>
                </a:lnTo>
                <a:lnTo>
                  <a:pt x="2" y="8"/>
                </a:lnTo>
                <a:lnTo>
                  <a:pt x="0" y="5"/>
                </a:lnTo>
                <a:lnTo>
                  <a:pt x="3" y="4"/>
                </a:lnTo>
                <a:lnTo>
                  <a:pt x="4" y="2"/>
                </a:lnTo>
                <a:lnTo>
                  <a:pt x="3" y="0"/>
                </a:lnTo>
                <a:lnTo>
                  <a:pt x="6" y="0"/>
                </a:lnTo>
                <a:lnTo>
                  <a:pt x="10" y="0"/>
                </a:lnTo>
                <a:lnTo>
                  <a:pt x="14" y="0"/>
                </a:lnTo>
                <a:lnTo>
                  <a:pt x="15" y="2"/>
                </a:lnTo>
                <a:lnTo>
                  <a:pt x="17" y="6"/>
                </a:lnTo>
                <a:lnTo>
                  <a:pt x="18" y="8"/>
                </a:lnTo>
                <a:lnTo>
                  <a:pt x="20" y="11"/>
                </a:lnTo>
                <a:lnTo>
                  <a:pt x="22" y="13"/>
                </a:lnTo>
                <a:lnTo>
                  <a:pt x="23" y="17"/>
                </a:lnTo>
                <a:lnTo>
                  <a:pt x="26" y="20"/>
                </a:lnTo>
                <a:lnTo>
                  <a:pt x="24" y="21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5" name="63058">
            <a:extLst xmlns:a="http://schemas.openxmlformats.org/drawingml/2006/main">
              <a:ext uri="{FF2B5EF4-FFF2-40B4-BE49-F238E27FC236}">
                <a16:creationId xmlns:a16="http://schemas.microsoft.com/office/drawing/2014/main" id="{0261746C-CE89-4126-9F54-7C73E29E18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9283" y="1081257"/>
            <a:ext cx="120539" cy="157389"/>
          </a:xfrm>
          <a:custGeom xmlns:a="http://schemas.openxmlformats.org/drawingml/2006/main">
            <a:avLst/>
            <a:gdLst/>
            <a:ahLst/>
            <a:cxnLst>
              <a:cxn ang="0">
                <a:pos x="12" y="2"/>
              </a:cxn>
              <a:cxn ang="0">
                <a:pos x="13" y="5"/>
              </a:cxn>
              <a:cxn ang="0">
                <a:pos x="15" y="7"/>
              </a:cxn>
              <a:cxn ang="0">
                <a:pos x="14" y="9"/>
              </a:cxn>
              <a:cxn ang="0">
                <a:pos x="15" y="13"/>
              </a:cxn>
              <a:cxn ang="0">
                <a:pos x="12" y="14"/>
              </a:cxn>
              <a:cxn ang="0">
                <a:pos x="9" y="14"/>
              </a:cxn>
              <a:cxn ang="0">
                <a:pos x="7" y="15"/>
              </a:cxn>
              <a:cxn ang="0">
                <a:pos x="5" y="16"/>
              </a:cxn>
              <a:cxn ang="0">
                <a:pos x="2" y="17"/>
              </a:cxn>
              <a:cxn ang="0">
                <a:pos x="0" y="17"/>
              </a:cxn>
              <a:cxn ang="0">
                <a:pos x="1" y="16"/>
              </a:cxn>
              <a:cxn ang="0">
                <a:pos x="2" y="14"/>
              </a:cxn>
              <a:cxn ang="0">
                <a:pos x="3" y="12"/>
              </a:cxn>
              <a:cxn ang="0">
                <a:pos x="2" y="11"/>
              </a:cxn>
              <a:cxn ang="0">
                <a:pos x="2" y="9"/>
              </a:cxn>
              <a:cxn ang="0">
                <a:pos x="3" y="7"/>
              </a:cxn>
              <a:cxn ang="0">
                <a:pos x="3" y="5"/>
              </a:cxn>
              <a:cxn ang="0">
                <a:pos x="3" y="2"/>
              </a:cxn>
              <a:cxn ang="0">
                <a:pos x="6" y="0"/>
              </a:cxn>
              <a:cxn ang="0">
                <a:pos x="8" y="1"/>
              </a:cxn>
              <a:cxn ang="0">
                <a:pos x="9" y="1"/>
              </a:cxn>
              <a:cxn ang="0">
                <a:pos x="12" y="2"/>
              </a:cxn>
            </a:cxnLst>
            <a:rect l="0" t="0" r="r" b="b"/>
            <a:pathLst>
              <a:path w="15" h="17">
                <a:moveTo>
                  <a:pt x="12" y="2"/>
                </a:moveTo>
                <a:lnTo>
                  <a:pt x="13" y="5"/>
                </a:lnTo>
                <a:lnTo>
                  <a:pt x="15" y="7"/>
                </a:lnTo>
                <a:lnTo>
                  <a:pt x="14" y="9"/>
                </a:lnTo>
                <a:lnTo>
                  <a:pt x="15" y="13"/>
                </a:lnTo>
                <a:lnTo>
                  <a:pt x="12" y="14"/>
                </a:lnTo>
                <a:lnTo>
                  <a:pt x="9" y="14"/>
                </a:lnTo>
                <a:lnTo>
                  <a:pt x="7" y="15"/>
                </a:lnTo>
                <a:lnTo>
                  <a:pt x="5" y="16"/>
                </a:lnTo>
                <a:lnTo>
                  <a:pt x="2" y="17"/>
                </a:lnTo>
                <a:lnTo>
                  <a:pt x="0" y="17"/>
                </a:lnTo>
                <a:lnTo>
                  <a:pt x="1" y="16"/>
                </a:lnTo>
                <a:lnTo>
                  <a:pt x="2" y="14"/>
                </a:lnTo>
                <a:lnTo>
                  <a:pt x="3" y="12"/>
                </a:lnTo>
                <a:lnTo>
                  <a:pt x="2" y="11"/>
                </a:lnTo>
                <a:lnTo>
                  <a:pt x="2" y="9"/>
                </a:lnTo>
                <a:lnTo>
                  <a:pt x="3" y="7"/>
                </a:lnTo>
                <a:lnTo>
                  <a:pt x="3" y="5"/>
                </a:lnTo>
                <a:lnTo>
                  <a:pt x="3" y="2"/>
                </a:lnTo>
                <a:lnTo>
                  <a:pt x="6" y="0"/>
                </a:lnTo>
                <a:lnTo>
                  <a:pt x="8" y="1"/>
                </a:lnTo>
                <a:lnTo>
                  <a:pt x="9" y="1"/>
                </a:lnTo>
                <a:lnTo>
                  <a:pt x="12" y="2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6" name="63057">
            <a:extLst xmlns:a="http://schemas.openxmlformats.org/drawingml/2006/main">
              <a:ext uri="{FF2B5EF4-FFF2-40B4-BE49-F238E27FC236}">
                <a16:creationId xmlns:a16="http://schemas.microsoft.com/office/drawing/2014/main" id="{91C5652A-8FDB-4041-BB21-D6DAE7747E6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99558" y="1058740"/>
            <a:ext cx="106118" cy="112432"/>
          </a:xfrm>
          <a:custGeom xmlns:a="http://schemas.openxmlformats.org/drawingml/2006/main">
            <a:avLst/>
            <a:gdLst/>
            <a:ahLst/>
            <a:cxnLst>
              <a:cxn ang="0">
                <a:pos x="3" y="1"/>
              </a:cxn>
              <a:cxn ang="0">
                <a:pos x="4" y="2"/>
              </a:cxn>
              <a:cxn ang="0">
                <a:pos x="7" y="2"/>
              </a:cxn>
              <a:cxn ang="0">
                <a:pos x="10" y="3"/>
              </a:cxn>
              <a:cxn ang="0">
                <a:pos x="11" y="2"/>
              </a:cxn>
              <a:cxn ang="0">
                <a:pos x="13" y="4"/>
              </a:cxn>
              <a:cxn ang="0">
                <a:pos x="13" y="7"/>
              </a:cxn>
              <a:cxn ang="0">
                <a:pos x="13" y="9"/>
              </a:cxn>
              <a:cxn ang="0">
                <a:pos x="12" y="11"/>
              </a:cxn>
              <a:cxn ang="0">
                <a:pos x="10" y="10"/>
              </a:cxn>
              <a:cxn ang="0">
                <a:pos x="7" y="10"/>
              </a:cxn>
              <a:cxn ang="0">
                <a:pos x="6" y="12"/>
              </a:cxn>
              <a:cxn ang="0">
                <a:pos x="3" y="12"/>
              </a:cxn>
              <a:cxn ang="0">
                <a:pos x="1" y="11"/>
              </a:cxn>
              <a:cxn ang="0">
                <a:pos x="2" y="9"/>
              </a:cxn>
              <a:cxn ang="0">
                <a:pos x="2" y="6"/>
              </a:cxn>
              <a:cxn ang="0">
                <a:pos x="0" y="5"/>
              </a:cxn>
              <a:cxn ang="0">
                <a:pos x="0" y="2"/>
              </a:cxn>
              <a:cxn ang="0">
                <a:pos x="1" y="0"/>
              </a:cxn>
              <a:cxn ang="0">
                <a:pos x="3" y="1"/>
              </a:cxn>
            </a:cxnLst>
            <a:rect l="0" t="0" r="r" b="b"/>
            <a:pathLst>
              <a:path w="13" h="12">
                <a:moveTo>
                  <a:pt x="3" y="1"/>
                </a:moveTo>
                <a:lnTo>
                  <a:pt x="4" y="2"/>
                </a:lnTo>
                <a:lnTo>
                  <a:pt x="7" y="2"/>
                </a:lnTo>
                <a:lnTo>
                  <a:pt x="10" y="3"/>
                </a:lnTo>
                <a:lnTo>
                  <a:pt x="11" y="2"/>
                </a:lnTo>
                <a:lnTo>
                  <a:pt x="13" y="4"/>
                </a:lnTo>
                <a:lnTo>
                  <a:pt x="13" y="7"/>
                </a:lnTo>
                <a:lnTo>
                  <a:pt x="13" y="9"/>
                </a:lnTo>
                <a:lnTo>
                  <a:pt x="12" y="11"/>
                </a:lnTo>
                <a:lnTo>
                  <a:pt x="10" y="10"/>
                </a:lnTo>
                <a:lnTo>
                  <a:pt x="7" y="10"/>
                </a:lnTo>
                <a:lnTo>
                  <a:pt x="6" y="12"/>
                </a:lnTo>
                <a:lnTo>
                  <a:pt x="3" y="12"/>
                </a:lnTo>
                <a:lnTo>
                  <a:pt x="1" y="11"/>
                </a:lnTo>
                <a:lnTo>
                  <a:pt x="2" y="9"/>
                </a:lnTo>
                <a:lnTo>
                  <a:pt x="2" y="6"/>
                </a:lnTo>
                <a:lnTo>
                  <a:pt x="0" y="5"/>
                </a:lnTo>
                <a:lnTo>
                  <a:pt x="0" y="2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7" name="63049">
            <a:extLst xmlns:a="http://schemas.openxmlformats.org/drawingml/2006/main">
              <a:ext uri="{FF2B5EF4-FFF2-40B4-BE49-F238E27FC236}">
                <a16:creationId xmlns:a16="http://schemas.microsoft.com/office/drawing/2014/main" id="{E86B1E5D-3CE4-4F50-A0A5-049C7B88887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01992" y="1291084"/>
            <a:ext cx="187749" cy="444140"/>
          </a:xfrm>
          <a:custGeom xmlns:a="http://schemas.openxmlformats.org/drawingml/2006/main">
            <a:avLst/>
            <a:gdLst/>
            <a:ahLst/>
            <a:cxnLst>
              <a:cxn ang="0">
                <a:pos x="22" y="13"/>
              </a:cxn>
              <a:cxn ang="0">
                <a:pos x="21" y="15"/>
              </a:cxn>
              <a:cxn ang="0">
                <a:pos x="21" y="17"/>
              </a:cxn>
              <a:cxn ang="0">
                <a:pos x="20" y="19"/>
              </a:cxn>
              <a:cxn ang="0">
                <a:pos x="18" y="21"/>
              </a:cxn>
              <a:cxn ang="0">
                <a:pos x="20" y="23"/>
              </a:cxn>
              <a:cxn ang="0">
                <a:pos x="19" y="24"/>
              </a:cxn>
              <a:cxn ang="0">
                <a:pos x="18" y="26"/>
              </a:cxn>
              <a:cxn ang="0">
                <a:pos x="18" y="30"/>
              </a:cxn>
              <a:cxn ang="0">
                <a:pos x="18" y="34"/>
              </a:cxn>
              <a:cxn ang="0">
                <a:pos x="18" y="36"/>
              </a:cxn>
              <a:cxn ang="0">
                <a:pos x="20" y="39"/>
              </a:cxn>
              <a:cxn ang="0">
                <a:pos x="23" y="40"/>
              </a:cxn>
              <a:cxn ang="0">
                <a:pos x="21" y="42"/>
              </a:cxn>
              <a:cxn ang="0">
                <a:pos x="20" y="45"/>
              </a:cxn>
              <a:cxn ang="0">
                <a:pos x="18" y="47"/>
              </a:cxn>
              <a:cxn ang="0">
                <a:pos x="16" y="46"/>
              </a:cxn>
              <a:cxn ang="0">
                <a:pos x="13" y="46"/>
              </a:cxn>
              <a:cxn ang="0">
                <a:pos x="9" y="46"/>
              </a:cxn>
              <a:cxn ang="0">
                <a:pos x="10" y="44"/>
              </a:cxn>
              <a:cxn ang="0">
                <a:pos x="10" y="42"/>
              </a:cxn>
              <a:cxn ang="0">
                <a:pos x="9" y="40"/>
              </a:cxn>
              <a:cxn ang="0">
                <a:pos x="6" y="39"/>
              </a:cxn>
              <a:cxn ang="0">
                <a:pos x="4" y="37"/>
              </a:cxn>
              <a:cxn ang="0">
                <a:pos x="1" y="36"/>
              </a:cxn>
              <a:cxn ang="0">
                <a:pos x="2" y="33"/>
              </a:cxn>
              <a:cxn ang="0">
                <a:pos x="3" y="30"/>
              </a:cxn>
              <a:cxn ang="0">
                <a:pos x="2" y="28"/>
              </a:cxn>
              <a:cxn ang="0">
                <a:pos x="1" y="26"/>
              </a:cxn>
              <a:cxn ang="0">
                <a:pos x="1" y="24"/>
              </a:cxn>
              <a:cxn ang="0">
                <a:pos x="0" y="21"/>
              </a:cxn>
              <a:cxn ang="0">
                <a:pos x="2" y="21"/>
              </a:cxn>
              <a:cxn ang="0">
                <a:pos x="4" y="20"/>
              </a:cxn>
              <a:cxn ang="0">
                <a:pos x="8" y="20"/>
              </a:cxn>
              <a:cxn ang="0">
                <a:pos x="8" y="18"/>
              </a:cxn>
              <a:cxn ang="0">
                <a:pos x="8" y="16"/>
              </a:cxn>
              <a:cxn ang="0">
                <a:pos x="7" y="13"/>
              </a:cxn>
              <a:cxn ang="0">
                <a:pos x="7" y="10"/>
              </a:cxn>
              <a:cxn ang="0">
                <a:pos x="6" y="8"/>
              </a:cxn>
              <a:cxn ang="0">
                <a:pos x="5" y="7"/>
              </a:cxn>
              <a:cxn ang="0">
                <a:pos x="7" y="5"/>
              </a:cxn>
              <a:cxn ang="0">
                <a:pos x="9" y="4"/>
              </a:cxn>
              <a:cxn ang="0">
                <a:pos x="11" y="2"/>
              </a:cxn>
              <a:cxn ang="0">
                <a:pos x="14" y="1"/>
              </a:cxn>
              <a:cxn ang="0">
                <a:pos x="16" y="0"/>
              </a:cxn>
              <a:cxn ang="0">
                <a:pos x="17" y="2"/>
              </a:cxn>
              <a:cxn ang="0">
                <a:pos x="18" y="3"/>
              </a:cxn>
              <a:cxn ang="0">
                <a:pos x="20" y="6"/>
              </a:cxn>
              <a:cxn ang="0">
                <a:pos x="21" y="9"/>
              </a:cxn>
              <a:cxn ang="0">
                <a:pos x="21" y="10"/>
              </a:cxn>
              <a:cxn ang="0">
                <a:pos x="22" y="13"/>
              </a:cxn>
            </a:cxnLst>
            <a:rect l="0" t="0" r="r" b="b"/>
            <a:pathLst>
              <a:path w="23" h="47">
                <a:moveTo>
                  <a:pt x="22" y="13"/>
                </a:moveTo>
                <a:lnTo>
                  <a:pt x="21" y="15"/>
                </a:lnTo>
                <a:lnTo>
                  <a:pt x="21" y="17"/>
                </a:lnTo>
                <a:lnTo>
                  <a:pt x="20" y="19"/>
                </a:lnTo>
                <a:lnTo>
                  <a:pt x="18" y="21"/>
                </a:lnTo>
                <a:lnTo>
                  <a:pt x="20" y="23"/>
                </a:lnTo>
                <a:lnTo>
                  <a:pt x="19" y="24"/>
                </a:lnTo>
                <a:lnTo>
                  <a:pt x="18" y="26"/>
                </a:lnTo>
                <a:lnTo>
                  <a:pt x="18" y="30"/>
                </a:lnTo>
                <a:lnTo>
                  <a:pt x="18" y="34"/>
                </a:lnTo>
                <a:lnTo>
                  <a:pt x="18" y="36"/>
                </a:lnTo>
                <a:lnTo>
                  <a:pt x="20" y="39"/>
                </a:lnTo>
                <a:lnTo>
                  <a:pt x="23" y="40"/>
                </a:lnTo>
                <a:lnTo>
                  <a:pt x="21" y="42"/>
                </a:lnTo>
                <a:lnTo>
                  <a:pt x="20" y="45"/>
                </a:lnTo>
                <a:lnTo>
                  <a:pt x="18" y="47"/>
                </a:lnTo>
                <a:lnTo>
                  <a:pt x="16" y="46"/>
                </a:lnTo>
                <a:lnTo>
                  <a:pt x="13" y="46"/>
                </a:lnTo>
                <a:lnTo>
                  <a:pt x="9" y="46"/>
                </a:lnTo>
                <a:lnTo>
                  <a:pt x="10" y="44"/>
                </a:lnTo>
                <a:lnTo>
                  <a:pt x="10" y="42"/>
                </a:lnTo>
                <a:lnTo>
                  <a:pt x="9" y="40"/>
                </a:lnTo>
                <a:lnTo>
                  <a:pt x="6" y="39"/>
                </a:lnTo>
                <a:lnTo>
                  <a:pt x="4" y="37"/>
                </a:lnTo>
                <a:lnTo>
                  <a:pt x="1" y="36"/>
                </a:lnTo>
                <a:lnTo>
                  <a:pt x="2" y="33"/>
                </a:lnTo>
                <a:lnTo>
                  <a:pt x="3" y="30"/>
                </a:lnTo>
                <a:lnTo>
                  <a:pt x="2" y="28"/>
                </a:lnTo>
                <a:lnTo>
                  <a:pt x="1" y="26"/>
                </a:lnTo>
                <a:lnTo>
                  <a:pt x="1" y="24"/>
                </a:lnTo>
                <a:lnTo>
                  <a:pt x="0" y="21"/>
                </a:lnTo>
                <a:lnTo>
                  <a:pt x="2" y="21"/>
                </a:lnTo>
                <a:lnTo>
                  <a:pt x="4" y="20"/>
                </a:lnTo>
                <a:lnTo>
                  <a:pt x="8" y="20"/>
                </a:lnTo>
                <a:lnTo>
                  <a:pt x="8" y="18"/>
                </a:lnTo>
                <a:lnTo>
                  <a:pt x="8" y="16"/>
                </a:lnTo>
                <a:lnTo>
                  <a:pt x="7" y="13"/>
                </a:lnTo>
                <a:lnTo>
                  <a:pt x="7" y="10"/>
                </a:lnTo>
                <a:lnTo>
                  <a:pt x="6" y="8"/>
                </a:lnTo>
                <a:lnTo>
                  <a:pt x="5" y="7"/>
                </a:lnTo>
                <a:lnTo>
                  <a:pt x="7" y="5"/>
                </a:lnTo>
                <a:lnTo>
                  <a:pt x="9" y="4"/>
                </a:lnTo>
                <a:lnTo>
                  <a:pt x="11" y="2"/>
                </a:lnTo>
                <a:lnTo>
                  <a:pt x="14" y="1"/>
                </a:lnTo>
                <a:lnTo>
                  <a:pt x="16" y="0"/>
                </a:lnTo>
                <a:lnTo>
                  <a:pt x="17" y="2"/>
                </a:lnTo>
                <a:lnTo>
                  <a:pt x="18" y="3"/>
                </a:lnTo>
                <a:lnTo>
                  <a:pt x="20" y="6"/>
                </a:lnTo>
                <a:lnTo>
                  <a:pt x="21" y="9"/>
                </a:lnTo>
                <a:lnTo>
                  <a:pt x="21" y="10"/>
                </a:lnTo>
                <a:lnTo>
                  <a:pt x="22" y="13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8" name="63048">
            <a:extLst xmlns:a="http://schemas.openxmlformats.org/drawingml/2006/main">
              <a:ext uri="{FF2B5EF4-FFF2-40B4-BE49-F238E27FC236}">
                <a16:creationId xmlns:a16="http://schemas.microsoft.com/office/drawing/2014/main" id="{92DAB94F-520E-49EA-9CEA-34B4428F7E1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75056" y="803877"/>
            <a:ext cx="161354" cy="142430"/>
          </a:xfrm>
          <a:custGeom xmlns:a="http://schemas.openxmlformats.org/drawingml/2006/main">
            <a:avLst/>
            <a:gdLst/>
            <a:ahLst/>
            <a:cxnLst>
              <a:cxn ang="0">
                <a:pos x="20" y="9"/>
              </a:cxn>
              <a:cxn ang="0">
                <a:pos x="17" y="10"/>
              </a:cxn>
              <a:cxn ang="0">
                <a:pos x="15" y="12"/>
              </a:cxn>
              <a:cxn ang="0">
                <a:pos x="13" y="13"/>
              </a:cxn>
              <a:cxn ang="0">
                <a:pos x="10" y="14"/>
              </a:cxn>
              <a:cxn ang="0">
                <a:pos x="7" y="15"/>
              </a:cxn>
              <a:cxn ang="0">
                <a:pos x="6" y="14"/>
              </a:cxn>
              <a:cxn ang="0">
                <a:pos x="5" y="13"/>
              </a:cxn>
              <a:cxn ang="0">
                <a:pos x="3" y="11"/>
              </a:cxn>
              <a:cxn ang="0">
                <a:pos x="2" y="8"/>
              </a:cxn>
              <a:cxn ang="0">
                <a:pos x="0" y="6"/>
              </a:cxn>
              <a:cxn ang="0">
                <a:pos x="1" y="2"/>
              </a:cxn>
              <a:cxn ang="0">
                <a:pos x="5" y="1"/>
              </a:cxn>
              <a:cxn ang="0">
                <a:pos x="7" y="3"/>
              </a:cxn>
              <a:cxn ang="0">
                <a:pos x="10" y="3"/>
              </a:cxn>
              <a:cxn ang="0">
                <a:pos x="12" y="2"/>
              </a:cxn>
              <a:cxn ang="0">
                <a:pos x="14" y="0"/>
              </a:cxn>
              <a:cxn ang="0">
                <a:pos x="16" y="3"/>
              </a:cxn>
              <a:cxn ang="0">
                <a:pos x="17" y="4"/>
              </a:cxn>
              <a:cxn ang="0">
                <a:pos x="20" y="6"/>
              </a:cxn>
              <a:cxn ang="0">
                <a:pos x="20" y="9"/>
              </a:cxn>
            </a:cxnLst>
            <a:rect l="0" t="0" r="r" b="b"/>
            <a:pathLst>
              <a:path w="20" h="15">
                <a:moveTo>
                  <a:pt x="20" y="9"/>
                </a:moveTo>
                <a:lnTo>
                  <a:pt x="17" y="10"/>
                </a:lnTo>
                <a:lnTo>
                  <a:pt x="15" y="12"/>
                </a:lnTo>
                <a:lnTo>
                  <a:pt x="13" y="13"/>
                </a:lnTo>
                <a:lnTo>
                  <a:pt x="10" y="14"/>
                </a:lnTo>
                <a:lnTo>
                  <a:pt x="7" y="15"/>
                </a:lnTo>
                <a:lnTo>
                  <a:pt x="6" y="14"/>
                </a:lnTo>
                <a:lnTo>
                  <a:pt x="5" y="13"/>
                </a:lnTo>
                <a:lnTo>
                  <a:pt x="3" y="11"/>
                </a:lnTo>
                <a:lnTo>
                  <a:pt x="2" y="8"/>
                </a:lnTo>
                <a:lnTo>
                  <a:pt x="0" y="6"/>
                </a:lnTo>
                <a:lnTo>
                  <a:pt x="1" y="2"/>
                </a:lnTo>
                <a:lnTo>
                  <a:pt x="5" y="1"/>
                </a:lnTo>
                <a:lnTo>
                  <a:pt x="7" y="3"/>
                </a:lnTo>
                <a:lnTo>
                  <a:pt x="10" y="3"/>
                </a:lnTo>
                <a:lnTo>
                  <a:pt x="12" y="2"/>
                </a:lnTo>
                <a:lnTo>
                  <a:pt x="14" y="0"/>
                </a:lnTo>
                <a:lnTo>
                  <a:pt x="16" y="3"/>
                </a:lnTo>
                <a:lnTo>
                  <a:pt x="17" y="4"/>
                </a:lnTo>
                <a:lnTo>
                  <a:pt x="20" y="6"/>
                </a:lnTo>
                <a:lnTo>
                  <a:pt x="20" y="9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29" name="63046">
            <a:extLst xmlns:a="http://schemas.openxmlformats.org/drawingml/2006/main">
              <a:ext uri="{FF2B5EF4-FFF2-40B4-BE49-F238E27FC236}">
                <a16:creationId xmlns:a16="http://schemas.microsoft.com/office/drawing/2014/main" id="{52C2A8C8-B7DD-48AD-9E40-3E4075FF4FA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87710" y="946307"/>
            <a:ext cx="114281" cy="194868"/>
          </a:xfrm>
          <a:custGeom xmlns:a="http://schemas.openxmlformats.org/drawingml/2006/main">
            <a:avLst/>
            <a:gdLst/>
            <a:ahLst/>
            <a:cxnLst>
              <a:cxn ang="0">
                <a:pos x="7" y="1"/>
              </a:cxn>
              <a:cxn ang="0">
                <a:pos x="6" y="4"/>
              </a:cxn>
              <a:cxn ang="0">
                <a:pos x="7" y="6"/>
              </a:cxn>
              <a:cxn ang="0">
                <a:pos x="8" y="7"/>
              </a:cxn>
              <a:cxn ang="0">
                <a:pos x="10" y="9"/>
              </a:cxn>
              <a:cxn ang="0">
                <a:pos x="12" y="10"/>
              </a:cxn>
              <a:cxn ang="0">
                <a:pos x="13" y="11"/>
              </a:cxn>
              <a:cxn ang="0">
                <a:pos x="14" y="14"/>
              </a:cxn>
              <a:cxn ang="0">
                <a:pos x="13" y="17"/>
              </a:cxn>
              <a:cxn ang="0">
                <a:pos x="11" y="19"/>
              </a:cxn>
              <a:cxn ang="0">
                <a:pos x="9" y="20"/>
              </a:cxn>
              <a:cxn ang="0">
                <a:pos x="8" y="21"/>
              </a:cxn>
              <a:cxn ang="0">
                <a:pos x="5" y="21"/>
              </a:cxn>
              <a:cxn ang="0">
                <a:pos x="4" y="20"/>
              </a:cxn>
              <a:cxn ang="0">
                <a:pos x="4" y="17"/>
              </a:cxn>
              <a:cxn ang="0">
                <a:pos x="3" y="14"/>
              </a:cxn>
              <a:cxn ang="0">
                <a:pos x="2" y="13"/>
              </a:cxn>
              <a:cxn ang="0">
                <a:pos x="2" y="10"/>
              </a:cxn>
              <a:cxn ang="0">
                <a:pos x="0" y="8"/>
              </a:cxn>
              <a:cxn ang="0">
                <a:pos x="0" y="5"/>
              </a:cxn>
              <a:cxn ang="0">
                <a:pos x="2" y="3"/>
              </a:cxn>
              <a:cxn ang="0">
                <a:pos x="3" y="2"/>
              </a:cxn>
              <a:cxn ang="0">
                <a:pos x="5" y="0"/>
              </a:cxn>
              <a:cxn ang="0">
                <a:pos x="7" y="1"/>
              </a:cxn>
            </a:cxnLst>
            <a:rect l="0" t="0" r="r" b="b"/>
            <a:pathLst>
              <a:path w="14" h="21">
                <a:moveTo>
                  <a:pt x="7" y="1"/>
                </a:moveTo>
                <a:lnTo>
                  <a:pt x="6" y="4"/>
                </a:lnTo>
                <a:lnTo>
                  <a:pt x="7" y="6"/>
                </a:lnTo>
                <a:lnTo>
                  <a:pt x="8" y="7"/>
                </a:lnTo>
                <a:lnTo>
                  <a:pt x="10" y="9"/>
                </a:lnTo>
                <a:lnTo>
                  <a:pt x="12" y="10"/>
                </a:lnTo>
                <a:lnTo>
                  <a:pt x="13" y="11"/>
                </a:lnTo>
                <a:lnTo>
                  <a:pt x="14" y="14"/>
                </a:lnTo>
                <a:lnTo>
                  <a:pt x="13" y="17"/>
                </a:lnTo>
                <a:lnTo>
                  <a:pt x="11" y="19"/>
                </a:lnTo>
                <a:lnTo>
                  <a:pt x="9" y="20"/>
                </a:lnTo>
                <a:lnTo>
                  <a:pt x="8" y="21"/>
                </a:lnTo>
                <a:lnTo>
                  <a:pt x="5" y="21"/>
                </a:lnTo>
                <a:lnTo>
                  <a:pt x="4" y="20"/>
                </a:lnTo>
                <a:lnTo>
                  <a:pt x="4" y="17"/>
                </a:lnTo>
                <a:lnTo>
                  <a:pt x="3" y="14"/>
                </a:lnTo>
                <a:lnTo>
                  <a:pt x="2" y="13"/>
                </a:lnTo>
                <a:lnTo>
                  <a:pt x="2" y="10"/>
                </a:lnTo>
                <a:lnTo>
                  <a:pt x="0" y="8"/>
                </a:lnTo>
                <a:lnTo>
                  <a:pt x="0" y="5"/>
                </a:lnTo>
                <a:lnTo>
                  <a:pt x="2" y="3"/>
                </a:lnTo>
                <a:lnTo>
                  <a:pt x="3" y="2"/>
                </a:lnTo>
                <a:lnTo>
                  <a:pt x="5" y="0"/>
                </a:lnTo>
                <a:lnTo>
                  <a:pt x="7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0" name="63045">
            <a:extLst xmlns:a="http://schemas.openxmlformats.org/drawingml/2006/main">
              <a:ext uri="{FF2B5EF4-FFF2-40B4-BE49-F238E27FC236}">
                <a16:creationId xmlns:a16="http://schemas.microsoft.com/office/drawing/2014/main" id="{6631EFA6-76D4-4592-B417-6F3FEF6B329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18333" y="1705226"/>
            <a:ext cx="254957" cy="273602"/>
          </a:xfrm>
          <a:custGeom xmlns:a="http://schemas.openxmlformats.org/drawingml/2006/main">
            <a:avLst/>
            <a:gdLst/>
            <a:ahLst/>
            <a:cxnLst>
              <a:cxn ang="0">
                <a:pos x="9" y="1"/>
              </a:cxn>
              <a:cxn ang="0">
                <a:pos x="11" y="3"/>
              </a:cxn>
              <a:cxn ang="0">
                <a:pos x="12" y="5"/>
              </a:cxn>
              <a:cxn ang="0">
                <a:pos x="14" y="6"/>
              </a:cxn>
              <a:cxn ang="0">
                <a:pos x="16" y="6"/>
              </a:cxn>
              <a:cxn ang="0">
                <a:pos x="18" y="6"/>
              </a:cxn>
              <a:cxn ang="0">
                <a:pos x="20" y="6"/>
              </a:cxn>
              <a:cxn ang="0">
                <a:pos x="23" y="5"/>
              </a:cxn>
              <a:cxn ang="0">
                <a:pos x="24" y="8"/>
              </a:cxn>
              <a:cxn ang="0">
                <a:pos x="24" y="10"/>
              </a:cxn>
              <a:cxn ang="0">
                <a:pos x="25" y="12"/>
              </a:cxn>
              <a:cxn ang="0">
                <a:pos x="26" y="10"/>
              </a:cxn>
              <a:cxn ang="0">
                <a:pos x="28" y="11"/>
              </a:cxn>
              <a:cxn ang="0">
                <a:pos x="29" y="13"/>
              </a:cxn>
              <a:cxn ang="0">
                <a:pos x="28" y="16"/>
              </a:cxn>
              <a:cxn ang="0">
                <a:pos x="27" y="19"/>
              </a:cxn>
              <a:cxn ang="0">
                <a:pos x="26" y="20"/>
              </a:cxn>
              <a:cxn ang="0">
                <a:pos x="26" y="22"/>
              </a:cxn>
              <a:cxn ang="0">
                <a:pos x="29" y="23"/>
              </a:cxn>
              <a:cxn ang="0">
                <a:pos x="31" y="23"/>
              </a:cxn>
              <a:cxn ang="0">
                <a:pos x="30" y="26"/>
              </a:cxn>
              <a:cxn ang="0">
                <a:pos x="28" y="27"/>
              </a:cxn>
              <a:cxn ang="0">
                <a:pos x="24" y="28"/>
              </a:cxn>
              <a:cxn ang="0">
                <a:pos x="22" y="28"/>
              </a:cxn>
              <a:cxn ang="0">
                <a:pos x="18" y="29"/>
              </a:cxn>
              <a:cxn ang="0">
                <a:pos x="16" y="28"/>
              </a:cxn>
              <a:cxn ang="0">
                <a:pos x="14" y="28"/>
              </a:cxn>
              <a:cxn ang="0">
                <a:pos x="12" y="28"/>
              </a:cxn>
              <a:cxn ang="0">
                <a:pos x="9" y="28"/>
              </a:cxn>
              <a:cxn ang="0">
                <a:pos x="6" y="29"/>
              </a:cxn>
              <a:cxn ang="0">
                <a:pos x="4" y="29"/>
              </a:cxn>
              <a:cxn ang="0">
                <a:pos x="2" y="28"/>
              </a:cxn>
              <a:cxn ang="0">
                <a:pos x="4" y="26"/>
              </a:cxn>
              <a:cxn ang="0">
                <a:pos x="5" y="23"/>
              </a:cxn>
              <a:cxn ang="0">
                <a:pos x="7" y="20"/>
              </a:cxn>
              <a:cxn ang="0">
                <a:pos x="8" y="18"/>
              </a:cxn>
              <a:cxn ang="0">
                <a:pos x="5" y="17"/>
              </a:cxn>
              <a:cxn ang="0">
                <a:pos x="3" y="17"/>
              </a:cxn>
              <a:cxn ang="0">
                <a:pos x="1" y="14"/>
              </a:cxn>
              <a:cxn ang="0">
                <a:pos x="0" y="12"/>
              </a:cxn>
              <a:cxn ang="0">
                <a:pos x="0" y="10"/>
              </a:cxn>
              <a:cxn ang="0">
                <a:pos x="1" y="7"/>
              </a:cxn>
              <a:cxn ang="0">
                <a:pos x="1" y="5"/>
              </a:cxn>
              <a:cxn ang="0">
                <a:pos x="2" y="2"/>
              </a:cxn>
              <a:cxn ang="0">
                <a:pos x="4" y="1"/>
              </a:cxn>
              <a:cxn ang="0">
                <a:pos x="7" y="0"/>
              </a:cxn>
              <a:cxn ang="0">
                <a:pos x="9" y="1"/>
              </a:cxn>
            </a:cxnLst>
            <a:rect l="0" t="0" r="r" b="b"/>
            <a:pathLst>
              <a:path w="31" h="29">
                <a:moveTo>
                  <a:pt x="9" y="1"/>
                </a:moveTo>
                <a:lnTo>
                  <a:pt x="11" y="3"/>
                </a:lnTo>
                <a:lnTo>
                  <a:pt x="12" y="5"/>
                </a:lnTo>
                <a:lnTo>
                  <a:pt x="14" y="6"/>
                </a:lnTo>
                <a:lnTo>
                  <a:pt x="16" y="6"/>
                </a:lnTo>
                <a:lnTo>
                  <a:pt x="18" y="6"/>
                </a:lnTo>
                <a:lnTo>
                  <a:pt x="20" y="6"/>
                </a:lnTo>
                <a:lnTo>
                  <a:pt x="23" y="5"/>
                </a:lnTo>
                <a:lnTo>
                  <a:pt x="24" y="8"/>
                </a:lnTo>
                <a:lnTo>
                  <a:pt x="24" y="10"/>
                </a:lnTo>
                <a:lnTo>
                  <a:pt x="25" y="12"/>
                </a:lnTo>
                <a:lnTo>
                  <a:pt x="26" y="10"/>
                </a:lnTo>
                <a:lnTo>
                  <a:pt x="28" y="11"/>
                </a:lnTo>
                <a:lnTo>
                  <a:pt x="29" y="13"/>
                </a:lnTo>
                <a:lnTo>
                  <a:pt x="28" y="16"/>
                </a:lnTo>
                <a:lnTo>
                  <a:pt x="27" y="19"/>
                </a:lnTo>
                <a:lnTo>
                  <a:pt x="26" y="20"/>
                </a:lnTo>
                <a:lnTo>
                  <a:pt x="26" y="22"/>
                </a:lnTo>
                <a:lnTo>
                  <a:pt x="29" y="23"/>
                </a:lnTo>
                <a:lnTo>
                  <a:pt x="31" y="23"/>
                </a:lnTo>
                <a:lnTo>
                  <a:pt x="30" y="26"/>
                </a:lnTo>
                <a:lnTo>
                  <a:pt x="28" y="27"/>
                </a:lnTo>
                <a:lnTo>
                  <a:pt x="24" y="28"/>
                </a:lnTo>
                <a:lnTo>
                  <a:pt x="22" y="28"/>
                </a:lnTo>
                <a:lnTo>
                  <a:pt x="18" y="29"/>
                </a:lnTo>
                <a:lnTo>
                  <a:pt x="16" y="28"/>
                </a:lnTo>
                <a:lnTo>
                  <a:pt x="14" y="28"/>
                </a:lnTo>
                <a:lnTo>
                  <a:pt x="12" y="28"/>
                </a:lnTo>
                <a:lnTo>
                  <a:pt x="9" y="28"/>
                </a:lnTo>
                <a:lnTo>
                  <a:pt x="6" y="29"/>
                </a:lnTo>
                <a:lnTo>
                  <a:pt x="4" y="29"/>
                </a:lnTo>
                <a:lnTo>
                  <a:pt x="2" y="28"/>
                </a:lnTo>
                <a:lnTo>
                  <a:pt x="4" y="26"/>
                </a:lnTo>
                <a:lnTo>
                  <a:pt x="5" y="23"/>
                </a:lnTo>
                <a:lnTo>
                  <a:pt x="7" y="20"/>
                </a:lnTo>
                <a:lnTo>
                  <a:pt x="8" y="18"/>
                </a:lnTo>
                <a:lnTo>
                  <a:pt x="5" y="17"/>
                </a:lnTo>
                <a:lnTo>
                  <a:pt x="3" y="17"/>
                </a:lnTo>
                <a:lnTo>
                  <a:pt x="1" y="14"/>
                </a:lnTo>
                <a:lnTo>
                  <a:pt x="0" y="12"/>
                </a:lnTo>
                <a:lnTo>
                  <a:pt x="0" y="10"/>
                </a:lnTo>
                <a:lnTo>
                  <a:pt x="1" y="7"/>
                </a:lnTo>
                <a:lnTo>
                  <a:pt x="1" y="5"/>
                </a:lnTo>
                <a:lnTo>
                  <a:pt x="2" y="2"/>
                </a:lnTo>
                <a:lnTo>
                  <a:pt x="4" y="1"/>
                </a:lnTo>
                <a:lnTo>
                  <a:pt x="7" y="0"/>
                </a:lnTo>
                <a:lnTo>
                  <a:pt x="9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1" name="63040">
            <a:extLst xmlns:a="http://schemas.openxmlformats.org/drawingml/2006/main">
              <a:ext uri="{FF2B5EF4-FFF2-40B4-BE49-F238E27FC236}">
                <a16:creationId xmlns:a16="http://schemas.microsoft.com/office/drawing/2014/main" id="{7B733235-38F1-491A-AC5D-DE7B8941E5C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15870" y="676484"/>
            <a:ext cx="100403" cy="157389"/>
          </a:xfrm>
          <a:custGeom xmlns:a="http://schemas.openxmlformats.org/drawingml/2006/main">
            <a:avLst/>
            <a:gdLst/>
            <a:ahLst/>
            <a:cxnLst>
              <a:cxn ang="0">
                <a:pos x="7" y="2"/>
              </a:cxn>
              <a:cxn ang="0">
                <a:pos x="9" y="3"/>
              </a:cxn>
              <a:cxn ang="0">
                <a:pos x="9" y="5"/>
              </a:cxn>
              <a:cxn ang="0">
                <a:pos x="9" y="8"/>
              </a:cxn>
              <a:cxn ang="0">
                <a:pos x="12" y="9"/>
              </a:cxn>
              <a:cxn ang="0">
                <a:pos x="13" y="11"/>
              </a:cxn>
              <a:cxn ang="0">
                <a:pos x="12" y="13"/>
              </a:cxn>
              <a:cxn ang="0">
                <a:pos x="9" y="14"/>
              </a:cxn>
              <a:cxn ang="0">
                <a:pos x="7" y="16"/>
              </a:cxn>
              <a:cxn ang="0">
                <a:pos x="5" y="17"/>
              </a:cxn>
              <a:cxn ang="0">
                <a:pos x="2" y="17"/>
              </a:cxn>
              <a:cxn ang="0">
                <a:pos x="0" y="15"/>
              </a:cxn>
              <a:cxn ang="0">
                <a:pos x="2" y="12"/>
              </a:cxn>
              <a:cxn ang="0">
                <a:pos x="2" y="11"/>
              </a:cxn>
              <a:cxn ang="0">
                <a:pos x="3" y="8"/>
              </a:cxn>
              <a:cxn ang="0">
                <a:pos x="4" y="6"/>
              </a:cxn>
              <a:cxn ang="0">
                <a:pos x="5" y="3"/>
              </a:cxn>
              <a:cxn ang="0">
                <a:pos x="5" y="0"/>
              </a:cxn>
              <a:cxn ang="0">
                <a:pos x="7" y="2"/>
              </a:cxn>
            </a:cxnLst>
            <a:rect l="0" t="0" r="r" b="b"/>
            <a:pathLst>
              <a:path w="13" h="17">
                <a:moveTo>
                  <a:pt x="7" y="2"/>
                </a:moveTo>
                <a:lnTo>
                  <a:pt x="9" y="3"/>
                </a:lnTo>
                <a:lnTo>
                  <a:pt x="9" y="5"/>
                </a:lnTo>
                <a:lnTo>
                  <a:pt x="9" y="8"/>
                </a:lnTo>
                <a:lnTo>
                  <a:pt x="12" y="9"/>
                </a:lnTo>
                <a:lnTo>
                  <a:pt x="13" y="11"/>
                </a:lnTo>
                <a:lnTo>
                  <a:pt x="12" y="13"/>
                </a:lnTo>
                <a:lnTo>
                  <a:pt x="9" y="14"/>
                </a:lnTo>
                <a:lnTo>
                  <a:pt x="7" y="16"/>
                </a:lnTo>
                <a:lnTo>
                  <a:pt x="5" y="17"/>
                </a:lnTo>
                <a:lnTo>
                  <a:pt x="2" y="17"/>
                </a:lnTo>
                <a:lnTo>
                  <a:pt x="0" y="15"/>
                </a:lnTo>
                <a:lnTo>
                  <a:pt x="2" y="12"/>
                </a:lnTo>
                <a:lnTo>
                  <a:pt x="2" y="11"/>
                </a:lnTo>
                <a:lnTo>
                  <a:pt x="3" y="8"/>
                </a:lnTo>
                <a:lnTo>
                  <a:pt x="4" y="6"/>
                </a:lnTo>
                <a:lnTo>
                  <a:pt x="5" y="3"/>
                </a:lnTo>
                <a:lnTo>
                  <a:pt x="5" y="0"/>
                </a:lnTo>
                <a:lnTo>
                  <a:pt x="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2" name="63038">
            <a:extLst xmlns:a="http://schemas.openxmlformats.org/drawingml/2006/main">
              <a:ext uri="{FF2B5EF4-FFF2-40B4-BE49-F238E27FC236}">
                <a16:creationId xmlns:a16="http://schemas.microsoft.com/office/drawing/2014/main" id="{2DFF08DF-93D1-4A61-ADAC-C854B722C7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67032" y="1103697"/>
            <a:ext cx="269377" cy="324226"/>
          </a:xfrm>
          <a:custGeom xmlns:a="http://schemas.openxmlformats.org/drawingml/2006/main">
            <a:avLst/>
            <a:gdLst/>
            <a:ahLst/>
            <a:cxnLst>
              <a:cxn ang="0">
                <a:pos x="33" y="20"/>
              </a:cxn>
              <a:cxn ang="0">
                <a:pos x="31" y="21"/>
              </a:cxn>
              <a:cxn ang="0">
                <a:pos x="28" y="22"/>
              </a:cxn>
              <a:cxn ang="0">
                <a:pos x="26" y="24"/>
              </a:cxn>
              <a:cxn ang="0">
                <a:pos x="24" y="25"/>
              </a:cxn>
              <a:cxn ang="0">
                <a:pos x="22" y="27"/>
              </a:cxn>
              <a:cxn ang="0">
                <a:pos x="20" y="29"/>
              </a:cxn>
              <a:cxn ang="0">
                <a:pos x="17" y="29"/>
              </a:cxn>
              <a:cxn ang="0">
                <a:pos x="15" y="31"/>
              </a:cxn>
              <a:cxn ang="0">
                <a:pos x="13" y="32"/>
              </a:cxn>
              <a:cxn ang="0">
                <a:pos x="9" y="34"/>
              </a:cxn>
              <a:cxn ang="0">
                <a:pos x="8" y="32"/>
              </a:cxn>
              <a:cxn ang="0">
                <a:pos x="7" y="30"/>
              </a:cxn>
              <a:cxn ang="0">
                <a:pos x="5" y="29"/>
              </a:cxn>
              <a:cxn ang="0">
                <a:pos x="4" y="27"/>
              </a:cxn>
              <a:cxn ang="0">
                <a:pos x="2" y="25"/>
              </a:cxn>
              <a:cxn ang="0">
                <a:pos x="0" y="22"/>
              </a:cxn>
              <a:cxn ang="0">
                <a:pos x="0" y="20"/>
              </a:cxn>
              <a:cxn ang="0">
                <a:pos x="0" y="16"/>
              </a:cxn>
              <a:cxn ang="0">
                <a:pos x="2" y="14"/>
              </a:cxn>
              <a:cxn ang="0">
                <a:pos x="5" y="13"/>
              </a:cxn>
              <a:cxn ang="0">
                <a:pos x="6" y="12"/>
              </a:cxn>
              <a:cxn ang="0">
                <a:pos x="7" y="10"/>
              </a:cxn>
              <a:cxn ang="0">
                <a:pos x="5" y="7"/>
              </a:cxn>
              <a:cxn ang="0">
                <a:pos x="5" y="3"/>
              </a:cxn>
              <a:cxn ang="0">
                <a:pos x="7" y="3"/>
              </a:cxn>
              <a:cxn ang="0">
                <a:pos x="8" y="4"/>
              </a:cxn>
              <a:cxn ang="0">
                <a:pos x="11" y="4"/>
              </a:cxn>
              <a:cxn ang="0">
                <a:pos x="12" y="3"/>
              </a:cxn>
              <a:cxn ang="0">
                <a:pos x="14" y="2"/>
              </a:cxn>
              <a:cxn ang="0">
                <a:pos x="16" y="0"/>
              </a:cxn>
              <a:cxn ang="0">
                <a:pos x="18" y="1"/>
              </a:cxn>
              <a:cxn ang="0">
                <a:pos x="20" y="2"/>
              </a:cxn>
              <a:cxn ang="0">
                <a:pos x="22" y="4"/>
              </a:cxn>
              <a:cxn ang="0">
                <a:pos x="24" y="6"/>
              </a:cxn>
              <a:cxn ang="0">
                <a:pos x="26" y="8"/>
              </a:cxn>
              <a:cxn ang="0">
                <a:pos x="27" y="10"/>
              </a:cxn>
              <a:cxn ang="0">
                <a:pos x="30" y="12"/>
              </a:cxn>
              <a:cxn ang="0">
                <a:pos x="31" y="14"/>
              </a:cxn>
              <a:cxn ang="0">
                <a:pos x="33" y="16"/>
              </a:cxn>
              <a:cxn ang="0">
                <a:pos x="33" y="20"/>
              </a:cxn>
            </a:cxnLst>
            <a:rect l="0" t="0" r="r" b="b"/>
            <a:pathLst>
              <a:path w="33" h="34">
                <a:moveTo>
                  <a:pt x="33" y="20"/>
                </a:moveTo>
                <a:lnTo>
                  <a:pt x="31" y="21"/>
                </a:lnTo>
                <a:lnTo>
                  <a:pt x="28" y="22"/>
                </a:lnTo>
                <a:lnTo>
                  <a:pt x="26" y="24"/>
                </a:lnTo>
                <a:lnTo>
                  <a:pt x="24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2"/>
                </a:lnTo>
                <a:lnTo>
                  <a:pt x="9" y="34"/>
                </a:lnTo>
                <a:lnTo>
                  <a:pt x="8" y="32"/>
                </a:lnTo>
                <a:lnTo>
                  <a:pt x="7" y="30"/>
                </a:lnTo>
                <a:lnTo>
                  <a:pt x="5" y="29"/>
                </a:lnTo>
                <a:lnTo>
                  <a:pt x="4" y="27"/>
                </a:lnTo>
                <a:lnTo>
                  <a:pt x="2" y="25"/>
                </a:lnTo>
                <a:lnTo>
                  <a:pt x="0" y="22"/>
                </a:lnTo>
                <a:lnTo>
                  <a:pt x="0" y="20"/>
                </a:lnTo>
                <a:lnTo>
                  <a:pt x="0" y="16"/>
                </a:lnTo>
                <a:lnTo>
                  <a:pt x="2" y="14"/>
                </a:lnTo>
                <a:lnTo>
                  <a:pt x="5" y="13"/>
                </a:lnTo>
                <a:lnTo>
                  <a:pt x="6" y="12"/>
                </a:lnTo>
                <a:lnTo>
                  <a:pt x="7" y="10"/>
                </a:lnTo>
                <a:lnTo>
                  <a:pt x="5" y="7"/>
                </a:lnTo>
                <a:lnTo>
                  <a:pt x="5" y="3"/>
                </a:lnTo>
                <a:lnTo>
                  <a:pt x="7" y="3"/>
                </a:lnTo>
                <a:lnTo>
                  <a:pt x="8" y="4"/>
                </a:lnTo>
                <a:lnTo>
                  <a:pt x="11" y="4"/>
                </a:lnTo>
                <a:lnTo>
                  <a:pt x="12" y="3"/>
                </a:lnTo>
                <a:lnTo>
                  <a:pt x="14" y="2"/>
                </a:lnTo>
                <a:lnTo>
                  <a:pt x="16" y="0"/>
                </a:lnTo>
                <a:lnTo>
                  <a:pt x="18" y="1"/>
                </a:lnTo>
                <a:lnTo>
                  <a:pt x="20" y="2"/>
                </a:lnTo>
                <a:lnTo>
                  <a:pt x="22" y="4"/>
                </a:lnTo>
                <a:lnTo>
                  <a:pt x="24" y="6"/>
                </a:lnTo>
                <a:lnTo>
                  <a:pt x="26" y="8"/>
                </a:lnTo>
                <a:lnTo>
                  <a:pt x="27" y="10"/>
                </a:lnTo>
                <a:lnTo>
                  <a:pt x="30" y="12"/>
                </a:lnTo>
                <a:lnTo>
                  <a:pt x="31" y="14"/>
                </a:lnTo>
                <a:lnTo>
                  <a:pt x="33" y="16"/>
                </a:lnTo>
                <a:lnTo>
                  <a:pt x="33" y="2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3" name="63035">
            <a:extLst xmlns:a="http://schemas.openxmlformats.org/drawingml/2006/main">
              <a:ext uri="{FF2B5EF4-FFF2-40B4-BE49-F238E27FC236}">
                <a16:creationId xmlns:a16="http://schemas.microsoft.com/office/drawing/2014/main" id="{F807489A-0C9E-4AC2-B1F2-194D8F9320D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38469" y="826394"/>
            <a:ext cx="195911" cy="269823"/>
          </a:xfrm>
          <a:custGeom xmlns:a="http://schemas.openxmlformats.org/drawingml/2006/main">
            <a:avLst/>
            <a:gdLst/>
            <a:ahLst/>
            <a:cxnLst>
              <a:cxn ang="0">
                <a:pos x="20" y="4"/>
              </a:cxn>
              <a:cxn ang="0">
                <a:pos x="21" y="7"/>
              </a:cxn>
              <a:cxn ang="0">
                <a:pos x="18" y="8"/>
              </a:cxn>
              <a:cxn ang="0">
                <a:pos x="18" y="11"/>
              </a:cxn>
              <a:cxn ang="0">
                <a:pos x="19" y="13"/>
              </a:cxn>
              <a:cxn ang="0">
                <a:pos x="20" y="15"/>
              </a:cxn>
              <a:cxn ang="0">
                <a:pos x="22" y="17"/>
              </a:cxn>
              <a:cxn ang="0">
                <a:pos x="24" y="20"/>
              </a:cxn>
              <a:cxn ang="0">
                <a:pos x="21" y="21"/>
              </a:cxn>
              <a:cxn ang="0">
                <a:pos x="18" y="21"/>
              </a:cxn>
              <a:cxn ang="0">
                <a:pos x="16" y="24"/>
              </a:cxn>
              <a:cxn ang="0">
                <a:pos x="18" y="26"/>
              </a:cxn>
              <a:cxn ang="0">
                <a:pos x="17" y="29"/>
              </a:cxn>
              <a:cxn ang="0">
                <a:pos x="14" y="28"/>
              </a:cxn>
              <a:cxn ang="0">
                <a:pos x="13" y="28"/>
              </a:cxn>
              <a:cxn ang="0">
                <a:pos x="11" y="27"/>
              </a:cxn>
              <a:cxn ang="0">
                <a:pos x="8" y="29"/>
              </a:cxn>
              <a:cxn ang="0">
                <a:pos x="6" y="27"/>
              </a:cxn>
              <a:cxn ang="0">
                <a:pos x="7" y="24"/>
              </a:cxn>
              <a:cxn ang="0">
                <a:pos x="6" y="22"/>
              </a:cxn>
              <a:cxn ang="0">
                <a:pos x="6" y="19"/>
              </a:cxn>
              <a:cxn ang="0">
                <a:pos x="7" y="16"/>
              </a:cxn>
              <a:cxn ang="0">
                <a:pos x="5" y="14"/>
              </a:cxn>
              <a:cxn ang="0">
                <a:pos x="4" y="12"/>
              </a:cxn>
              <a:cxn ang="0">
                <a:pos x="3" y="11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5" y="8"/>
              </a:cxn>
              <a:cxn ang="0">
                <a:pos x="6" y="9"/>
              </a:cxn>
              <a:cxn ang="0">
                <a:pos x="8" y="7"/>
              </a:cxn>
              <a:cxn ang="0">
                <a:pos x="7" y="4"/>
              </a:cxn>
              <a:cxn ang="0">
                <a:pos x="6" y="0"/>
              </a:cxn>
              <a:cxn ang="0">
                <a:pos x="9" y="1"/>
              </a:cxn>
              <a:cxn ang="0">
                <a:pos x="12" y="0"/>
              </a:cxn>
              <a:cxn ang="0">
                <a:pos x="14" y="1"/>
              </a:cxn>
              <a:cxn ang="0">
                <a:pos x="15" y="3"/>
              </a:cxn>
              <a:cxn ang="0">
                <a:pos x="17" y="3"/>
              </a:cxn>
              <a:cxn ang="0">
                <a:pos x="20" y="4"/>
              </a:cxn>
            </a:cxnLst>
            <a:rect l="0" t="0" r="r" b="b"/>
            <a:pathLst>
              <a:path w="24" h="29">
                <a:moveTo>
                  <a:pt x="20" y="4"/>
                </a:moveTo>
                <a:lnTo>
                  <a:pt x="21" y="7"/>
                </a:lnTo>
                <a:lnTo>
                  <a:pt x="18" y="8"/>
                </a:lnTo>
                <a:lnTo>
                  <a:pt x="18" y="11"/>
                </a:lnTo>
                <a:lnTo>
                  <a:pt x="19" y="13"/>
                </a:lnTo>
                <a:lnTo>
                  <a:pt x="20" y="15"/>
                </a:lnTo>
                <a:lnTo>
                  <a:pt x="22" y="17"/>
                </a:lnTo>
                <a:lnTo>
                  <a:pt x="24" y="20"/>
                </a:lnTo>
                <a:lnTo>
                  <a:pt x="21" y="21"/>
                </a:lnTo>
                <a:lnTo>
                  <a:pt x="18" y="21"/>
                </a:lnTo>
                <a:lnTo>
                  <a:pt x="16" y="24"/>
                </a:lnTo>
                <a:lnTo>
                  <a:pt x="18" y="26"/>
                </a:lnTo>
                <a:lnTo>
                  <a:pt x="17" y="29"/>
                </a:lnTo>
                <a:lnTo>
                  <a:pt x="14" y="28"/>
                </a:lnTo>
                <a:lnTo>
                  <a:pt x="13" y="28"/>
                </a:lnTo>
                <a:lnTo>
                  <a:pt x="11" y="27"/>
                </a:lnTo>
                <a:lnTo>
                  <a:pt x="8" y="29"/>
                </a:lnTo>
                <a:lnTo>
                  <a:pt x="6" y="27"/>
                </a:lnTo>
                <a:lnTo>
                  <a:pt x="7" y="24"/>
                </a:lnTo>
                <a:lnTo>
                  <a:pt x="6" y="22"/>
                </a:lnTo>
                <a:lnTo>
                  <a:pt x="6" y="19"/>
                </a:lnTo>
                <a:lnTo>
                  <a:pt x="7" y="16"/>
                </a:lnTo>
                <a:lnTo>
                  <a:pt x="5" y="14"/>
                </a:lnTo>
                <a:lnTo>
                  <a:pt x="4" y="12"/>
                </a:lnTo>
                <a:lnTo>
                  <a:pt x="3" y="11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5" y="8"/>
                </a:lnTo>
                <a:lnTo>
                  <a:pt x="6" y="9"/>
                </a:lnTo>
                <a:lnTo>
                  <a:pt x="8" y="7"/>
                </a:lnTo>
                <a:lnTo>
                  <a:pt x="7" y="4"/>
                </a:lnTo>
                <a:lnTo>
                  <a:pt x="6" y="0"/>
                </a:lnTo>
                <a:lnTo>
                  <a:pt x="9" y="1"/>
                </a:lnTo>
                <a:lnTo>
                  <a:pt x="12" y="0"/>
                </a:lnTo>
                <a:lnTo>
                  <a:pt x="14" y="1"/>
                </a:lnTo>
                <a:lnTo>
                  <a:pt x="15" y="3"/>
                </a:lnTo>
                <a:lnTo>
                  <a:pt x="17" y="3"/>
                </a:lnTo>
                <a:lnTo>
                  <a:pt x="20" y="4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4" name="63023">
            <a:extLst xmlns:a="http://schemas.openxmlformats.org/drawingml/2006/main">
              <a:ext uri="{FF2B5EF4-FFF2-40B4-BE49-F238E27FC236}">
                <a16:creationId xmlns:a16="http://schemas.microsoft.com/office/drawing/2014/main" id="{F302F390-8304-4CC6-A934-843BE35BC8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28386" y="893870"/>
            <a:ext cx="403796" cy="314779"/>
          </a:xfrm>
          <a:custGeom xmlns:a="http://schemas.openxmlformats.org/drawingml/2006/main">
            <a:avLst/>
            <a:gdLst/>
            <a:ahLst/>
            <a:cxnLst>
              <a:cxn ang="0">
                <a:pos x="32" y="13"/>
              </a:cxn>
              <a:cxn ang="0">
                <a:pos x="36" y="15"/>
              </a:cxn>
              <a:cxn ang="0">
                <a:pos x="38" y="17"/>
              </a:cxn>
              <a:cxn ang="0">
                <a:pos x="41" y="17"/>
              </a:cxn>
              <a:cxn ang="0">
                <a:pos x="41" y="15"/>
              </a:cxn>
              <a:cxn ang="0">
                <a:pos x="42" y="12"/>
              </a:cxn>
              <a:cxn ang="0">
                <a:pos x="47" y="11"/>
              </a:cxn>
              <a:cxn ang="0">
                <a:pos x="49" y="12"/>
              </a:cxn>
              <a:cxn ang="0">
                <a:pos x="48" y="14"/>
              </a:cxn>
              <a:cxn ang="0">
                <a:pos x="46" y="17"/>
              </a:cxn>
              <a:cxn ang="0">
                <a:pos x="45" y="18"/>
              </a:cxn>
              <a:cxn ang="0">
                <a:pos x="45" y="21"/>
              </a:cxn>
              <a:cxn ang="0">
                <a:pos x="43" y="23"/>
              </a:cxn>
              <a:cxn ang="0">
                <a:pos x="41" y="23"/>
              </a:cxn>
              <a:cxn ang="0">
                <a:pos x="39" y="25"/>
              </a:cxn>
              <a:cxn ang="0">
                <a:pos x="38" y="27"/>
              </a:cxn>
              <a:cxn ang="0">
                <a:pos x="34" y="29"/>
              </a:cxn>
              <a:cxn ang="0">
                <a:pos x="31" y="28"/>
              </a:cxn>
              <a:cxn ang="0">
                <a:pos x="29" y="33"/>
              </a:cxn>
              <a:cxn ang="0">
                <a:pos x="27" y="34"/>
              </a:cxn>
              <a:cxn ang="0">
                <a:pos x="25" y="33"/>
              </a:cxn>
              <a:cxn ang="0">
                <a:pos x="25" y="31"/>
              </a:cxn>
              <a:cxn ang="0">
                <a:pos x="23" y="28"/>
              </a:cxn>
              <a:cxn ang="0">
                <a:pos x="22" y="24"/>
              </a:cxn>
              <a:cxn ang="0">
                <a:pos x="19" y="21"/>
              </a:cxn>
              <a:cxn ang="0">
                <a:pos x="14" y="20"/>
              </a:cxn>
              <a:cxn ang="0">
                <a:pos x="12" y="20"/>
              </a:cxn>
              <a:cxn ang="0">
                <a:pos x="10" y="18"/>
              </a:cxn>
              <a:cxn ang="0">
                <a:pos x="8" y="16"/>
              </a:cxn>
              <a:cxn ang="0">
                <a:pos x="6" y="16"/>
              </a:cxn>
              <a:cxn ang="0">
                <a:pos x="4" y="16"/>
              </a:cxn>
              <a:cxn ang="0">
                <a:pos x="2" y="14"/>
              </a:cxn>
              <a:cxn ang="0">
                <a:pos x="2" y="12"/>
              </a:cxn>
              <a:cxn ang="0">
                <a:pos x="1" y="9"/>
              </a:cxn>
              <a:cxn ang="0">
                <a:pos x="0" y="6"/>
              </a:cxn>
              <a:cxn ang="0">
                <a:pos x="3" y="5"/>
              </a:cxn>
              <a:cxn ang="0">
                <a:pos x="6" y="4"/>
              </a:cxn>
              <a:cxn ang="0">
                <a:pos x="8" y="3"/>
              </a:cxn>
              <a:cxn ang="0">
                <a:pos x="10" y="1"/>
              </a:cxn>
              <a:cxn ang="0">
                <a:pos x="13" y="0"/>
              </a:cxn>
              <a:cxn ang="0">
                <a:pos x="14" y="3"/>
              </a:cxn>
              <a:cxn ang="0">
                <a:pos x="14" y="6"/>
              </a:cxn>
              <a:cxn ang="0">
                <a:pos x="14" y="8"/>
              </a:cxn>
              <a:cxn ang="0">
                <a:pos x="19" y="9"/>
              </a:cxn>
              <a:cxn ang="0">
                <a:pos x="21" y="9"/>
              </a:cxn>
              <a:cxn ang="0">
                <a:pos x="23" y="10"/>
              </a:cxn>
              <a:cxn ang="0">
                <a:pos x="23" y="14"/>
              </a:cxn>
              <a:cxn ang="0">
                <a:pos x="24" y="17"/>
              </a:cxn>
              <a:cxn ang="0">
                <a:pos x="27" y="19"/>
              </a:cxn>
              <a:cxn ang="0">
                <a:pos x="27" y="17"/>
              </a:cxn>
              <a:cxn ang="0">
                <a:pos x="28" y="14"/>
              </a:cxn>
              <a:cxn ang="0">
                <a:pos x="29" y="12"/>
              </a:cxn>
              <a:cxn ang="0">
                <a:pos x="32" y="13"/>
              </a:cxn>
            </a:cxnLst>
            <a:rect l="0" t="0" r="r" b="b"/>
            <a:pathLst>
              <a:path w="49" h="34">
                <a:moveTo>
                  <a:pt x="32" y="13"/>
                </a:moveTo>
                <a:lnTo>
                  <a:pt x="36" y="15"/>
                </a:lnTo>
                <a:lnTo>
                  <a:pt x="38" y="17"/>
                </a:lnTo>
                <a:lnTo>
                  <a:pt x="41" y="17"/>
                </a:lnTo>
                <a:lnTo>
                  <a:pt x="41" y="15"/>
                </a:lnTo>
                <a:lnTo>
                  <a:pt x="42" y="12"/>
                </a:lnTo>
                <a:lnTo>
                  <a:pt x="47" y="11"/>
                </a:lnTo>
                <a:lnTo>
                  <a:pt x="49" y="12"/>
                </a:lnTo>
                <a:lnTo>
                  <a:pt x="48" y="14"/>
                </a:lnTo>
                <a:lnTo>
                  <a:pt x="46" y="17"/>
                </a:lnTo>
                <a:lnTo>
                  <a:pt x="45" y="18"/>
                </a:lnTo>
                <a:lnTo>
                  <a:pt x="45" y="21"/>
                </a:lnTo>
                <a:lnTo>
                  <a:pt x="43" y="23"/>
                </a:lnTo>
                <a:lnTo>
                  <a:pt x="41" y="23"/>
                </a:lnTo>
                <a:lnTo>
                  <a:pt x="39" y="25"/>
                </a:lnTo>
                <a:lnTo>
                  <a:pt x="38" y="27"/>
                </a:lnTo>
                <a:lnTo>
                  <a:pt x="34" y="29"/>
                </a:lnTo>
                <a:lnTo>
                  <a:pt x="31" y="28"/>
                </a:lnTo>
                <a:lnTo>
                  <a:pt x="29" y="33"/>
                </a:lnTo>
                <a:lnTo>
                  <a:pt x="27" y="34"/>
                </a:lnTo>
                <a:lnTo>
                  <a:pt x="25" y="33"/>
                </a:lnTo>
                <a:lnTo>
                  <a:pt x="25" y="31"/>
                </a:lnTo>
                <a:lnTo>
                  <a:pt x="23" y="28"/>
                </a:lnTo>
                <a:lnTo>
                  <a:pt x="22" y="24"/>
                </a:lnTo>
                <a:lnTo>
                  <a:pt x="19" y="21"/>
                </a:lnTo>
                <a:lnTo>
                  <a:pt x="14" y="20"/>
                </a:lnTo>
                <a:lnTo>
                  <a:pt x="12" y="20"/>
                </a:lnTo>
                <a:lnTo>
                  <a:pt x="10" y="18"/>
                </a:lnTo>
                <a:lnTo>
                  <a:pt x="8" y="16"/>
                </a:lnTo>
                <a:lnTo>
                  <a:pt x="6" y="16"/>
                </a:lnTo>
                <a:lnTo>
                  <a:pt x="4" y="16"/>
                </a:lnTo>
                <a:lnTo>
                  <a:pt x="2" y="14"/>
                </a:lnTo>
                <a:lnTo>
                  <a:pt x="2" y="12"/>
                </a:lnTo>
                <a:lnTo>
                  <a:pt x="1" y="9"/>
                </a:lnTo>
                <a:lnTo>
                  <a:pt x="0" y="6"/>
                </a:lnTo>
                <a:lnTo>
                  <a:pt x="3" y="5"/>
                </a:lnTo>
                <a:lnTo>
                  <a:pt x="6" y="4"/>
                </a:lnTo>
                <a:lnTo>
                  <a:pt x="8" y="3"/>
                </a:lnTo>
                <a:lnTo>
                  <a:pt x="10" y="1"/>
                </a:lnTo>
                <a:lnTo>
                  <a:pt x="13" y="0"/>
                </a:lnTo>
                <a:lnTo>
                  <a:pt x="14" y="3"/>
                </a:lnTo>
                <a:lnTo>
                  <a:pt x="14" y="6"/>
                </a:lnTo>
                <a:lnTo>
                  <a:pt x="14" y="8"/>
                </a:lnTo>
                <a:lnTo>
                  <a:pt x="19" y="9"/>
                </a:lnTo>
                <a:lnTo>
                  <a:pt x="21" y="9"/>
                </a:lnTo>
                <a:lnTo>
                  <a:pt x="23" y="10"/>
                </a:lnTo>
                <a:lnTo>
                  <a:pt x="23" y="14"/>
                </a:lnTo>
                <a:lnTo>
                  <a:pt x="24" y="17"/>
                </a:lnTo>
                <a:lnTo>
                  <a:pt x="27" y="19"/>
                </a:lnTo>
                <a:lnTo>
                  <a:pt x="27" y="17"/>
                </a:lnTo>
                <a:lnTo>
                  <a:pt x="28" y="14"/>
                </a:lnTo>
                <a:lnTo>
                  <a:pt x="29" y="12"/>
                </a:lnTo>
                <a:lnTo>
                  <a:pt x="32" y="1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5" name="63020">
            <a:extLst xmlns:a="http://schemas.openxmlformats.org/drawingml/2006/main">
              <a:ext uri="{FF2B5EF4-FFF2-40B4-BE49-F238E27FC236}">
                <a16:creationId xmlns:a16="http://schemas.microsoft.com/office/drawing/2014/main" id="{F3D09615-48B5-4D82-B9D6-B1C280B9182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06082" y="1013783"/>
            <a:ext cx="101766" cy="82436"/>
          </a:xfrm>
          <a:custGeom xmlns:a="http://schemas.openxmlformats.org/drawingml/2006/main">
            <a:avLst/>
            <a:gdLst/>
            <a:ahLst/>
            <a:cxnLst>
              <a:cxn ang="0">
                <a:pos x="10" y="2"/>
              </a:cxn>
              <a:cxn ang="0">
                <a:pos x="12" y="4"/>
              </a:cxn>
              <a:cxn ang="0">
                <a:pos x="12" y="7"/>
              </a:cxn>
              <a:cxn ang="0">
                <a:pos x="9" y="8"/>
              </a:cxn>
              <a:cxn ang="0">
                <a:pos x="7" y="8"/>
              </a:cxn>
              <a:cxn ang="0">
                <a:pos x="5" y="9"/>
              </a:cxn>
              <a:cxn ang="0">
                <a:pos x="2" y="9"/>
              </a:cxn>
              <a:cxn ang="0">
                <a:pos x="0" y="8"/>
              </a:cxn>
              <a:cxn ang="0">
                <a:pos x="0" y="5"/>
              </a:cxn>
              <a:cxn ang="0">
                <a:pos x="0" y="2"/>
              </a:cxn>
              <a:cxn ang="0">
                <a:pos x="3" y="1"/>
              </a:cxn>
              <a:cxn ang="0">
                <a:pos x="5" y="0"/>
              </a:cxn>
              <a:cxn ang="0">
                <a:pos x="8" y="0"/>
              </a:cxn>
              <a:cxn ang="0">
                <a:pos x="10" y="2"/>
              </a:cxn>
            </a:cxnLst>
            <a:rect l="0" t="0" r="r" b="b"/>
            <a:pathLst>
              <a:path w="12" h="9">
                <a:moveTo>
                  <a:pt x="10" y="2"/>
                </a:moveTo>
                <a:lnTo>
                  <a:pt x="12" y="4"/>
                </a:lnTo>
                <a:lnTo>
                  <a:pt x="12" y="7"/>
                </a:lnTo>
                <a:lnTo>
                  <a:pt x="9" y="8"/>
                </a:lnTo>
                <a:lnTo>
                  <a:pt x="7" y="8"/>
                </a:lnTo>
                <a:lnTo>
                  <a:pt x="5" y="9"/>
                </a:lnTo>
                <a:lnTo>
                  <a:pt x="2" y="9"/>
                </a:lnTo>
                <a:lnTo>
                  <a:pt x="0" y="8"/>
                </a:lnTo>
                <a:lnTo>
                  <a:pt x="0" y="5"/>
                </a:lnTo>
                <a:lnTo>
                  <a:pt x="0" y="2"/>
                </a:lnTo>
                <a:lnTo>
                  <a:pt x="3" y="1"/>
                </a:lnTo>
                <a:lnTo>
                  <a:pt x="5" y="0"/>
                </a:lnTo>
                <a:lnTo>
                  <a:pt x="8" y="0"/>
                </a:lnTo>
                <a:lnTo>
                  <a:pt x="10" y="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6" name="63013">
            <a:extLst xmlns:a="http://schemas.openxmlformats.org/drawingml/2006/main">
              <a:ext uri="{FF2B5EF4-FFF2-40B4-BE49-F238E27FC236}">
                <a16:creationId xmlns:a16="http://schemas.microsoft.com/office/drawing/2014/main" id="{95840F6C-E00B-49AA-A0DF-0A858C5EAC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30556" y="1276124"/>
            <a:ext cx="248699" cy="339187"/>
          </a:xfrm>
          <a:custGeom xmlns:a="http://schemas.openxmlformats.org/drawingml/2006/main">
            <a:avLst/>
            <a:gdLst/>
            <a:ahLst/>
            <a:cxnLst>
              <a:cxn ang="0">
                <a:pos x="28" y="7"/>
              </a:cxn>
              <a:cxn ang="0">
                <a:pos x="30" y="11"/>
              </a:cxn>
              <a:cxn ang="0">
                <a:pos x="30" y="14"/>
              </a:cxn>
              <a:cxn ang="0">
                <a:pos x="27" y="17"/>
              </a:cxn>
              <a:cxn ang="0">
                <a:pos x="24" y="18"/>
              </a:cxn>
              <a:cxn ang="0">
                <a:pos x="22" y="20"/>
              </a:cxn>
              <a:cxn ang="0">
                <a:pos x="21" y="22"/>
              </a:cxn>
              <a:cxn ang="0">
                <a:pos x="20" y="25"/>
              </a:cxn>
              <a:cxn ang="0">
                <a:pos x="20" y="27"/>
              </a:cxn>
              <a:cxn ang="0">
                <a:pos x="18" y="31"/>
              </a:cxn>
              <a:cxn ang="0">
                <a:pos x="18" y="34"/>
              </a:cxn>
              <a:cxn ang="0">
                <a:pos x="16" y="36"/>
              </a:cxn>
              <a:cxn ang="0">
                <a:pos x="12" y="34"/>
              </a:cxn>
              <a:cxn ang="0">
                <a:pos x="9" y="34"/>
              </a:cxn>
              <a:cxn ang="0">
                <a:pos x="9" y="32"/>
              </a:cxn>
              <a:cxn ang="0">
                <a:pos x="8" y="29"/>
              </a:cxn>
              <a:cxn ang="0">
                <a:pos x="5" y="28"/>
              </a:cxn>
              <a:cxn ang="0">
                <a:pos x="4" y="25"/>
              </a:cxn>
              <a:cxn ang="0">
                <a:pos x="5" y="23"/>
              </a:cxn>
              <a:cxn ang="0">
                <a:pos x="4" y="20"/>
              </a:cxn>
              <a:cxn ang="0">
                <a:pos x="4" y="18"/>
              </a:cxn>
              <a:cxn ang="0">
                <a:pos x="4" y="15"/>
              </a:cxn>
              <a:cxn ang="0">
                <a:pos x="3" y="12"/>
              </a:cxn>
              <a:cxn ang="0">
                <a:pos x="2" y="9"/>
              </a:cxn>
              <a:cxn ang="0">
                <a:pos x="0" y="7"/>
              </a:cxn>
              <a:cxn ang="0">
                <a:pos x="2" y="4"/>
              </a:cxn>
              <a:cxn ang="0">
                <a:pos x="4" y="3"/>
              </a:cxn>
              <a:cxn ang="0">
                <a:pos x="5" y="2"/>
              </a:cxn>
              <a:cxn ang="0">
                <a:pos x="9" y="1"/>
              </a:cxn>
              <a:cxn ang="0">
                <a:pos x="10" y="0"/>
              </a:cxn>
              <a:cxn ang="0">
                <a:pos x="13" y="0"/>
              </a:cxn>
              <a:cxn ang="0">
                <a:pos x="14" y="2"/>
              </a:cxn>
              <a:cxn ang="0">
                <a:pos x="15" y="4"/>
              </a:cxn>
              <a:cxn ang="0">
                <a:pos x="16" y="6"/>
              </a:cxn>
              <a:cxn ang="0">
                <a:pos x="18" y="7"/>
              </a:cxn>
              <a:cxn ang="0">
                <a:pos x="20" y="6"/>
              </a:cxn>
              <a:cxn ang="0">
                <a:pos x="22" y="6"/>
              </a:cxn>
              <a:cxn ang="0">
                <a:pos x="24" y="5"/>
              </a:cxn>
              <a:cxn ang="0">
                <a:pos x="27" y="6"/>
              </a:cxn>
              <a:cxn ang="0">
                <a:pos x="28" y="7"/>
              </a:cxn>
            </a:cxnLst>
            <a:rect l="0" t="0" r="r" b="b"/>
            <a:pathLst>
              <a:path w="30" h="36">
                <a:moveTo>
                  <a:pt x="28" y="7"/>
                </a:moveTo>
                <a:lnTo>
                  <a:pt x="30" y="11"/>
                </a:lnTo>
                <a:lnTo>
                  <a:pt x="30" y="14"/>
                </a:lnTo>
                <a:lnTo>
                  <a:pt x="27" y="17"/>
                </a:lnTo>
                <a:lnTo>
                  <a:pt x="24" y="18"/>
                </a:lnTo>
                <a:lnTo>
                  <a:pt x="22" y="20"/>
                </a:lnTo>
                <a:lnTo>
                  <a:pt x="21" y="22"/>
                </a:lnTo>
                <a:lnTo>
                  <a:pt x="20" y="25"/>
                </a:lnTo>
                <a:lnTo>
                  <a:pt x="20" y="27"/>
                </a:lnTo>
                <a:lnTo>
                  <a:pt x="18" y="31"/>
                </a:lnTo>
                <a:lnTo>
                  <a:pt x="18" y="34"/>
                </a:lnTo>
                <a:lnTo>
                  <a:pt x="16" y="36"/>
                </a:lnTo>
                <a:lnTo>
                  <a:pt x="12" y="34"/>
                </a:lnTo>
                <a:lnTo>
                  <a:pt x="9" y="34"/>
                </a:lnTo>
                <a:lnTo>
                  <a:pt x="9" y="32"/>
                </a:lnTo>
                <a:lnTo>
                  <a:pt x="8" y="29"/>
                </a:lnTo>
                <a:lnTo>
                  <a:pt x="5" y="28"/>
                </a:lnTo>
                <a:lnTo>
                  <a:pt x="4" y="25"/>
                </a:lnTo>
                <a:lnTo>
                  <a:pt x="5" y="23"/>
                </a:lnTo>
                <a:lnTo>
                  <a:pt x="4" y="20"/>
                </a:lnTo>
                <a:lnTo>
                  <a:pt x="4" y="18"/>
                </a:lnTo>
                <a:lnTo>
                  <a:pt x="4" y="15"/>
                </a:lnTo>
                <a:lnTo>
                  <a:pt x="3" y="12"/>
                </a:lnTo>
                <a:lnTo>
                  <a:pt x="2" y="9"/>
                </a:lnTo>
                <a:lnTo>
                  <a:pt x="0" y="7"/>
                </a:lnTo>
                <a:lnTo>
                  <a:pt x="2" y="4"/>
                </a:lnTo>
                <a:lnTo>
                  <a:pt x="4" y="3"/>
                </a:lnTo>
                <a:lnTo>
                  <a:pt x="5" y="2"/>
                </a:lnTo>
                <a:lnTo>
                  <a:pt x="9" y="1"/>
                </a:lnTo>
                <a:lnTo>
                  <a:pt x="10" y="0"/>
                </a:lnTo>
                <a:lnTo>
                  <a:pt x="13" y="0"/>
                </a:lnTo>
                <a:lnTo>
                  <a:pt x="14" y="2"/>
                </a:lnTo>
                <a:lnTo>
                  <a:pt x="15" y="4"/>
                </a:lnTo>
                <a:lnTo>
                  <a:pt x="16" y="6"/>
                </a:lnTo>
                <a:lnTo>
                  <a:pt x="18" y="7"/>
                </a:lnTo>
                <a:lnTo>
                  <a:pt x="20" y="6"/>
                </a:lnTo>
                <a:lnTo>
                  <a:pt x="22" y="6"/>
                </a:lnTo>
                <a:lnTo>
                  <a:pt x="24" y="5"/>
                </a:lnTo>
                <a:lnTo>
                  <a:pt x="27" y="6"/>
                </a:lnTo>
                <a:lnTo>
                  <a:pt x="28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7" name="63012">
            <a:extLst xmlns:a="http://schemas.openxmlformats.org/drawingml/2006/main">
              <a:ext uri="{FF2B5EF4-FFF2-40B4-BE49-F238E27FC236}">
                <a16:creationId xmlns:a16="http://schemas.microsoft.com/office/drawing/2014/main" id="{BB7DF0A0-36ED-44A9-BDF4-9C78F8E0DB5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364972" y="1330451"/>
            <a:ext cx="275636" cy="500356"/>
          </a:xfrm>
          <a:custGeom xmlns:a="http://schemas.openxmlformats.org/drawingml/2006/main">
            <a:avLst/>
            <a:gdLst/>
            <a:ahLst/>
            <a:cxnLst>
              <a:cxn ang="0">
                <a:pos x="16" y="53"/>
              </a:cxn>
              <a:cxn ang="0">
                <a:pos x="13" y="53"/>
              </a:cxn>
              <a:cxn ang="0">
                <a:pos x="11" y="51"/>
              </a:cxn>
              <a:cxn ang="0">
                <a:pos x="10" y="49"/>
              </a:cxn>
              <a:cxn ang="0">
                <a:pos x="10" y="46"/>
              </a:cxn>
              <a:cxn ang="0">
                <a:pos x="10" y="43"/>
              </a:cxn>
              <a:cxn ang="0">
                <a:pos x="11" y="41"/>
              </a:cxn>
              <a:cxn ang="0">
                <a:pos x="10" y="39"/>
              </a:cxn>
              <a:cxn ang="0">
                <a:pos x="9" y="37"/>
              </a:cxn>
              <a:cxn ang="0">
                <a:pos x="8" y="35"/>
              </a:cxn>
              <a:cxn ang="0">
                <a:pos x="5" y="32"/>
              </a:cxn>
              <a:cxn ang="0">
                <a:pos x="2" y="32"/>
              </a:cxn>
              <a:cxn ang="0">
                <a:pos x="0" y="30"/>
              </a:cxn>
              <a:cxn ang="0">
                <a:pos x="2" y="28"/>
              </a:cxn>
              <a:cxn ang="0">
                <a:pos x="2" y="25"/>
              </a:cxn>
              <a:cxn ang="0">
                <a:pos x="4" y="21"/>
              </a:cxn>
              <a:cxn ang="0">
                <a:pos x="4" y="19"/>
              </a:cxn>
              <a:cxn ang="0">
                <a:pos x="5" y="16"/>
              </a:cxn>
              <a:cxn ang="0">
                <a:pos x="6" y="14"/>
              </a:cxn>
              <a:cxn ang="0">
                <a:pos x="8" y="12"/>
              </a:cxn>
              <a:cxn ang="0">
                <a:pos x="11" y="11"/>
              </a:cxn>
              <a:cxn ang="0">
                <a:pos x="14" y="8"/>
              </a:cxn>
              <a:cxn ang="0">
                <a:pos x="14" y="5"/>
              </a:cxn>
              <a:cxn ang="0">
                <a:pos x="12" y="1"/>
              </a:cxn>
              <a:cxn ang="0">
                <a:pos x="14" y="0"/>
              </a:cxn>
              <a:cxn ang="0">
                <a:pos x="16" y="0"/>
              </a:cxn>
              <a:cxn ang="0">
                <a:pos x="18" y="1"/>
              </a:cxn>
              <a:cxn ang="0">
                <a:pos x="20" y="2"/>
              </a:cxn>
              <a:cxn ang="0">
                <a:pos x="22" y="3"/>
              </a:cxn>
              <a:cxn ang="0">
                <a:pos x="21" y="5"/>
              </a:cxn>
              <a:cxn ang="0">
                <a:pos x="21" y="8"/>
              </a:cxn>
              <a:cxn ang="0">
                <a:pos x="22" y="10"/>
              </a:cxn>
              <a:cxn ang="0">
                <a:pos x="24" y="12"/>
              </a:cxn>
              <a:cxn ang="0">
                <a:pos x="28" y="14"/>
              </a:cxn>
              <a:cxn ang="0">
                <a:pos x="28" y="16"/>
              </a:cxn>
              <a:cxn ang="0">
                <a:pos x="28" y="18"/>
              </a:cxn>
              <a:cxn ang="0">
                <a:pos x="28" y="20"/>
              </a:cxn>
              <a:cxn ang="0">
                <a:pos x="27" y="22"/>
              </a:cxn>
              <a:cxn ang="0">
                <a:pos x="27" y="24"/>
              </a:cxn>
              <a:cxn ang="0">
                <a:pos x="26" y="29"/>
              </a:cxn>
              <a:cxn ang="0">
                <a:pos x="24" y="31"/>
              </a:cxn>
              <a:cxn ang="0">
                <a:pos x="23" y="34"/>
              </a:cxn>
              <a:cxn ang="0">
                <a:pos x="25" y="35"/>
              </a:cxn>
              <a:cxn ang="0">
                <a:pos x="26" y="37"/>
              </a:cxn>
              <a:cxn ang="0">
                <a:pos x="28" y="39"/>
              </a:cxn>
              <a:cxn ang="0">
                <a:pos x="30" y="40"/>
              </a:cxn>
              <a:cxn ang="0">
                <a:pos x="32" y="42"/>
              </a:cxn>
              <a:cxn ang="0">
                <a:pos x="33" y="43"/>
              </a:cxn>
              <a:cxn ang="0">
                <a:pos x="34" y="45"/>
              </a:cxn>
              <a:cxn ang="0">
                <a:pos x="34" y="48"/>
              </a:cxn>
              <a:cxn ang="0">
                <a:pos x="30" y="50"/>
              </a:cxn>
              <a:cxn ang="0">
                <a:pos x="28" y="52"/>
              </a:cxn>
              <a:cxn ang="0">
                <a:pos x="26" y="53"/>
              </a:cxn>
              <a:cxn ang="0">
                <a:pos x="24" y="52"/>
              </a:cxn>
              <a:cxn ang="0">
                <a:pos x="22" y="51"/>
              </a:cxn>
              <a:cxn ang="0">
                <a:pos x="20" y="49"/>
              </a:cxn>
              <a:cxn ang="0">
                <a:pos x="17" y="50"/>
              </a:cxn>
              <a:cxn ang="0">
                <a:pos x="16" y="53"/>
              </a:cxn>
            </a:cxnLst>
            <a:rect l="0" t="0" r="r" b="b"/>
            <a:pathLst>
              <a:path w="34" h="53">
                <a:moveTo>
                  <a:pt x="16" y="53"/>
                </a:moveTo>
                <a:lnTo>
                  <a:pt x="13" y="53"/>
                </a:lnTo>
                <a:lnTo>
                  <a:pt x="11" y="51"/>
                </a:lnTo>
                <a:lnTo>
                  <a:pt x="10" y="49"/>
                </a:lnTo>
                <a:lnTo>
                  <a:pt x="10" y="46"/>
                </a:lnTo>
                <a:lnTo>
                  <a:pt x="10" y="43"/>
                </a:lnTo>
                <a:lnTo>
                  <a:pt x="11" y="41"/>
                </a:lnTo>
                <a:lnTo>
                  <a:pt x="10" y="39"/>
                </a:lnTo>
                <a:lnTo>
                  <a:pt x="9" y="37"/>
                </a:lnTo>
                <a:lnTo>
                  <a:pt x="8" y="35"/>
                </a:lnTo>
                <a:lnTo>
                  <a:pt x="5" y="32"/>
                </a:lnTo>
                <a:lnTo>
                  <a:pt x="2" y="32"/>
                </a:lnTo>
                <a:lnTo>
                  <a:pt x="0" y="30"/>
                </a:lnTo>
                <a:lnTo>
                  <a:pt x="2" y="28"/>
                </a:lnTo>
                <a:lnTo>
                  <a:pt x="2" y="25"/>
                </a:lnTo>
                <a:lnTo>
                  <a:pt x="4" y="21"/>
                </a:lnTo>
                <a:lnTo>
                  <a:pt x="4" y="19"/>
                </a:lnTo>
                <a:lnTo>
                  <a:pt x="5" y="16"/>
                </a:lnTo>
                <a:lnTo>
                  <a:pt x="6" y="14"/>
                </a:lnTo>
                <a:lnTo>
                  <a:pt x="8" y="12"/>
                </a:lnTo>
                <a:lnTo>
                  <a:pt x="11" y="11"/>
                </a:lnTo>
                <a:lnTo>
                  <a:pt x="14" y="8"/>
                </a:lnTo>
                <a:lnTo>
                  <a:pt x="14" y="5"/>
                </a:lnTo>
                <a:lnTo>
                  <a:pt x="12" y="1"/>
                </a:lnTo>
                <a:lnTo>
                  <a:pt x="14" y="0"/>
                </a:lnTo>
                <a:lnTo>
                  <a:pt x="16" y="0"/>
                </a:lnTo>
                <a:lnTo>
                  <a:pt x="18" y="1"/>
                </a:lnTo>
                <a:lnTo>
                  <a:pt x="20" y="2"/>
                </a:lnTo>
                <a:lnTo>
                  <a:pt x="22" y="3"/>
                </a:lnTo>
                <a:lnTo>
                  <a:pt x="21" y="5"/>
                </a:lnTo>
                <a:lnTo>
                  <a:pt x="21" y="8"/>
                </a:lnTo>
                <a:lnTo>
                  <a:pt x="22" y="10"/>
                </a:lnTo>
                <a:lnTo>
                  <a:pt x="24" y="12"/>
                </a:lnTo>
                <a:lnTo>
                  <a:pt x="28" y="14"/>
                </a:lnTo>
                <a:lnTo>
                  <a:pt x="28" y="16"/>
                </a:lnTo>
                <a:lnTo>
                  <a:pt x="28" y="18"/>
                </a:lnTo>
                <a:lnTo>
                  <a:pt x="28" y="20"/>
                </a:lnTo>
                <a:lnTo>
                  <a:pt x="27" y="22"/>
                </a:lnTo>
                <a:lnTo>
                  <a:pt x="27" y="24"/>
                </a:lnTo>
                <a:lnTo>
                  <a:pt x="26" y="29"/>
                </a:lnTo>
                <a:lnTo>
                  <a:pt x="24" y="31"/>
                </a:lnTo>
                <a:lnTo>
                  <a:pt x="23" y="34"/>
                </a:lnTo>
                <a:lnTo>
                  <a:pt x="25" y="35"/>
                </a:lnTo>
                <a:lnTo>
                  <a:pt x="26" y="37"/>
                </a:lnTo>
                <a:lnTo>
                  <a:pt x="28" y="39"/>
                </a:lnTo>
                <a:lnTo>
                  <a:pt x="30" y="40"/>
                </a:lnTo>
                <a:lnTo>
                  <a:pt x="32" y="42"/>
                </a:lnTo>
                <a:lnTo>
                  <a:pt x="33" y="43"/>
                </a:lnTo>
                <a:lnTo>
                  <a:pt x="34" y="45"/>
                </a:lnTo>
                <a:lnTo>
                  <a:pt x="34" y="48"/>
                </a:lnTo>
                <a:lnTo>
                  <a:pt x="30" y="50"/>
                </a:lnTo>
                <a:lnTo>
                  <a:pt x="28" y="52"/>
                </a:lnTo>
                <a:lnTo>
                  <a:pt x="26" y="53"/>
                </a:lnTo>
                <a:lnTo>
                  <a:pt x="24" y="52"/>
                </a:lnTo>
                <a:lnTo>
                  <a:pt x="22" y="51"/>
                </a:lnTo>
                <a:lnTo>
                  <a:pt x="20" y="49"/>
                </a:lnTo>
                <a:lnTo>
                  <a:pt x="17" y="50"/>
                </a:lnTo>
                <a:lnTo>
                  <a:pt x="16" y="53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8" name="63004">
            <a:extLst xmlns:a="http://schemas.openxmlformats.org/drawingml/2006/main">
              <a:ext uri="{FF2B5EF4-FFF2-40B4-BE49-F238E27FC236}">
                <a16:creationId xmlns:a16="http://schemas.microsoft.com/office/drawing/2014/main" id="{D3245C8D-0ACD-4A44-A9F6-4E686CCE7E7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42404" y="946307"/>
            <a:ext cx="308288" cy="344777"/>
          </a:xfrm>
          <a:custGeom xmlns:a="http://schemas.openxmlformats.org/drawingml/2006/main">
            <a:avLst/>
            <a:gdLst/>
            <a:ahLst/>
            <a:cxnLst>
              <a:cxn ang="0">
                <a:pos x="12" y="3"/>
              </a:cxn>
              <a:cxn ang="0">
                <a:pos x="13" y="6"/>
              </a:cxn>
              <a:cxn ang="0">
                <a:pos x="13" y="8"/>
              </a:cxn>
              <a:cxn ang="0">
                <a:pos x="15" y="10"/>
              </a:cxn>
              <a:cxn ang="0">
                <a:pos x="17" y="10"/>
              </a:cxn>
              <a:cxn ang="0">
                <a:pos x="19" y="10"/>
              </a:cxn>
              <a:cxn ang="0">
                <a:pos x="21" y="12"/>
              </a:cxn>
              <a:cxn ang="0">
                <a:pos x="23" y="14"/>
              </a:cxn>
              <a:cxn ang="0">
                <a:pos x="25" y="14"/>
              </a:cxn>
              <a:cxn ang="0">
                <a:pos x="30" y="15"/>
              </a:cxn>
              <a:cxn ang="0">
                <a:pos x="33" y="18"/>
              </a:cxn>
              <a:cxn ang="0">
                <a:pos x="34" y="22"/>
              </a:cxn>
              <a:cxn ang="0">
                <a:pos x="36" y="25"/>
              </a:cxn>
              <a:cxn ang="0">
                <a:pos x="36" y="27"/>
              </a:cxn>
              <a:cxn ang="0">
                <a:pos x="38" y="28"/>
              </a:cxn>
              <a:cxn ang="0">
                <a:pos x="36" y="30"/>
              </a:cxn>
              <a:cxn ang="0">
                <a:pos x="35" y="33"/>
              </a:cxn>
              <a:cxn ang="0">
                <a:pos x="33" y="35"/>
              </a:cxn>
              <a:cxn ang="0">
                <a:pos x="31" y="36"/>
              </a:cxn>
              <a:cxn ang="0">
                <a:pos x="28" y="36"/>
              </a:cxn>
              <a:cxn ang="0">
                <a:pos x="24" y="37"/>
              </a:cxn>
              <a:cxn ang="0">
                <a:pos x="24" y="33"/>
              </a:cxn>
              <a:cxn ang="0">
                <a:pos x="22" y="31"/>
              </a:cxn>
              <a:cxn ang="0">
                <a:pos x="21" y="29"/>
              </a:cxn>
              <a:cxn ang="0">
                <a:pos x="18" y="27"/>
              </a:cxn>
              <a:cxn ang="0">
                <a:pos x="17" y="25"/>
              </a:cxn>
              <a:cxn ang="0">
                <a:pos x="15" y="23"/>
              </a:cxn>
              <a:cxn ang="0">
                <a:pos x="13" y="21"/>
              </a:cxn>
              <a:cxn ang="0">
                <a:pos x="11" y="19"/>
              </a:cxn>
              <a:cxn ang="0">
                <a:pos x="9" y="18"/>
              </a:cxn>
              <a:cxn ang="0">
                <a:pos x="7" y="17"/>
              </a:cxn>
              <a:cxn ang="0">
                <a:pos x="8" y="14"/>
              </a:cxn>
              <a:cxn ang="0">
                <a:pos x="7" y="11"/>
              </a:cxn>
              <a:cxn ang="0">
                <a:pos x="6" y="10"/>
              </a:cxn>
              <a:cxn ang="0">
                <a:pos x="4" y="9"/>
              </a:cxn>
              <a:cxn ang="0">
                <a:pos x="2" y="7"/>
              </a:cxn>
              <a:cxn ang="0">
                <a:pos x="1" y="6"/>
              </a:cxn>
              <a:cxn ang="0">
                <a:pos x="0" y="4"/>
              </a:cxn>
              <a:cxn ang="0">
                <a:pos x="1" y="1"/>
              </a:cxn>
              <a:cxn ang="0">
                <a:pos x="4" y="1"/>
              </a:cxn>
              <a:cxn ang="0">
                <a:pos x="6" y="1"/>
              </a:cxn>
              <a:cxn ang="0">
                <a:pos x="9" y="1"/>
              </a:cxn>
              <a:cxn ang="0">
                <a:pos x="11" y="0"/>
              </a:cxn>
              <a:cxn ang="0">
                <a:pos x="12" y="3"/>
              </a:cxn>
            </a:cxnLst>
            <a:rect l="0" t="0" r="r" b="b"/>
            <a:pathLst>
              <a:path w="38" h="37">
                <a:moveTo>
                  <a:pt x="12" y="3"/>
                </a:moveTo>
                <a:lnTo>
                  <a:pt x="13" y="6"/>
                </a:lnTo>
                <a:lnTo>
                  <a:pt x="13" y="8"/>
                </a:lnTo>
                <a:lnTo>
                  <a:pt x="15" y="10"/>
                </a:lnTo>
                <a:lnTo>
                  <a:pt x="17" y="10"/>
                </a:lnTo>
                <a:lnTo>
                  <a:pt x="19" y="10"/>
                </a:lnTo>
                <a:lnTo>
                  <a:pt x="21" y="12"/>
                </a:lnTo>
                <a:lnTo>
                  <a:pt x="23" y="14"/>
                </a:lnTo>
                <a:lnTo>
                  <a:pt x="25" y="14"/>
                </a:lnTo>
                <a:lnTo>
                  <a:pt x="30" y="15"/>
                </a:lnTo>
                <a:lnTo>
                  <a:pt x="33" y="18"/>
                </a:lnTo>
                <a:lnTo>
                  <a:pt x="34" y="22"/>
                </a:lnTo>
                <a:lnTo>
                  <a:pt x="36" y="25"/>
                </a:lnTo>
                <a:lnTo>
                  <a:pt x="36" y="27"/>
                </a:lnTo>
                <a:lnTo>
                  <a:pt x="38" y="28"/>
                </a:lnTo>
                <a:lnTo>
                  <a:pt x="36" y="30"/>
                </a:lnTo>
                <a:lnTo>
                  <a:pt x="35" y="33"/>
                </a:lnTo>
                <a:lnTo>
                  <a:pt x="33" y="35"/>
                </a:lnTo>
                <a:lnTo>
                  <a:pt x="31" y="36"/>
                </a:lnTo>
                <a:lnTo>
                  <a:pt x="28" y="36"/>
                </a:lnTo>
                <a:lnTo>
                  <a:pt x="24" y="37"/>
                </a:lnTo>
                <a:lnTo>
                  <a:pt x="24" y="33"/>
                </a:lnTo>
                <a:lnTo>
                  <a:pt x="22" y="31"/>
                </a:lnTo>
                <a:lnTo>
                  <a:pt x="21" y="29"/>
                </a:lnTo>
                <a:lnTo>
                  <a:pt x="18" y="27"/>
                </a:lnTo>
                <a:lnTo>
                  <a:pt x="17" y="25"/>
                </a:lnTo>
                <a:lnTo>
                  <a:pt x="15" y="23"/>
                </a:lnTo>
                <a:lnTo>
                  <a:pt x="13" y="21"/>
                </a:lnTo>
                <a:lnTo>
                  <a:pt x="11" y="19"/>
                </a:lnTo>
                <a:lnTo>
                  <a:pt x="9" y="18"/>
                </a:lnTo>
                <a:lnTo>
                  <a:pt x="7" y="17"/>
                </a:lnTo>
                <a:lnTo>
                  <a:pt x="8" y="14"/>
                </a:lnTo>
                <a:lnTo>
                  <a:pt x="7" y="11"/>
                </a:lnTo>
                <a:lnTo>
                  <a:pt x="6" y="10"/>
                </a:lnTo>
                <a:lnTo>
                  <a:pt x="4" y="9"/>
                </a:lnTo>
                <a:lnTo>
                  <a:pt x="2" y="7"/>
                </a:lnTo>
                <a:lnTo>
                  <a:pt x="1" y="6"/>
                </a:lnTo>
                <a:lnTo>
                  <a:pt x="0" y="4"/>
                </a:lnTo>
                <a:lnTo>
                  <a:pt x="1" y="1"/>
                </a:lnTo>
                <a:lnTo>
                  <a:pt x="4" y="1"/>
                </a:lnTo>
                <a:lnTo>
                  <a:pt x="6" y="1"/>
                </a:lnTo>
                <a:lnTo>
                  <a:pt x="9" y="1"/>
                </a:lnTo>
                <a:lnTo>
                  <a:pt x="11" y="0"/>
                </a:lnTo>
                <a:lnTo>
                  <a:pt x="12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39" name="63003">
            <a:extLst xmlns:a="http://schemas.openxmlformats.org/drawingml/2006/main">
              <a:ext uri="{FF2B5EF4-FFF2-40B4-BE49-F238E27FC236}">
                <a16:creationId xmlns:a16="http://schemas.microsoft.com/office/drawing/2014/main" id="{52D23C1A-289B-4881-A736-9E712B5EA3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32615" y="781437"/>
            <a:ext cx="148838" cy="82436"/>
          </a:xfrm>
          <a:custGeom xmlns:a="http://schemas.openxmlformats.org/drawingml/2006/main">
            <a:avLst/>
            <a:gdLst/>
            <a:ahLst/>
            <a:cxnLst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  <a:cxn ang="0">
                <a:pos x="18" y="4"/>
              </a:cxn>
              <a:cxn ang="0">
                <a:pos x="18" y="8"/>
              </a:cxn>
              <a:cxn ang="0">
                <a:pos x="16" y="7"/>
              </a:cxn>
              <a:cxn ang="0">
                <a:pos x="14" y="6"/>
              </a:cxn>
              <a:cxn ang="0">
                <a:pos x="11" y="8"/>
              </a:cxn>
              <a:cxn ang="0">
                <a:pos x="8" y="9"/>
              </a:cxn>
              <a:cxn ang="0">
                <a:pos x="5" y="8"/>
              </a:cxn>
              <a:cxn ang="0">
                <a:pos x="3" y="8"/>
              </a:cxn>
              <a:cxn ang="0">
                <a:pos x="2" y="6"/>
              </a:cxn>
              <a:cxn ang="0">
                <a:pos x="0" y="5"/>
              </a:cxn>
              <a:cxn ang="0">
                <a:pos x="2" y="2"/>
              </a:cxn>
              <a:cxn ang="0">
                <a:pos x="3" y="1"/>
              </a:cxn>
              <a:cxn ang="0">
                <a:pos x="7" y="1"/>
              </a:cxn>
              <a:cxn ang="0">
                <a:pos x="10" y="0"/>
              </a:cxn>
              <a:cxn ang="0">
                <a:pos x="12" y="0"/>
              </a:cxn>
            </a:cxnLst>
            <a:rect l="0" t="0" r="r" b="b"/>
            <a:pathLst>
              <a:path w="18" h="9">
                <a:moveTo>
                  <a:pt x="12" y="0"/>
                </a:moveTo>
                <a:lnTo>
                  <a:pt x="14" y="1"/>
                </a:lnTo>
                <a:lnTo>
                  <a:pt x="16" y="2"/>
                </a:lnTo>
                <a:lnTo>
                  <a:pt x="18" y="4"/>
                </a:lnTo>
                <a:lnTo>
                  <a:pt x="18" y="8"/>
                </a:lnTo>
                <a:lnTo>
                  <a:pt x="16" y="7"/>
                </a:lnTo>
                <a:lnTo>
                  <a:pt x="14" y="6"/>
                </a:lnTo>
                <a:lnTo>
                  <a:pt x="11" y="8"/>
                </a:lnTo>
                <a:lnTo>
                  <a:pt x="8" y="9"/>
                </a:lnTo>
                <a:lnTo>
                  <a:pt x="5" y="8"/>
                </a:lnTo>
                <a:lnTo>
                  <a:pt x="3" y="8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3" y="1"/>
                </a:lnTo>
                <a:lnTo>
                  <a:pt x="7" y="1"/>
                </a:lnTo>
                <a:lnTo>
                  <a:pt x="10" y="0"/>
                </a:lnTo>
                <a:lnTo>
                  <a:pt x="12" y="0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0" name="63001">
            <a:extLst xmlns:a="http://schemas.openxmlformats.org/drawingml/2006/main">
              <a:ext uri="{FF2B5EF4-FFF2-40B4-BE49-F238E27FC236}">
                <a16:creationId xmlns:a16="http://schemas.microsoft.com/office/drawing/2014/main" id="{107B7F3B-9A05-41FB-89BE-F39EE8FD238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48925" y="1592794"/>
            <a:ext cx="324070" cy="297931"/>
          </a:xfrm>
          <a:custGeom xmlns:a="http://schemas.openxmlformats.org/drawingml/2006/main">
            <a:avLst/>
            <a:gdLst/>
            <a:ahLst/>
            <a:cxnLst>
              <a:cxn ang="0">
                <a:pos x="26" y="2"/>
              </a:cxn>
              <a:cxn ang="0">
                <a:pos x="28" y="4"/>
              </a:cxn>
              <a:cxn ang="0">
                <a:pos x="31" y="4"/>
              </a:cxn>
              <a:cxn ang="0">
                <a:pos x="34" y="7"/>
              </a:cxn>
              <a:cxn ang="0">
                <a:pos x="35" y="9"/>
              </a:cxn>
              <a:cxn ang="0">
                <a:pos x="36" y="11"/>
              </a:cxn>
              <a:cxn ang="0">
                <a:pos x="37" y="13"/>
              </a:cxn>
              <a:cxn ang="0">
                <a:pos x="36" y="15"/>
              </a:cxn>
              <a:cxn ang="0">
                <a:pos x="36" y="18"/>
              </a:cxn>
              <a:cxn ang="0">
                <a:pos x="36" y="21"/>
              </a:cxn>
              <a:cxn ang="0">
                <a:pos x="37" y="23"/>
              </a:cxn>
              <a:cxn ang="0">
                <a:pos x="39" y="25"/>
              </a:cxn>
              <a:cxn ang="0">
                <a:pos x="36" y="26"/>
              </a:cxn>
              <a:cxn ang="0">
                <a:pos x="34" y="26"/>
              </a:cxn>
              <a:cxn ang="0">
                <a:pos x="33" y="29"/>
              </a:cxn>
              <a:cxn ang="0">
                <a:pos x="31" y="26"/>
              </a:cxn>
              <a:cxn ang="0">
                <a:pos x="29" y="25"/>
              </a:cxn>
              <a:cxn ang="0">
                <a:pos x="27" y="27"/>
              </a:cxn>
              <a:cxn ang="0">
                <a:pos x="26" y="28"/>
              </a:cxn>
              <a:cxn ang="0">
                <a:pos x="25" y="30"/>
              </a:cxn>
              <a:cxn ang="0">
                <a:pos x="24" y="32"/>
              </a:cxn>
              <a:cxn ang="0">
                <a:pos x="22" y="32"/>
              </a:cxn>
              <a:cxn ang="0">
                <a:pos x="21" y="30"/>
              </a:cxn>
              <a:cxn ang="0">
                <a:pos x="19" y="28"/>
              </a:cxn>
              <a:cxn ang="0">
                <a:pos x="17" y="26"/>
              </a:cxn>
              <a:cxn ang="0">
                <a:pos x="15" y="27"/>
              </a:cxn>
              <a:cxn ang="0">
                <a:pos x="13" y="29"/>
              </a:cxn>
              <a:cxn ang="0">
                <a:pos x="10" y="28"/>
              </a:cxn>
              <a:cxn ang="0">
                <a:pos x="7" y="25"/>
              </a:cxn>
              <a:cxn ang="0">
                <a:pos x="5" y="24"/>
              </a:cxn>
              <a:cxn ang="0">
                <a:pos x="3" y="22"/>
              </a:cxn>
              <a:cxn ang="0">
                <a:pos x="3" y="20"/>
              </a:cxn>
              <a:cxn ang="0">
                <a:pos x="2" y="18"/>
              </a:cxn>
              <a:cxn ang="0">
                <a:pos x="0" y="15"/>
              </a:cxn>
              <a:cxn ang="0">
                <a:pos x="2" y="13"/>
              </a:cxn>
              <a:cxn ang="0">
                <a:pos x="3" y="10"/>
              </a:cxn>
              <a:cxn ang="0">
                <a:pos x="5" y="8"/>
              </a:cxn>
              <a:cxn ang="0">
                <a:pos x="8" y="7"/>
              </a:cxn>
              <a:cxn ang="0">
                <a:pos x="10" y="5"/>
              </a:cxn>
              <a:cxn ang="0">
                <a:pos x="13" y="3"/>
              </a:cxn>
              <a:cxn ang="0">
                <a:pos x="15" y="2"/>
              </a:cxn>
              <a:cxn ang="0">
                <a:pos x="16" y="1"/>
              </a:cxn>
              <a:cxn ang="0">
                <a:pos x="19" y="0"/>
              </a:cxn>
              <a:cxn ang="0">
                <a:pos x="22" y="0"/>
              </a:cxn>
              <a:cxn ang="0">
                <a:pos x="26" y="2"/>
              </a:cxn>
            </a:cxnLst>
            <a:rect l="0" t="0" r="r" b="b"/>
            <a:pathLst>
              <a:path w="39" h="32">
                <a:moveTo>
                  <a:pt x="26" y="2"/>
                </a:moveTo>
                <a:lnTo>
                  <a:pt x="28" y="4"/>
                </a:lnTo>
                <a:lnTo>
                  <a:pt x="31" y="4"/>
                </a:lnTo>
                <a:lnTo>
                  <a:pt x="34" y="7"/>
                </a:lnTo>
                <a:lnTo>
                  <a:pt x="35" y="9"/>
                </a:lnTo>
                <a:lnTo>
                  <a:pt x="36" y="11"/>
                </a:lnTo>
                <a:lnTo>
                  <a:pt x="37" y="13"/>
                </a:lnTo>
                <a:lnTo>
                  <a:pt x="36" y="15"/>
                </a:lnTo>
                <a:lnTo>
                  <a:pt x="36" y="18"/>
                </a:lnTo>
                <a:lnTo>
                  <a:pt x="36" y="21"/>
                </a:lnTo>
                <a:lnTo>
                  <a:pt x="37" y="23"/>
                </a:lnTo>
                <a:lnTo>
                  <a:pt x="39" y="25"/>
                </a:lnTo>
                <a:lnTo>
                  <a:pt x="36" y="26"/>
                </a:lnTo>
                <a:lnTo>
                  <a:pt x="34" y="26"/>
                </a:lnTo>
                <a:lnTo>
                  <a:pt x="33" y="29"/>
                </a:lnTo>
                <a:lnTo>
                  <a:pt x="31" y="26"/>
                </a:lnTo>
                <a:lnTo>
                  <a:pt x="29" y="25"/>
                </a:lnTo>
                <a:lnTo>
                  <a:pt x="27" y="27"/>
                </a:lnTo>
                <a:lnTo>
                  <a:pt x="26" y="28"/>
                </a:lnTo>
                <a:lnTo>
                  <a:pt x="25" y="30"/>
                </a:lnTo>
                <a:lnTo>
                  <a:pt x="24" y="32"/>
                </a:lnTo>
                <a:lnTo>
                  <a:pt x="22" y="32"/>
                </a:lnTo>
                <a:lnTo>
                  <a:pt x="21" y="30"/>
                </a:lnTo>
                <a:lnTo>
                  <a:pt x="19" y="28"/>
                </a:lnTo>
                <a:lnTo>
                  <a:pt x="17" y="26"/>
                </a:lnTo>
                <a:lnTo>
                  <a:pt x="15" y="27"/>
                </a:lnTo>
                <a:lnTo>
                  <a:pt x="13" y="29"/>
                </a:lnTo>
                <a:lnTo>
                  <a:pt x="10" y="28"/>
                </a:lnTo>
                <a:lnTo>
                  <a:pt x="7" y="25"/>
                </a:lnTo>
                <a:lnTo>
                  <a:pt x="5" y="24"/>
                </a:lnTo>
                <a:lnTo>
                  <a:pt x="3" y="22"/>
                </a:lnTo>
                <a:lnTo>
                  <a:pt x="3" y="20"/>
                </a:lnTo>
                <a:lnTo>
                  <a:pt x="2" y="18"/>
                </a:lnTo>
                <a:lnTo>
                  <a:pt x="0" y="15"/>
                </a:lnTo>
                <a:lnTo>
                  <a:pt x="2" y="13"/>
                </a:lnTo>
                <a:lnTo>
                  <a:pt x="3" y="10"/>
                </a:lnTo>
                <a:lnTo>
                  <a:pt x="5" y="8"/>
                </a:lnTo>
                <a:lnTo>
                  <a:pt x="8" y="7"/>
                </a:lnTo>
                <a:lnTo>
                  <a:pt x="10" y="5"/>
                </a:lnTo>
                <a:lnTo>
                  <a:pt x="13" y="3"/>
                </a:lnTo>
                <a:lnTo>
                  <a:pt x="15" y="2"/>
                </a:lnTo>
                <a:lnTo>
                  <a:pt x="16" y="1"/>
                </a:lnTo>
                <a:lnTo>
                  <a:pt x="19" y="0"/>
                </a:lnTo>
                <a:lnTo>
                  <a:pt x="22" y="0"/>
                </a:lnTo>
                <a:lnTo>
                  <a:pt x="26" y="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1" name="62122">
            <a:extLst xmlns:a="http://schemas.openxmlformats.org/drawingml/2006/main">
              <a:ext uri="{FF2B5EF4-FFF2-40B4-BE49-F238E27FC236}">
                <a16:creationId xmlns:a16="http://schemas.microsoft.com/office/drawing/2014/main" id="{52C284B1-603B-47B0-A178-4341A99E03D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30445" y="1103697"/>
            <a:ext cx="175232" cy="127470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8" y="5"/>
              </a:cxn>
              <a:cxn ang="0">
                <a:pos x="20" y="6"/>
              </a:cxn>
              <a:cxn ang="0">
                <a:pos x="20" y="8"/>
              </a:cxn>
              <a:cxn ang="0">
                <a:pos x="21" y="9"/>
              </a:cxn>
              <a:cxn ang="0">
                <a:pos x="20" y="11"/>
              </a:cxn>
              <a:cxn ang="0">
                <a:pos x="19" y="13"/>
              </a:cxn>
              <a:cxn ang="0">
                <a:pos x="15" y="12"/>
              </a:cxn>
              <a:cxn ang="0">
                <a:pos x="13" y="11"/>
              </a:cxn>
              <a:cxn ang="0">
                <a:pos x="10" y="11"/>
              </a:cxn>
              <a:cxn ang="0">
                <a:pos x="8" y="12"/>
              </a:cxn>
              <a:cxn ang="0">
                <a:pos x="6" y="12"/>
              </a:cxn>
              <a:cxn ang="0">
                <a:pos x="3" y="12"/>
              </a:cxn>
              <a:cxn ang="0">
                <a:pos x="0" y="9"/>
              </a:cxn>
              <a:cxn ang="0">
                <a:pos x="0" y="7"/>
              </a:cxn>
              <a:cxn ang="0">
                <a:pos x="2" y="4"/>
              </a:cxn>
              <a:cxn ang="0">
                <a:pos x="4" y="0"/>
              </a:cxn>
              <a:cxn ang="0">
                <a:pos x="8" y="0"/>
              </a:cxn>
              <a:cxn ang="0">
                <a:pos x="10" y="1"/>
              </a:cxn>
              <a:cxn ang="0">
                <a:pos x="10" y="4"/>
              </a:cxn>
              <a:cxn ang="0">
                <a:pos x="9" y="6"/>
              </a:cxn>
              <a:cxn ang="0">
                <a:pos x="11" y="7"/>
              </a:cxn>
              <a:cxn ang="0">
                <a:pos x="14" y="7"/>
              </a:cxn>
              <a:cxn ang="0">
                <a:pos x="15" y="5"/>
              </a:cxn>
            </a:cxnLst>
            <a:rect l="0" t="0" r="r" b="b"/>
            <a:pathLst>
              <a:path w="21" h="13">
                <a:moveTo>
                  <a:pt x="15" y="5"/>
                </a:moveTo>
                <a:lnTo>
                  <a:pt x="18" y="5"/>
                </a:lnTo>
                <a:lnTo>
                  <a:pt x="20" y="6"/>
                </a:lnTo>
                <a:lnTo>
                  <a:pt x="20" y="8"/>
                </a:lnTo>
                <a:lnTo>
                  <a:pt x="21" y="9"/>
                </a:lnTo>
                <a:lnTo>
                  <a:pt x="20" y="11"/>
                </a:lnTo>
                <a:lnTo>
                  <a:pt x="19" y="13"/>
                </a:lnTo>
                <a:lnTo>
                  <a:pt x="15" y="12"/>
                </a:lnTo>
                <a:lnTo>
                  <a:pt x="13" y="11"/>
                </a:lnTo>
                <a:lnTo>
                  <a:pt x="10" y="11"/>
                </a:lnTo>
                <a:lnTo>
                  <a:pt x="8" y="12"/>
                </a:lnTo>
                <a:lnTo>
                  <a:pt x="6" y="12"/>
                </a:lnTo>
                <a:lnTo>
                  <a:pt x="3" y="12"/>
                </a:lnTo>
                <a:lnTo>
                  <a:pt x="0" y="9"/>
                </a:lnTo>
                <a:lnTo>
                  <a:pt x="0" y="7"/>
                </a:lnTo>
                <a:lnTo>
                  <a:pt x="2" y="4"/>
                </a:lnTo>
                <a:lnTo>
                  <a:pt x="4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9" y="6"/>
                </a:lnTo>
                <a:lnTo>
                  <a:pt x="11" y="7"/>
                </a:lnTo>
                <a:lnTo>
                  <a:pt x="14" y="7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2" name="62121">
            <a:extLst xmlns:a="http://schemas.openxmlformats.org/drawingml/2006/main">
              <a:ext uri="{FF2B5EF4-FFF2-40B4-BE49-F238E27FC236}">
                <a16:creationId xmlns:a16="http://schemas.microsoft.com/office/drawing/2014/main" id="{6BD8AD34-42C9-46F6-9860-295AEE5C5B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93859" y="1171172"/>
            <a:ext cx="189654" cy="134950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2" y="5"/>
              </a:cxn>
              <a:cxn ang="0">
                <a:pos x="23" y="8"/>
              </a:cxn>
              <a:cxn ang="0">
                <a:pos x="23" y="10"/>
              </a:cxn>
              <a:cxn ang="0">
                <a:pos x="20" y="12"/>
              </a:cxn>
              <a:cxn ang="0">
                <a:pos x="18" y="12"/>
              </a:cxn>
              <a:cxn ang="0">
                <a:pos x="16" y="13"/>
              </a:cxn>
              <a:cxn ang="0">
                <a:pos x="14" y="14"/>
              </a:cxn>
              <a:cxn ang="0">
                <a:pos x="11" y="14"/>
              </a:cxn>
              <a:cxn ang="0">
                <a:pos x="10" y="14"/>
              </a:cxn>
              <a:cxn ang="0">
                <a:pos x="8" y="13"/>
              </a:cxn>
              <a:cxn ang="0">
                <a:pos x="5" y="14"/>
              </a:cxn>
              <a:cxn ang="0">
                <a:pos x="4" y="12"/>
              </a:cxn>
              <a:cxn ang="0">
                <a:pos x="3" y="10"/>
              </a:cxn>
              <a:cxn ang="0">
                <a:pos x="3" y="7"/>
              </a:cxn>
              <a:cxn ang="0">
                <a:pos x="2" y="6"/>
              </a:cxn>
              <a:cxn ang="0">
                <a:pos x="0" y="4"/>
              </a:cxn>
              <a:cxn ang="0">
                <a:pos x="2" y="2"/>
              </a:cxn>
              <a:cxn ang="0">
                <a:pos x="5" y="3"/>
              </a:cxn>
              <a:cxn ang="0">
                <a:pos x="7" y="4"/>
              </a:cxn>
              <a:cxn ang="0">
                <a:pos x="9" y="1"/>
              </a:cxn>
              <a:cxn ang="0">
                <a:pos x="11" y="0"/>
              </a:cxn>
              <a:cxn ang="0">
                <a:pos x="13" y="3"/>
              </a:cxn>
              <a:cxn ang="0">
                <a:pos x="14" y="5"/>
              </a:cxn>
              <a:cxn ang="0">
                <a:pos x="16" y="5"/>
              </a:cxn>
              <a:cxn ang="0">
                <a:pos x="18" y="4"/>
              </a:cxn>
              <a:cxn ang="0">
                <a:pos x="23" y="3"/>
              </a:cxn>
            </a:cxnLst>
            <a:rect l="0" t="0" r="r" b="b"/>
            <a:pathLst>
              <a:path w="23" h="14">
                <a:moveTo>
                  <a:pt x="23" y="3"/>
                </a:moveTo>
                <a:lnTo>
                  <a:pt x="22" y="5"/>
                </a:lnTo>
                <a:lnTo>
                  <a:pt x="23" y="8"/>
                </a:lnTo>
                <a:lnTo>
                  <a:pt x="23" y="10"/>
                </a:lnTo>
                <a:lnTo>
                  <a:pt x="20" y="12"/>
                </a:lnTo>
                <a:lnTo>
                  <a:pt x="18" y="12"/>
                </a:lnTo>
                <a:lnTo>
                  <a:pt x="16" y="13"/>
                </a:lnTo>
                <a:lnTo>
                  <a:pt x="14" y="14"/>
                </a:lnTo>
                <a:lnTo>
                  <a:pt x="11" y="14"/>
                </a:lnTo>
                <a:lnTo>
                  <a:pt x="10" y="14"/>
                </a:lnTo>
                <a:lnTo>
                  <a:pt x="8" y="13"/>
                </a:lnTo>
                <a:lnTo>
                  <a:pt x="5" y="14"/>
                </a:lnTo>
                <a:lnTo>
                  <a:pt x="4" y="12"/>
                </a:lnTo>
                <a:lnTo>
                  <a:pt x="3" y="10"/>
                </a:lnTo>
                <a:lnTo>
                  <a:pt x="3" y="7"/>
                </a:lnTo>
                <a:lnTo>
                  <a:pt x="2" y="6"/>
                </a:lnTo>
                <a:lnTo>
                  <a:pt x="0" y="4"/>
                </a:lnTo>
                <a:lnTo>
                  <a:pt x="2" y="2"/>
                </a:lnTo>
                <a:lnTo>
                  <a:pt x="5" y="3"/>
                </a:lnTo>
                <a:lnTo>
                  <a:pt x="7" y="4"/>
                </a:lnTo>
                <a:lnTo>
                  <a:pt x="9" y="1"/>
                </a:lnTo>
                <a:lnTo>
                  <a:pt x="11" y="0"/>
                </a:lnTo>
                <a:lnTo>
                  <a:pt x="13" y="3"/>
                </a:lnTo>
                <a:lnTo>
                  <a:pt x="14" y="5"/>
                </a:lnTo>
                <a:lnTo>
                  <a:pt x="16" y="5"/>
                </a:lnTo>
                <a:lnTo>
                  <a:pt x="18" y="4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3" name="62120">
            <a:extLst xmlns:a="http://schemas.openxmlformats.org/drawingml/2006/main">
              <a:ext uri="{FF2B5EF4-FFF2-40B4-BE49-F238E27FC236}">
                <a16:creationId xmlns:a16="http://schemas.microsoft.com/office/drawing/2014/main" id="{AEAD5521-B872-471B-BE62-4591AE800B9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40528" y="1021262"/>
            <a:ext cx="148838" cy="187388"/>
          </a:xfrm>
          <a:custGeom xmlns:a="http://schemas.openxmlformats.org/drawingml/2006/main">
            <a:avLst/>
            <a:gdLst/>
            <a:ahLst/>
            <a:cxnLst>
              <a:cxn ang="0">
                <a:pos x="14" y="0"/>
              </a:cxn>
              <a:cxn ang="0">
                <a:pos x="17" y="2"/>
              </a:cxn>
              <a:cxn ang="0">
                <a:pos x="18" y="5"/>
              </a:cxn>
              <a:cxn ang="0">
                <a:pos x="18" y="6"/>
              </a:cxn>
              <a:cxn ang="0">
                <a:pos x="17" y="10"/>
              </a:cxn>
              <a:cxn ang="0">
                <a:pos x="16" y="13"/>
              </a:cxn>
              <a:cxn ang="0">
                <a:pos x="18" y="16"/>
              </a:cxn>
              <a:cxn ang="0">
                <a:pos x="16" y="17"/>
              </a:cxn>
              <a:cxn ang="0">
                <a:pos x="14" y="20"/>
              </a:cxn>
              <a:cxn ang="0">
                <a:pos x="12" y="19"/>
              </a:cxn>
              <a:cxn ang="0">
                <a:pos x="9" y="18"/>
              </a:cxn>
              <a:cxn ang="0">
                <a:pos x="7" y="16"/>
              </a:cxn>
              <a:cxn ang="0">
                <a:pos x="6" y="14"/>
              </a:cxn>
              <a:cxn ang="0">
                <a:pos x="4" y="11"/>
              </a:cxn>
              <a:cxn ang="0">
                <a:pos x="2" y="11"/>
              </a:cxn>
              <a:cxn ang="0">
                <a:pos x="1" y="8"/>
              </a:cxn>
              <a:cxn ang="0">
                <a:pos x="0" y="5"/>
              </a:cxn>
              <a:cxn ang="0">
                <a:pos x="2" y="4"/>
              </a:cxn>
              <a:cxn ang="0">
                <a:pos x="4" y="3"/>
              </a:cxn>
              <a:cxn ang="0">
                <a:pos x="8" y="1"/>
              </a:cxn>
              <a:cxn ang="0">
                <a:pos x="10" y="0"/>
              </a:cxn>
              <a:cxn ang="0">
                <a:pos x="14" y="0"/>
              </a:cxn>
            </a:cxnLst>
            <a:rect l="0" t="0" r="r" b="b"/>
            <a:pathLst>
              <a:path w="18" h="20">
                <a:moveTo>
                  <a:pt x="14" y="0"/>
                </a:moveTo>
                <a:lnTo>
                  <a:pt x="17" y="2"/>
                </a:lnTo>
                <a:lnTo>
                  <a:pt x="18" y="5"/>
                </a:lnTo>
                <a:lnTo>
                  <a:pt x="18" y="6"/>
                </a:lnTo>
                <a:lnTo>
                  <a:pt x="17" y="10"/>
                </a:lnTo>
                <a:lnTo>
                  <a:pt x="16" y="13"/>
                </a:lnTo>
                <a:lnTo>
                  <a:pt x="18" y="16"/>
                </a:lnTo>
                <a:lnTo>
                  <a:pt x="16" y="17"/>
                </a:lnTo>
                <a:lnTo>
                  <a:pt x="14" y="20"/>
                </a:lnTo>
                <a:lnTo>
                  <a:pt x="12" y="19"/>
                </a:lnTo>
                <a:lnTo>
                  <a:pt x="9" y="18"/>
                </a:lnTo>
                <a:lnTo>
                  <a:pt x="7" y="16"/>
                </a:lnTo>
                <a:lnTo>
                  <a:pt x="6" y="14"/>
                </a:lnTo>
                <a:lnTo>
                  <a:pt x="4" y="11"/>
                </a:lnTo>
                <a:lnTo>
                  <a:pt x="2" y="11"/>
                </a:lnTo>
                <a:lnTo>
                  <a:pt x="1" y="8"/>
                </a:lnTo>
                <a:lnTo>
                  <a:pt x="0" y="5"/>
                </a:lnTo>
                <a:lnTo>
                  <a:pt x="2" y="4"/>
                </a:lnTo>
                <a:lnTo>
                  <a:pt x="4" y="3"/>
                </a:lnTo>
                <a:lnTo>
                  <a:pt x="8" y="1"/>
                </a:lnTo>
                <a:lnTo>
                  <a:pt x="10" y="0"/>
                </a:lnTo>
                <a:lnTo>
                  <a:pt x="14" y="0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4" name="62119">
            <a:extLst xmlns:a="http://schemas.openxmlformats.org/drawingml/2006/main">
              <a:ext uri="{FF2B5EF4-FFF2-40B4-BE49-F238E27FC236}">
                <a16:creationId xmlns:a16="http://schemas.microsoft.com/office/drawing/2014/main" id="{AC959418-E647-4172-AEF7-F63EDD2B26B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4188" y="818915"/>
            <a:ext cx="181490" cy="172350"/>
          </a:xfrm>
          <a:custGeom xmlns:a="http://schemas.openxmlformats.org/drawingml/2006/main">
            <a:avLst/>
            <a:gdLst/>
            <a:ahLst/>
            <a:cxnLst>
              <a:cxn ang="0">
                <a:pos x="21" y="5"/>
              </a:cxn>
              <a:cxn ang="0">
                <a:pos x="22" y="8"/>
              </a:cxn>
              <a:cxn ang="0">
                <a:pos x="20" y="10"/>
              </a:cxn>
              <a:cxn ang="0">
                <a:pos x="19" y="9"/>
              </a:cxn>
              <a:cxn ang="0">
                <a:pos x="17" y="8"/>
              </a:cxn>
              <a:cxn ang="0">
                <a:pos x="16" y="10"/>
              </a:cxn>
              <a:cxn ang="0">
                <a:pos x="14" y="12"/>
              </a:cxn>
              <a:cxn ang="0">
                <a:pos x="12" y="11"/>
              </a:cxn>
              <a:cxn ang="0">
                <a:pos x="10" y="13"/>
              </a:cxn>
              <a:cxn ang="0">
                <a:pos x="8" y="13"/>
              </a:cxn>
              <a:cxn ang="0">
                <a:pos x="8" y="16"/>
              </a:cxn>
              <a:cxn ang="0">
                <a:pos x="6" y="19"/>
              </a:cxn>
              <a:cxn ang="0">
                <a:pos x="4" y="18"/>
              </a:cxn>
              <a:cxn ang="0">
                <a:pos x="2" y="16"/>
              </a:cxn>
              <a:cxn ang="0">
                <a:pos x="0" y="14"/>
              </a:cxn>
              <a:cxn ang="0">
                <a:pos x="2" y="13"/>
              </a:cxn>
              <a:cxn ang="0">
                <a:pos x="4" y="11"/>
              </a:cxn>
              <a:cxn ang="0">
                <a:pos x="4" y="9"/>
              </a:cxn>
              <a:cxn ang="0">
                <a:pos x="5" y="8"/>
              </a:cxn>
              <a:cxn ang="0">
                <a:pos x="7" y="6"/>
              </a:cxn>
              <a:cxn ang="0">
                <a:pos x="8" y="4"/>
              </a:cxn>
              <a:cxn ang="0">
                <a:pos x="9" y="3"/>
              </a:cxn>
              <a:cxn ang="0">
                <a:pos x="10" y="1"/>
              </a:cxn>
              <a:cxn ang="0">
                <a:pos x="12" y="0"/>
              </a:cxn>
              <a:cxn ang="0">
                <a:pos x="15" y="0"/>
              </a:cxn>
              <a:cxn ang="0">
                <a:pos x="17" y="2"/>
              </a:cxn>
              <a:cxn ang="0">
                <a:pos x="18" y="5"/>
              </a:cxn>
              <a:cxn ang="0">
                <a:pos x="21" y="5"/>
              </a:cxn>
            </a:cxnLst>
            <a:rect l="0" t="0" r="r" b="b"/>
            <a:pathLst>
              <a:path w="22" h="19">
                <a:moveTo>
                  <a:pt x="21" y="5"/>
                </a:moveTo>
                <a:lnTo>
                  <a:pt x="22" y="8"/>
                </a:lnTo>
                <a:lnTo>
                  <a:pt x="20" y="10"/>
                </a:lnTo>
                <a:lnTo>
                  <a:pt x="19" y="9"/>
                </a:lnTo>
                <a:lnTo>
                  <a:pt x="17" y="8"/>
                </a:lnTo>
                <a:lnTo>
                  <a:pt x="16" y="10"/>
                </a:lnTo>
                <a:lnTo>
                  <a:pt x="14" y="12"/>
                </a:lnTo>
                <a:lnTo>
                  <a:pt x="12" y="11"/>
                </a:lnTo>
                <a:lnTo>
                  <a:pt x="10" y="13"/>
                </a:lnTo>
                <a:lnTo>
                  <a:pt x="8" y="13"/>
                </a:lnTo>
                <a:lnTo>
                  <a:pt x="8" y="16"/>
                </a:lnTo>
                <a:lnTo>
                  <a:pt x="6" y="19"/>
                </a:lnTo>
                <a:lnTo>
                  <a:pt x="4" y="18"/>
                </a:lnTo>
                <a:lnTo>
                  <a:pt x="2" y="16"/>
                </a:lnTo>
                <a:lnTo>
                  <a:pt x="0" y="14"/>
                </a:lnTo>
                <a:lnTo>
                  <a:pt x="2" y="13"/>
                </a:lnTo>
                <a:lnTo>
                  <a:pt x="4" y="11"/>
                </a:lnTo>
                <a:lnTo>
                  <a:pt x="4" y="9"/>
                </a:lnTo>
                <a:lnTo>
                  <a:pt x="5" y="8"/>
                </a:lnTo>
                <a:lnTo>
                  <a:pt x="7" y="6"/>
                </a:lnTo>
                <a:lnTo>
                  <a:pt x="8" y="4"/>
                </a:lnTo>
                <a:lnTo>
                  <a:pt x="9" y="3"/>
                </a:lnTo>
                <a:lnTo>
                  <a:pt x="10" y="1"/>
                </a:lnTo>
                <a:lnTo>
                  <a:pt x="12" y="0"/>
                </a:lnTo>
                <a:lnTo>
                  <a:pt x="15" y="0"/>
                </a:lnTo>
                <a:lnTo>
                  <a:pt x="17" y="2"/>
                </a:lnTo>
                <a:lnTo>
                  <a:pt x="18" y="5"/>
                </a:lnTo>
                <a:lnTo>
                  <a:pt x="21" y="5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5" name="62118">
            <a:extLst xmlns:a="http://schemas.openxmlformats.org/drawingml/2006/main">
              <a:ext uri="{FF2B5EF4-FFF2-40B4-BE49-F238E27FC236}">
                <a16:creationId xmlns:a16="http://schemas.microsoft.com/office/drawing/2014/main" id="{BE13CA9F-1ACA-41D4-88AE-EA65D82D285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87741" y="938826"/>
            <a:ext cx="242441" cy="127392"/>
          </a:xfrm>
          <a:custGeom xmlns:a="http://schemas.openxmlformats.org/drawingml/2006/main">
            <a:avLst/>
            <a:gdLst/>
            <a:ahLst/>
            <a:cxnLst>
              <a:cxn ang="0">
                <a:pos x="18" y="0"/>
              </a:cxn>
              <a:cxn ang="0">
                <a:pos x="20" y="0"/>
              </a:cxn>
              <a:cxn ang="0">
                <a:pos x="22" y="0"/>
              </a:cxn>
              <a:cxn ang="0">
                <a:pos x="24" y="0"/>
              </a:cxn>
              <a:cxn ang="0">
                <a:pos x="27" y="1"/>
              </a:cxn>
              <a:cxn ang="0">
                <a:pos x="29" y="3"/>
              </a:cxn>
              <a:cxn ang="0">
                <a:pos x="28" y="6"/>
              </a:cxn>
              <a:cxn ang="0">
                <a:pos x="29" y="9"/>
              </a:cxn>
              <a:cxn ang="0">
                <a:pos x="26" y="10"/>
              </a:cxn>
              <a:cxn ang="0">
                <a:pos x="24" y="9"/>
              </a:cxn>
              <a:cxn ang="0">
                <a:pos x="23" y="11"/>
              </a:cxn>
              <a:cxn ang="0">
                <a:pos x="20" y="9"/>
              </a:cxn>
              <a:cxn ang="0">
                <a:pos x="16" y="9"/>
              </a:cxn>
              <a:cxn ang="0">
                <a:pos x="14" y="10"/>
              </a:cxn>
              <a:cxn ang="0">
                <a:pos x="10" y="12"/>
              </a:cxn>
              <a:cxn ang="0">
                <a:pos x="8" y="13"/>
              </a:cxn>
              <a:cxn ang="0">
                <a:pos x="6" y="14"/>
              </a:cxn>
              <a:cxn ang="0">
                <a:pos x="4" y="12"/>
              </a:cxn>
              <a:cxn ang="0">
                <a:pos x="2" y="10"/>
              </a:cxn>
              <a:cxn ang="0">
                <a:pos x="0" y="8"/>
              </a:cxn>
              <a:cxn ang="0">
                <a:pos x="2" y="6"/>
              </a:cxn>
              <a:cxn ang="0">
                <a:pos x="4" y="4"/>
              </a:cxn>
              <a:cxn ang="0">
                <a:pos x="6" y="6"/>
              </a:cxn>
              <a:cxn ang="0">
                <a:pos x="8" y="6"/>
              </a:cxn>
              <a:cxn ang="0">
                <a:pos x="11" y="5"/>
              </a:cxn>
              <a:cxn ang="0">
                <a:pos x="14" y="3"/>
              </a:cxn>
              <a:cxn ang="0">
                <a:pos x="15" y="2"/>
              </a:cxn>
              <a:cxn ang="0">
                <a:pos x="16" y="0"/>
              </a:cxn>
              <a:cxn ang="0">
                <a:pos x="18" y="0"/>
              </a:cxn>
            </a:cxnLst>
            <a:rect l="0" t="0" r="r" b="b"/>
            <a:pathLst>
              <a:path w="29" h="14">
                <a:moveTo>
                  <a:pt x="18" y="0"/>
                </a:moveTo>
                <a:lnTo>
                  <a:pt x="20" y="0"/>
                </a:lnTo>
                <a:lnTo>
                  <a:pt x="22" y="0"/>
                </a:lnTo>
                <a:lnTo>
                  <a:pt x="24" y="0"/>
                </a:lnTo>
                <a:lnTo>
                  <a:pt x="27" y="1"/>
                </a:lnTo>
                <a:lnTo>
                  <a:pt x="29" y="3"/>
                </a:lnTo>
                <a:lnTo>
                  <a:pt x="28" y="6"/>
                </a:lnTo>
                <a:lnTo>
                  <a:pt x="29" y="9"/>
                </a:lnTo>
                <a:lnTo>
                  <a:pt x="26" y="10"/>
                </a:lnTo>
                <a:lnTo>
                  <a:pt x="24" y="9"/>
                </a:lnTo>
                <a:lnTo>
                  <a:pt x="23" y="11"/>
                </a:lnTo>
                <a:lnTo>
                  <a:pt x="20" y="9"/>
                </a:lnTo>
                <a:lnTo>
                  <a:pt x="16" y="9"/>
                </a:lnTo>
                <a:lnTo>
                  <a:pt x="14" y="10"/>
                </a:lnTo>
                <a:lnTo>
                  <a:pt x="10" y="12"/>
                </a:lnTo>
                <a:lnTo>
                  <a:pt x="8" y="13"/>
                </a:lnTo>
                <a:lnTo>
                  <a:pt x="6" y="14"/>
                </a:lnTo>
                <a:lnTo>
                  <a:pt x="4" y="12"/>
                </a:lnTo>
                <a:lnTo>
                  <a:pt x="2" y="10"/>
                </a:lnTo>
                <a:lnTo>
                  <a:pt x="0" y="8"/>
                </a:lnTo>
                <a:lnTo>
                  <a:pt x="2" y="6"/>
                </a:lnTo>
                <a:lnTo>
                  <a:pt x="4" y="4"/>
                </a:lnTo>
                <a:lnTo>
                  <a:pt x="6" y="6"/>
                </a:lnTo>
                <a:lnTo>
                  <a:pt x="8" y="6"/>
                </a:lnTo>
                <a:lnTo>
                  <a:pt x="11" y="5"/>
                </a:lnTo>
                <a:lnTo>
                  <a:pt x="14" y="3"/>
                </a:lnTo>
                <a:lnTo>
                  <a:pt x="15" y="2"/>
                </a:lnTo>
                <a:lnTo>
                  <a:pt x="16" y="0"/>
                </a:lnTo>
                <a:lnTo>
                  <a:pt x="18" y="0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6" name="62108">
            <a:extLst xmlns:a="http://schemas.openxmlformats.org/drawingml/2006/main">
              <a:ext uri="{FF2B5EF4-FFF2-40B4-BE49-F238E27FC236}">
                <a16:creationId xmlns:a16="http://schemas.microsoft.com/office/drawing/2014/main" id="{78F801E8-373E-456B-ACBB-7D73B0723A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4188" y="571531"/>
            <a:ext cx="108023" cy="329817"/>
          </a:xfrm>
          <a:custGeom xmlns:a="http://schemas.openxmlformats.org/drawingml/2006/main">
            <a:avLst/>
            <a:gdLst/>
            <a:ahLst/>
            <a:cxnLst>
              <a:cxn ang="0">
                <a:pos x="13" y="15"/>
              </a:cxn>
              <a:cxn ang="0">
                <a:pos x="12" y="19"/>
              </a:cxn>
              <a:cxn ang="0">
                <a:pos x="12" y="21"/>
              </a:cxn>
              <a:cxn ang="0">
                <a:pos x="11" y="21"/>
              </a:cxn>
              <a:cxn ang="0">
                <a:pos x="11" y="23"/>
              </a:cxn>
              <a:cxn ang="0">
                <a:pos x="10" y="25"/>
              </a:cxn>
              <a:cxn ang="0">
                <a:pos x="10" y="27"/>
              </a:cxn>
              <a:cxn ang="0">
                <a:pos x="9" y="29"/>
              </a:cxn>
              <a:cxn ang="0">
                <a:pos x="8" y="30"/>
              </a:cxn>
              <a:cxn ang="0">
                <a:pos x="7" y="32"/>
              </a:cxn>
              <a:cxn ang="0">
                <a:pos x="5" y="34"/>
              </a:cxn>
              <a:cxn ang="0">
                <a:pos x="4" y="35"/>
              </a:cxn>
              <a:cxn ang="0">
                <a:pos x="2" y="32"/>
              </a:cxn>
              <a:cxn ang="0">
                <a:pos x="3" y="31"/>
              </a:cxn>
              <a:cxn ang="0">
                <a:pos x="4" y="29"/>
              </a:cxn>
              <a:cxn ang="0">
                <a:pos x="5" y="26"/>
              </a:cxn>
              <a:cxn ang="0">
                <a:pos x="6" y="24"/>
              </a:cxn>
              <a:cxn ang="0">
                <a:pos x="7" y="22"/>
              </a:cxn>
              <a:cxn ang="0">
                <a:pos x="6" y="19"/>
              </a:cxn>
              <a:cxn ang="0">
                <a:pos x="4" y="17"/>
              </a:cxn>
              <a:cxn ang="0">
                <a:pos x="4" y="14"/>
              </a:cxn>
              <a:cxn ang="0">
                <a:pos x="2" y="14"/>
              </a:cxn>
              <a:cxn ang="0">
                <a:pos x="0" y="13"/>
              </a:cxn>
              <a:cxn ang="0">
                <a:pos x="1" y="10"/>
              </a:cxn>
              <a:cxn ang="0">
                <a:pos x="2" y="7"/>
              </a:cxn>
              <a:cxn ang="0">
                <a:pos x="3" y="6"/>
              </a:cxn>
              <a:cxn ang="0">
                <a:pos x="4" y="5"/>
              </a:cxn>
              <a:cxn ang="0">
                <a:pos x="5" y="3"/>
              </a:cxn>
              <a:cxn ang="0">
                <a:pos x="6" y="0"/>
              </a:cxn>
              <a:cxn ang="0">
                <a:pos x="8" y="5"/>
              </a:cxn>
              <a:cxn ang="0">
                <a:pos x="7" y="8"/>
              </a:cxn>
              <a:cxn ang="0">
                <a:pos x="6" y="11"/>
              </a:cxn>
              <a:cxn ang="0">
                <a:pos x="8" y="13"/>
              </a:cxn>
              <a:cxn ang="0">
                <a:pos x="11" y="14"/>
              </a:cxn>
              <a:cxn ang="0">
                <a:pos x="13" y="15"/>
              </a:cxn>
            </a:cxnLst>
            <a:rect l="0" t="0" r="r" b="b"/>
            <a:pathLst>
              <a:path w="13" h="35">
                <a:moveTo>
                  <a:pt x="13" y="15"/>
                </a:moveTo>
                <a:lnTo>
                  <a:pt x="12" y="19"/>
                </a:lnTo>
                <a:lnTo>
                  <a:pt x="12" y="21"/>
                </a:lnTo>
                <a:lnTo>
                  <a:pt x="11" y="21"/>
                </a:lnTo>
                <a:lnTo>
                  <a:pt x="11" y="23"/>
                </a:lnTo>
                <a:lnTo>
                  <a:pt x="10" y="25"/>
                </a:lnTo>
                <a:lnTo>
                  <a:pt x="10" y="27"/>
                </a:lnTo>
                <a:lnTo>
                  <a:pt x="9" y="29"/>
                </a:lnTo>
                <a:lnTo>
                  <a:pt x="8" y="30"/>
                </a:lnTo>
                <a:lnTo>
                  <a:pt x="7" y="32"/>
                </a:lnTo>
                <a:lnTo>
                  <a:pt x="5" y="34"/>
                </a:lnTo>
                <a:lnTo>
                  <a:pt x="4" y="35"/>
                </a:lnTo>
                <a:lnTo>
                  <a:pt x="2" y="32"/>
                </a:lnTo>
                <a:lnTo>
                  <a:pt x="3" y="31"/>
                </a:lnTo>
                <a:lnTo>
                  <a:pt x="4" y="29"/>
                </a:lnTo>
                <a:lnTo>
                  <a:pt x="5" y="26"/>
                </a:lnTo>
                <a:lnTo>
                  <a:pt x="6" y="24"/>
                </a:lnTo>
                <a:lnTo>
                  <a:pt x="7" y="22"/>
                </a:lnTo>
                <a:lnTo>
                  <a:pt x="6" y="19"/>
                </a:lnTo>
                <a:lnTo>
                  <a:pt x="4" y="17"/>
                </a:lnTo>
                <a:lnTo>
                  <a:pt x="4" y="14"/>
                </a:lnTo>
                <a:lnTo>
                  <a:pt x="2" y="14"/>
                </a:lnTo>
                <a:lnTo>
                  <a:pt x="0" y="13"/>
                </a:lnTo>
                <a:lnTo>
                  <a:pt x="1" y="10"/>
                </a:lnTo>
                <a:lnTo>
                  <a:pt x="2" y="7"/>
                </a:lnTo>
                <a:lnTo>
                  <a:pt x="3" y="6"/>
                </a:lnTo>
                <a:lnTo>
                  <a:pt x="4" y="5"/>
                </a:lnTo>
                <a:lnTo>
                  <a:pt x="5" y="3"/>
                </a:lnTo>
                <a:lnTo>
                  <a:pt x="6" y="0"/>
                </a:lnTo>
                <a:lnTo>
                  <a:pt x="8" y="5"/>
                </a:lnTo>
                <a:lnTo>
                  <a:pt x="7" y="8"/>
                </a:lnTo>
                <a:lnTo>
                  <a:pt x="6" y="11"/>
                </a:lnTo>
                <a:lnTo>
                  <a:pt x="8" y="13"/>
                </a:lnTo>
                <a:lnTo>
                  <a:pt x="11" y="14"/>
                </a:lnTo>
                <a:lnTo>
                  <a:pt x="13" y="15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7" name="62100">
            <a:extLst xmlns:a="http://schemas.openxmlformats.org/drawingml/2006/main">
              <a:ext uri="{FF2B5EF4-FFF2-40B4-BE49-F238E27FC236}">
                <a16:creationId xmlns:a16="http://schemas.microsoft.com/office/drawing/2014/main" id="{9CA606B2-582F-4351-85C1-E8FB6A1D83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44463" y="1208650"/>
            <a:ext cx="247337" cy="196757"/>
          </a:xfrm>
          <a:custGeom xmlns:a="http://schemas.openxmlformats.org/drawingml/2006/main">
            <a:avLst/>
            <a:gdLst/>
            <a:ahLst/>
            <a:cxnLst>
              <a:cxn ang="0">
                <a:pos x="30" y="2"/>
              </a:cxn>
              <a:cxn ang="0">
                <a:pos x="29" y="3"/>
              </a:cxn>
              <a:cxn ang="0">
                <a:pos x="30" y="7"/>
              </a:cxn>
              <a:cxn ang="0">
                <a:pos x="31" y="10"/>
              </a:cxn>
              <a:cxn ang="0">
                <a:pos x="29" y="10"/>
              </a:cxn>
              <a:cxn ang="0">
                <a:pos x="26" y="10"/>
              </a:cxn>
              <a:cxn ang="0">
                <a:pos x="24" y="11"/>
              </a:cxn>
              <a:cxn ang="0">
                <a:pos x="23" y="14"/>
              </a:cxn>
              <a:cxn ang="0">
                <a:pos x="21" y="17"/>
              </a:cxn>
              <a:cxn ang="0">
                <a:pos x="19" y="19"/>
              </a:cxn>
              <a:cxn ang="0">
                <a:pos x="17" y="20"/>
              </a:cxn>
              <a:cxn ang="0">
                <a:pos x="15" y="21"/>
              </a:cxn>
              <a:cxn ang="0">
                <a:pos x="13" y="21"/>
              </a:cxn>
              <a:cxn ang="0">
                <a:pos x="11" y="20"/>
              </a:cxn>
              <a:cxn ang="0">
                <a:pos x="9" y="21"/>
              </a:cxn>
              <a:cxn ang="0">
                <a:pos x="7" y="19"/>
              </a:cxn>
              <a:cxn ang="0">
                <a:pos x="5" y="21"/>
              </a:cxn>
              <a:cxn ang="0">
                <a:pos x="2" y="21"/>
              </a:cxn>
              <a:cxn ang="0">
                <a:pos x="0" y="20"/>
              </a:cxn>
              <a:cxn ang="0">
                <a:pos x="1" y="16"/>
              </a:cxn>
              <a:cxn ang="0">
                <a:pos x="0" y="12"/>
              </a:cxn>
              <a:cxn ang="0">
                <a:pos x="2" y="11"/>
              </a:cxn>
              <a:cxn ang="0">
                <a:pos x="3" y="10"/>
              </a:cxn>
              <a:cxn ang="0">
                <a:pos x="2" y="8"/>
              </a:cxn>
              <a:cxn ang="0">
                <a:pos x="1" y="6"/>
              </a:cxn>
              <a:cxn ang="0">
                <a:pos x="2" y="3"/>
              </a:cxn>
              <a:cxn ang="0">
                <a:pos x="4" y="2"/>
              </a:cxn>
              <a:cxn ang="0">
                <a:pos x="6" y="1"/>
              </a:cxn>
              <a:cxn ang="0">
                <a:pos x="8" y="1"/>
              </a:cxn>
              <a:cxn ang="0">
                <a:pos x="11" y="1"/>
              </a:cxn>
              <a:cxn ang="0">
                <a:pos x="14" y="1"/>
              </a:cxn>
              <a:cxn ang="0">
                <a:pos x="17" y="1"/>
              </a:cxn>
              <a:cxn ang="0">
                <a:pos x="19" y="1"/>
              </a:cxn>
              <a:cxn ang="0">
                <a:pos x="21" y="0"/>
              </a:cxn>
              <a:cxn ang="0">
                <a:pos x="24" y="0"/>
              </a:cxn>
              <a:cxn ang="0">
                <a:pos x="26" y="1"/>
              </a:cxn>
              <a:cxn ang="0">
                <a:pos x="30" y="2"/>
              </a:cxn>
            </a:cxnLst>
            <a:rect l="0" t="0" r="r" b="b"/>
            <a:pathLst>
              <a:path w="31" h="21">
                <a:moveTo>
                  <a:pt x="30" y="2"/>
                </a:moveTo>
                <a:lnTo>
                  <a:pt x="29" y="3"/>
                </a:lnTo>
                <a:lnTo>
                  <a:pt x="30" y="7"/>
                </a:lnTo>
                <a:lnTo>
                  <a:pt x="31" y="10"/>
                </a:lnTo>
                <a:lnTo>
                  <a:pt x="29" y="10"/>
                </a:lnTo>
                <a:lnTo>
                  <a:pt x="26" y="10"/>
                </a:lnTo>
                <a:lnTo>
                  <a:pt x="24" y="11"/>
                </a:lnTo>
                <a:lnTo>
                  <a:pt x="23" y="14"/>
                </a:lnTo>
                <a:lnTo>
                  <a:pt x="21" y="17"/>
                </a:lnTo>
                <a:lnTo>
                  <a:pt x="19" y="19"/>
                </a:lnTo>
                <a:lnTo>
                  <a:pt x="17" y="20"/>
                </a:lnTo>
                <a:lnTo>
                  <a:pt x="15" y="21"/>
                </a:lnTo>
                <a:lnTo>
                  <a:pt x="13" y="21"/>
                </a:lnTo>
                <a:lnTo>
                  <a:pt x="11" y="20"/>
                </a:lnTo>
                <a:lnTo>
                  <a:pt x="9" y="21"/>
                </a:lnTo>
                <a:lnTo>
                  <a:pt x="7" y="19"/>
                </a:lnTo>
                <a:lnTo>
                  <a:pt x="5" y="21"/>
                </a:lnTo>
                <a:lnTo>
                  <a:pt x="2" y="21"/>
                </a:lnTo>
                <a:lnTo>
                  <a:pt x="0" y="20"/>
                </a:lnTo>
                <a:lnTo>
                  <a:pt x="1" y="16"/>
                </a:lnTo>
                <a:lnTo>
                  <a:pt x="0" y="12"/>
                </a:lnTo>
                <a:lnTo>
                  <a:pt x="2" y="11"/>
                </a:lnTo>
                <a:lnTo>
                  <a:pt x="3" y="10"/>
                </a:lnTo>
                <a:lnTo>
                  <a:pt x="2" y="8"/>
                </a:lnTo>
                <a:lnTo>
                  <a:pt x="1" y="6"/>
                </a:lnTo>
                <a:lnTo>
                  <a:pt x="2" y="3"/>
                </a:lnTo>
                <a:lnTo>
                  <a:pt x="4" y="2"/>
                </a:lnTo>
                <a:lnTo>
                  <a:pt x="6" y="1"/>
                </a:lnTo>
                <a:lnTo>
                  <a:pt x="8" y="1"/>
                </a:lnTo>
                <a:lnTo>
                  <a:pt x="11" y="1"/>
                </a:lnTo>
                <a:lnTo>
                  <a:pt x="14" y="1"/>
                </a:lnTo>
                <a:lnTo>
                  <a:pt x="17" y="1"/>
                </a:lnTo>
                <a:lnTo>
                  <a:pt x="19" y="1"/>
                </a:lnTo>
                <a:lnTo>
                  <a:pt x="21" y="0"/>
                </a:lnTo>
                <a:lnTo>
                  <a:pt x="24" y="0"/>
                </a:lnTo>
                <a:lnTo>
                  <a:pt x="26" y="1"/>
                </a:lnTo>
                <a:lnTo>
                  <a:pt x="30" y="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8" name="62099">
            <a:extLst xmlns:a="http://schemas.openxmlformats.org/drawingml/2006/main">
              <a:ext uri="{FF2B5EF4-FFF2-40B4-BE49-F238E27FC236}">
                <a16:creationId xmlns:a16="http://schemas.microsoft.com/office/drawing/2014/main" id="{78D394E6-E819-4245-A4C7-B867B3C64B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91396" y="916309"/>
            <a:ext cx="100403" cy="172427"/>
          </a:xfrm>
          <a:custGeom xmlns:a="http://schemas.openxmlformats.org/drawingml/2006/main">
            <a:avLst/>
            <a:gdLst/>
            <a:ahLst/>
            <a:cxnLst>
              <a:cxn ang="0">
                <a:pos x="6" y="1"/>
              </a:cxn>
              <a:cxn ang="0">
                <a:pos x="9" y="1"/>
              </a:cxn>
              <a:cxn ang="0">
                <a:pos x="10" y="2"/>
              </a:cxn>
              <a:cxn ang="0">
                <a:pos x="11" y="4"/>
              </a:cxn>
              <a:cxn ang="0">
                <a:pos x="13" y="6"/>
              </a:cxn>
              <a:cxn ang="0">
                <a:pos x="12" y="9"/>
              </a:cxn>
              <a:cxn ang="0">
                <a:pos x="12" y="12"/>
              </a:cxn>
              <a:cxn ang="0">
                <a:pos x="13" y="14"/>
              </a:cxn>
              <a:cxn ang="0">
                <a:pos x="12" y="17"/>
              </a:cxn>
              <a:cxn ang="0">
                <a:pos x="11" y="18"/>
              </a:cxn>
              <a:cxn ang="0">
                <a:pos x="8" y="17"/>
              </a:cxn>
              <a:cxn ang="0">
                <a:pos x="5" y="17"/>
              </a:cxn>
              <a:cxn ang="0">
                <a:pos x="4" y="16"/>
              </a:cxn>
              <a:cxn ang="0">
                <a:pos x="2" y="15"/>
              </a:cxn>
              <a:cxn ang="0">
                <a:pos x="3" y="13"/>
              </a:cxn>
              <a:cxn ang="0">
                <a:pos x="4" y="9"/>
              </a:cxn>
              <a:cxn ang="0">
                <a:pos x="2" y="8"/>
              </a:cxn>
              <a:cxn ang="0">
                <a:pos x="0" y="5"/>
              </a:cxn>
              <a:cxn ang="0">
                <a:pos x="0" y="2"/>
              </a:cxn>
              <a:cxn ang="0">
                <a:pos x="2" y="2"/>
              </a:cxn>
              <a:cxn ang="0">
                <a:pos x="4" y="0"/>
              </a:cxn>
              <a:cxn ang="0">
                <a:pos x="6" y="1"/>
              </a:cxn>
            </a:cxnLst>
            <a:rect l="0" t="0" r="r" b="b"/>
            <a:pathLst>
              <a:path w="13" h="18">
                <a:moveTo>
                  <a:pt x="6" y="1"/>
                </a:moveTo>
                <a:lnTo>
                  <a:pt x="9" y="1"/>
                </a:lnTo>
                <a:lnTo>
                  <a:pt x="10" y="2"/>
                </a:lnTo>
                <a:lnTo>
                  <a:pt x="11" y="4"/>
                </a:lnTo>
                <a:lnTo>
                  <a:pt x="13" y="6"/>
                </a:lnTo>
                <a:lnTo>
                  <a:pt x="12" y="9"/>
                </a:lnTo>
                <a:lnTo>
                  <a:pt x="12" y="12"/>
                </a:lnTo>
                <a:lnTo>
                  <a:pt x="13" y="14"/>
                </a:lnTo>
                <a:lnTo>
                  <a:pt x="12" y="17"/>
                </a:lnTo>
                <a:lnTo>
                  <a:pt x="11" y="18"/>
                </a:lnTo>
                <a:lnTo>
                  <a:pt x="8" y="17"/>
                </a:lnTo>
                <a:lnTo>
                  <a:pt x="5" y="17"/>
                </a:lnTo>
                <a:lnTo>
                  <a:pt x="4" y="16"/>
                </a:lnTo>
                <a:lnTo>
                  <a:pt x="2" y="15"/>
                </a:lnTo>
                <a:lnTo>
                  <a:pt x="3" y="13"/>
                </a:lnTo>
                <a:lnTo>
                  <a:pt x="4" y="9"/>
                </a:lnTo>
                <a:lnTo>
                  <a:pt x="2" y="8"/>
                </a:lnTo>
                <a:lnTo>
                  <a:pt x="0" y="5"/>
                </a:lnTo>
                <a:lnTo>
                  <a:pt x="0" y="2"/>
                </a:lnTo>
                <a:lnTo>
                  <a:pt x="2" y="2"/>
                </a:lnTo>
                <a:lnTo>
                  <a:pt x="4" y="0"/>
                </a:lnTo>
                <a:lnTo>
                  <a:pt x="6" y="1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49" name="62096">
            <a:extLst xmlns:a="http://schemas.openxmlformats.org/drawingml/2006/main">
              <a:ext uri="{FF2B5EF4-FFF2-40B4-BE49-F238E27FC236}">
                <a16:creationId xmlns:a16="http://schemas.microsoft.com/office/drawing/2014/main" id="{56777F7F-99B8-462F-8F40-CD72C37CDE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69230" y="1021262"/>
            <a:ext cx="134417" cy="194868"/>
          </a:xfrm>
          <a:custGeom xmlns:a="http://schemas.openxmlformats.org/drawingml/2006/main">
            <a:avLst/>
            <a:gdLst/>
            <a:ahLst/>
            <a:cxnLst>
              <a:cxn ang="0">
                <a:pos x="10" y="4"/>
              </a:cxn>
              <a:cxn ang="0">
                <a:pos x="13" y="6"/>
              </a:cxn>
              <a:cxn ang="0">
                <a:pos x="15" y="7"/>
              </a:cxn>
              <a:cxn ang="0">
                <a:pos x="16" y="9"/>
              </a:cxn>
              <a:cxn ang="0">
                <a:pos x="15" y="12"/>
              </a:cxn>
              <a:cxn ang="0">
                <a:pos x="13" y="14"/>
              </a:cxn>
              <a:cxn ang="0">
                <a:pos x="14" y="16"/>
              </a:cxn>
              <a:cxn ang="0">
                <a:pos x="14" y="19"/>
              </a:cxn>
              <a:cxn ang="0">
                <a:pos x="9" y="20"/>
              </a:cxn>
              <a:cxn ang="0">
                <a:pos x="7" y="21"/>
              </a:cxn>
              <a:cxn ang="0">
                <a:pos x="5" y="21"/>
              </a:cxn>
              <a:cxn ang="0">
                <a:pos x="4" y="19"/>
              </a:cxn>
              <a:cxn ang="0">
                <a:pos x="2" y="16"/>
              </a:cxn>
              <a:cxn ang="0">
                <a:pos x="0" y="13"/>
              </a:cxn>
              <a:cxn ang="0">
                <a:pos x="1" y="10"/>
              </a:cxn>
              <a:cxn ang="0">
                <a:pos x="2" y="6"/>
              </a:cxn>
              <a:cxn ang="0">
                <a:pos x="2" y="5"/>
              </a:cxn>
              <a:cxn ang="0">
                <a:pos x="1" y="2"/>
              </a:cxn>
              <a:cxn ang="0">
                <a:pos x="2" y="0"/>
              </a:cxn>
              <a:cxn ang="0">
                <a:pos x="4" y="1"/>
              </a:cxn>
              <a:cxn ang="0">
                <a:pos x="7" y="0"/>
              </a:cxn>
              <a:cxn ang="0">
                <a:pos x="10" y="4"/>
              </a:cxn>
            </a:cxnLst>
            <a:rect l="0" t="0" r="r" b="b"/>
            <a:pathLst>
              <a:path w="16" h="21">
                <a:moveTo>
                  <a:pt x="10" y="4"/>
                </a:moveTo>
                <a:lnTo>
                  <a:pt x="13" y="6"/>
                </a:lnTo>
                <a:lnTo>
                  <a:pt x="15" y="7"/>
                </a:lnTo>
                <a:lnTo>
                  <a:pt x="16" y="9"/>
                </a:lnTo>
                <a:lnTo>
                  <a:pt x="15" y="12"/>
                </a:lnTo>
                <a:lnTo>
                  <a:pt x="13" y="14"/>
                </a:lnTo>
                <a:lnTo>
                  <a:pt x="14" y="16"/>
                </a:lnTo>
                <a:lnTo>
                  <a:pt x="14" y="19"/>
                </a:lnTo>
                <a:lnTo>
                  <a:pt x="9" y="20"/>
                </a:lnTo>
                <a:lnTo>
                  <a:pt x="7" y="21"/>
                </a:lnTo>
                <a:lnTo>
                  <a:pt x="5" y="21"/>
                </a:lnTo>
                <a:lnTo>
                  <a:pt x="4" y="19"/>
                </a:lnTo>
                <a:lnTo>
                  <a:pt x="2" y="16"/>
                </a:lnTo>
                <a:lnTo>
                  <a:pt x="0" y="13"/>
                </a:lnTo>
                <a:lnTo>
                  <a:pt x="1" y="10"/>
                </a:lnTo>
                <a:lnTo>
                  <a:pt x="2" y="6"/>
                </a:lnTo>
                <a:lnTo>
                  <a:pt x="2" y="5"/>
                </a:lnTo>
                <a:lnTo>
                  <a:pt x="1" y="2"/>
                </a:lnTo>
                <a:lnTo>
                  <a:pt x="2" y="0"/>
                </a:lnTo>
                <a:lnTo>
                  <a:pt x="4" y="1"/>
                </a:lnTo>
                <a:lnTo>
                  <a:pt x="7" y="0"/>
                </a:lnTo>
                <a:lnTo>
                  <a:pt x="10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0" name="62093">
            <a:extLst xmlns:a="http://schemas.openxmlformats.org/drawingml/2006/main">
              <a:ext uri="{FF2B5EF4-FFF2-40B4-BE49-F238E27FC236}">
                <a16:creationId xmlns:a16="http://schemas.microsoft.com/office/drawing/2014/main" id="{B218882F-E607-45D7-B717-748F61D5CBF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16303" y="968825"/>
            <a:ext cx="60950" cy="89915"/>
          </a:xfrm>
          <a:custGeom xmlns:a="http://schemas.openxmlformats.org/drawingml/2006/main">
            <a:avLst/>
            <a:gdLst/>
            <a:ahLst/>
            <a:cxnLst>
              <a:cxn ang="0">
                <a:pos x="4" y="1"/>
              </a:cxn>
              <a:cxn ang="0">
                <a:pos x="6" y="4"/>
              </a:cxn>
              <a:cxn ang="0">
                <a:pos x="7" y="8"/>
              </a:cxn>
              <a:cxn ang="0">
                <a:pos x="4" y="10"/>
              </a:cxn>
              <a:cxn ang="0">
                <a:pos x="1" y="6"/>
              </a:cxn>
              <a:cxn ang="0">
                <a:pos x="0" y="3"/>
              </a:cxn>
              <a:cxn ang="0">
                <a:pos x="1" y="0"/>
              </a:cxn>
              <a:cxn ang="0">
                <a:pos x="4" y="1"/>
              </a:cxn>
            </a:cxnLst>
            <a:rect l="0" t="0" r="r" b="b"/>
            <a:pathLst>
              <a:path w="7" h="10">
                <a:moveTo>
                  <a:pt x="4" y="1"/>
                </a:moveTo>
                <a:lnTo>
                  <a:pt x="6" y="4"/>
                </a:lnTo>
                <a:lnTo>
                  <a:pt x="7" y="8"/>
                </a:lnTo>
                <a:lnTo>
                  <a:pt x="4" y="10"/>
                </a:lnTo>
                <a:lnTo>
                  <a:pt x="1" y="6"/>
                </a:lnTo>
                <a:lnTo>
                  <a:pt x="0" y="3"/>
                </a:lnTo>
                <a:lnTo>
                  <a:pt x="1" y="0"/>
                </a:lnTo>
                <a:lnTo>
                  <a:pt x="4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1" name="62079">
            <a:extLst xmlns:a="http://schemas.openxmlformats.org/drawingml/2006/main">
              <a:ext uri="{FF2B5EF4-FFF2-40B4-BE49-F238E27FC236}">
                <a16:creationId xmlns:a16="http://schemas.microsoft.com/office/drawing/2014/main" id="{A4DDA5B5-75B1-4D7A-8DDC-AD4E09AF505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30585" y="691444"/>
            <a:ext cx="146933" cy="179908"/>
          </a:xfrm>
          <a:custGeom xmlns:a="http://schemas.openxmlformats.org/drawingml/2006/main">
            <a:avLst/>
            <a:gdLst/>
            <a:ahLst/>
            <a:cxnLst>
              <a:cxn ang="0">
                <a:pos x="13" y="19"/>
              </a:cxn>
              <a:cxn ang="0">
                <a:pos x="10" y="17"/>
              </a:cxn>
              <a:cxn ang="0">
                <a:pos x="7" y="15"/>
              </a:cxn>
              <a:cxn ang="0">
                <a:pos x="5" y="15"/>
              </a:cxn>
              <a:cxn ang="0">
                <a:pos x="2" y="14"/>
              </a:cxn>
              <a:cxn ang="0">
                <a:pos x="2" y="12"/>
              </a:cxn>
              <a:cxn ang="0">
                <a:pos x="1" y="10"/>
              </a:cxn>
              <a:cxn ang="0">
                <a:pos x="2" y="7"/>
              </a:cxn>
              <a:cxn ang="0">
                <a:pos x="0" y="5"/>
              </a:cxn>
              <a:cxn ang="0">
                <a:pos x="1" y="3"/>
              </a:cxn>
              <a:cxn ang="0">
                <a:pos x="2" y="1"/>
              </a:cxn>
              <a:cxn ang="0">
                <a:pos x="4" y="1"/>
              </a:cxn>
              <a:cxn ang="0">
                <a:pos x="7" y="2"/>
              </a:cxn>
              <a:cxn ang="0">
                <a:pos x="9" y="1"/>
              </a:cxn>
              <a:cxn ang="0">
                <a:pos x="11" y="0"/>
              </a:cxn>
              <a:cxn ang="0">
                <a:pos x="13" y="1"/>
              </a:cxn>
              <a:cxn ang="0">
                <a:pos x="15" y="1"/>
              </a:cxn>
              <a:cxn ang="0">
                <a:pos x="15" y="4"/>
              </a:cxn>
              <a:cxn ang="0">
                <a:pos x="17" y="6"/>
              </a:cxn>
              <a:cxn ang="0">
                <a:pos x="18" y="9"/>
              </a:cxn>
              <a:cxn ang="0">
                <a:pos x="17" y="11"/>
              </a:cxn>
              <a:cxn ang="0">
                <a:pos x="16" y="13"/>
              </a:cxn>
              <a:cxn ang="0">
                <a:pos x="15" y="16"/>
              </a:cxn>
              <a:cxn ang="0">
                <a:pos x="14" y="18"/>
              </a:cxn>
              <a:cxn ang="0">
                <a:pos x="13" y="19"/>
              </a:cxn>
            </a:cxnLst>
            <a:rect l="0" t="0" r="r" b="b"/>
            <a:pathLst>
              <a:path w="18" h="19">
                <a:moveTo>
                  <a:pt x="13" y="19"/>
                </a:moveTo>
                <a:lnTo>
                  <a:pt x="10" y="17"/>
                </a:lnTo>
                <a:lnTo>
                  <a:pt x="7" y="15"/>
                </a:lnTo>
                <a:lnTo>
                  <a:pt x="5" y="15"/>
                </a:lnTo>
                <a:lnTo>
                  <a:pt x="2" y="14"/>
                </a:lnTo>
                <a:lnTo>
                  <a:pt x="2" y="12"/>
                </a:lnTo>
                <a:lnTo>
                  <a:pt x="1" y="10"/>
                </a:lnTo>
                <a:lnTo>
                  <a:pt x="2" y="7"/>
                </a:lnTo>
                <a:lnTo>
                  <a:pt x="0" y="5"/>
                </a:lnTo>
                <a:lnTo>
                  <a:pt x="1" y="3"/>
                </a:lnTo>
                <a:lnTo>
                  <a:pt x="2" y="1"/>
                </a:lnTo>
                <a:lnTo>
                  <a:pt x="4" y="1"/>
                </a:lnTo>
                <a:lnTo>
                  <a:pt x="7" y="2"/>
                </a:lnTo>
                <a:lnTo>
                  <a:pt x="9" y="1"/>
                </a:lnTo>
                <a:lnTo>
                  <a:pt x="11" y="0"/>
                </a:lnTo>
                <a:lnTo>
                  <a:pt x="13" y="1"/>
                </a:lnTo>
                <a:lnTo>
                  <a:pt x="15" y="1"/>
                </a:lnTo>
                <a:lnTo>
                  <a:pt x="15" y="4"/>
                </a:lnTo>
                <a:lnTo>
                  <a:pt x="17" y="6"/>
                </a:lnTo>
                <a:lnTo>
                  <a:pt x="18" y="9"/>
                </a:lnTo>
                <a:lnTo>
                  <a:pt x="17" y="11"/>
                </a:lnTo>
                <a:lnTo>
                  <a:pt x="16" y="13"/>
                </a:lnTo>
                <a:lnTo>
                  <a:pt x="15" y="16"/>
                </a:lnTo>
                <a:lnTo>
                  <a:pt x="14" y="18"/>
                </a:lnTo>
                <a:lnTo>
                  <a:pt x="13" y="19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2" name="62063">
            <a:extLst xmlns:a="http://schemas.openxmlformats.org/drawingml/2006/main">
              <a:ext uri="{FF2B5EF4-FFF2-40B4-BE49-F238E27FC236}">
                <a16:creationId xmlns:a16="http://schemas.microsoft.com/office/drawing/2014/main" id="{CE33D668-A188-4811-AEC1-12A823CF603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48956" y="863873"/>
            <a:ext cx="209790" cy="337298"/>
          </a:xfrm>
          <a:custGeom xmlns:a="http://schemas.openxmlformats.org/drawingml/2006/main">
            <a:avLst/>
            <a:gdLst/>
            <a:ahLst/>
            <a:cxnLst>
              <a:cxn ang="0">
                <a:pos x="23" y="1"/>
              </a:cxn>
              <a:cxn ang="0">
                <a:pos x="25" y="4"/>
              </a:cxn>
              <a:cxn ang="0">
                <a:pos x="25" y="6"/>
              </a:cxn>
              <a:cxn ang="0">
                <a:pos x="23" y="8"/>
              </a:cxn>
              <a:cxn ang="0">
                <a:pos x="21" y="9"/>
              </a:cxn>
              <a:cxn ang="0">
                <a:pos x="23" y="11"/>
              </a:cxn>
              <a:cxn ang="0">
                <a:pos x="23" y="15"/>
              </a:cxn>
              <a:cxn ang="0">
                <a:pos x="21" y="16"/>
              </a:cxn>
              <a:cxn ang="0">
                <a:pos x="20" y="17"/>
              </a:cxn>
              <a:cxn ang="0">
                <a:pos x="19" y="20"/>
              </a:cxn>
              <a:cxn ang="0">
                <a:pos x="18" y="21"/>
              </a:cxn>
              <a:cxn ang="0">
                <a:pos x="16" y="23"/>
              </a:cxn>
              <a:cxn ang="0">
                <a:pos x="14" y="24"/>
              </a:cxn>
              <a:cxn ang="0">
                <a:pos x="11" y="25"/>
              </a:cxn>
              <a:cxn ang="0">
                <a:pos x="11" y="27"/>
              </a:cxn>
              <a:cxn ang="0">
                <a:pos x="11" y="29"/>
              </a:cxn>
              <a:cxn ang="0">
                <a:pos x="13" y="31"/>
              </a:cxn>
              <a:cxn ang="0">
                <a:pos x="10" y="31"/>
              </a:cxn>
              <a:cxn ang="0">
                <a:pos x="8" y="33"/>
              </a:cxn>
              <a:cxn ang="0">
                <a:pos x="7" y="35"/>
              </a:cxn>
              <a:cxn ang="0">
                <a:pos x="4" y="36"/>
              </a:cxn>
              <a:cxn ang="0">
                <a:pos x="4" y="33"/>
              </a:cxn>
              <a:cxn ang="0">
                <a:pos x="3" y="31"/>
              </a:cxn>
              <a:cxn ang="0">
                <a:pos x="5" y="29"/>
              </a:cxn>
              <a:cxn ang="0">
                <a:pos x="6" y="26"/>
              </a:cxn>
              <a:cxn ang="0">
                <a:pos x="5" y="24"/>
              </a:cxn>
              <a:cxn ang="0">
                <a:pos x="3" y="23"/>
              </a:cxn>
              <a:cxn ang="0">
                <a:pos x="0" y="21"/>
              </a:cxn>
              <a:cxn ang="0">
                <a:pos x="3" y="19"/>
              </a:cxn>
              <a:cxn ang="0">
                <a:pos x="2" y="15"/>
              </a:cxn>
              <a:cxn ang="0">
                <a:pos x="0" y="12"/>
              </a:cxn>
              <a:cxn ang="0">
                <a:pos x="3" y="11"/>
              </a:cxn>
              <a:cxn ang="0">
                <a:pos x="3" y="8"/>
              </a:cxn>
              <a:cxn ang="0">
                <a:pos x="2" y="7"/>
              </a:cxn>
              <a:cxn ang="0">
                <a:pos x="1" y="4"/>
              </a:cxn>
              <a:cxn ang="0">
                <a:pos x="0" y="2"/>
              </a:cxn>
              <a:cxn ang="0">
                <a:pos x="2" y="1"/>
              </a:cxn>
              <a:cxn ang="0">
                <a:pos x="5" y="0"/>
              </a:cxn>
              <a:cxn ang="0">
                <a:pos x="6" y="4"/>
              </a:cxn>
              <a:cxn ang="0">
                <a:pos x="7" y="6"/>
              </a:cxn>
              <a:cxn ang="0">
                <a:pos x="10" y="6"/>
              </a:cxn>
              <a:cxn ang="0">
                <a:pos x="14" y="8"/>
              </a:cxn>
              <a:cxn ang="0">
                <a:pos x="17" y="8"/>
              </a:cxn>
              <a:cxn ang="0">
                <a:pos x="19" y="6"/>
              </a:cxn>
              <a:cxn ang="0">
                <a:pos x="20" y="3"/>
              </a:cxn>
              <a:cxn ang="0">
                <a:pos x="23" y="1"/>
              </a:cxn>
            </a:cxnLst>
            <a:rect l="0" t="0" r="r" b="b"/>
            <a:pathLst>
              <a:path w="25" h="36">
                <a:moveTo>
                  <a:pt x="23" y="1"/>
                </a:moveTo>
                <a:lnTo>
                  <a:pt x="25" y="4"/>
                </a:lnTo>
                <a:lnTo>
                  <a:pt x="25" y="6"/>
                </a:lnTo>
                <a:lnTo>
                  <a:pt x="23" y="8"/>
                </a:lnTo>
                <a:lnTo>
                  <a:pt x="21" y="9"/>
                </a:lnTo>
                <a:lnTo>
                  <a:pt x="23" y="11"/>
                </a:lnTo>
                <a:lnTo>
                  <a:pt x="23" y="15"/>
                </a:lnTo>
                <a:lnTo>
                  <a:pt x="21" y="16"/>
                </a:lnTo>
                <a:lnTo>
                  <a:pt x="20" y="17"/>
                </a:lnTo>
                <a:lnTo>
                  <a:pt x="19" y="20"/>
                </a:lnTo>
                <a:lnTo>
                  <a:pt x="18" y="21"/>
                </a:lnTo>
                <a:lnTo>
                  <a:pt x="16" y="23"/>
                </a:lnTo>
                <a:lnTo>
                  <a:pt x="14" y="24"/>
                </a:lnTo>
                <a:lnTo>
                  <a:pt x="11" y="25"/>
                </a:lnTo>
                <a:lnTo>
                  <a:pt x="11" y="27"/>
                </a:lnTo>
                <a:lnTo>
                  <a:pt x="11" y="29"/>
                </a:lnTo>
                <a:lnTo>
                  <a:pt x="13" y="31"/>
                </a:lnTo>
                <a:lnTo>
                  <a:pt x="10" y="31"/>
                </a:lnTo>
                <a:lnTo>
                  <a:pt x="8" y="33"/>
                </a:lnTo>
                <a:lnTo>
                  <a:pt x="7" y="35"/>
                </a:lnTo>
                <a:lnTo>
                  <a:pt x="4" y="36"/>
                </a:lnTo>
                <a:lnTo>
                  <a:pt x="4" y="33"/>
                </a:lnTo>
                <a:lnTo>
                  <a:pt x="3" y="31"/>
                </a:lnTo>
                <a:lnTo>
                  <a:pt x="5" y="29"/>
                </a:lnTo>
                <a:lnTo>
                  <a:pt x="6" y="26"/>
                </a:lnTo>
                <a:lnTo>
                  <a:pt x="5" y="24"/>
                </a:lnTo>
                <a:lnTo>
                  <a:pt x="3" y="23"/>
                </a:lnTo>
                <a:lnTo>
                  <a:pt x="0" y="21"/>
                </a:lnTo>
                <a:lnTo>
                  <a:pt x="3" y="19"/>
                </a:lnTo>
                <a:lnTo>
                  <a:pt x="2" y="15"/>
                </a:lnTo>
                <a:lnTo>
                  <a:pt x="0" y="12"/>
                </a:lnTo>
                <a:lnTo>
                  <a:pt x="3" y="11"/>
                </a:lnTo>
                <a:lnTo>
                  <a:pt x="3" y="8"/>
                </a:lnTo>
                <a:lnTo>
                  <a:pt x="2" y="7"/>
                </a:lnTo>
                <a:lnTo>
                  <a:pt x="1" y="4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4"/>
                </a:lnTo>
                <a:lnTo>
                  <a:pt x="7" y="6"/>
                </a:lnTo>
                <a:lnTo>
                  <a:pt x="10" y="6"/>
                </a:lnTo>
                <a:lnTo>
                  <a:pt x="14" y="8"/>
                </a:lnTo>
                <a:lnTo>
                  <a:pt x="17" y="8"/>
                </a:lnTo>
                <a:lnTo>
                  <a:pt x="19" y="6"/>
                </a:lnTo>
                <a:lnTo>
                  <a:pt x="20" y="3"/>
                </a:lnTo>
                <a:lnTo>
                  <a:pt x="23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3" name="62060">
            <a:extLst xmlns:a="http://schemas.openxmlformats.org/drawingml/2006/main">
              <a:ext uri="{FF2B5EF4-FFF2-40B4-BE49-F238E27FC236}">
                <a16:creationId xmlns:a16="http://schemas.microsoft.com/office/drawing/2014/main" id="{E2B8C41D-FB94-45B9-9919-477BDA67FA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69230" y="713962"/>
            <a:ext cx="181490" cy="164869"/>
          </a:xfrm>
          <a:custGeom xmlns:a="http://schemas.openxmlformats.org/drawingml/2006/main">
            <a:avLst/>
            <a:gdLst/>
            <a:ahLst/>
            <a:cxnLst>
              <a:cxn ang="0">
                <a:pos x="20" y="3"/>
              </a:cxn>
              <a:cxn ang="0">
                <a:pos x="22" y="5"/>
              </a:cxn>
              <a:cxn ang="0">
                <a:pos x="21" y="8"/>
              </a:cxn>
              <a:cxn ang="0">
                <a:pos x="22" y="10"/>
              </a:cxn>
              <a:cxn ang="0">
                <a:pos x="22" y="12"/>
              </a:cxn>
              <a:cxn ang="0">
                <a:pos x="18" y="13"/>
              </a:cxn>
              <a:cxn ang="0">
                <a:pos x="16" y="13"/>
              </a:cxn>
              <a:cxn ang="0">
                <a:pos x="15" y="16"/>
              </a:cxn>
              <a:cxn ang="0">
                <a:pos x="12" y="17"/>
              </a:cxn>
              <a:cxn ang="0">
                <a:pos x="10" y="18"/>
              </a:cxn>
              <a:cxn ang="0">
                <a:pos x="8" y="17"/>
              </a:cxn>
              <a:cxn ang="0">
                <a:pos x="6" y="15"/>
              </a:cxn>
              <a:cxn ang="0">
                <a:pos x="6" y="14"/>
              </a:cxn>
              <a:cxn ang="0">
                <a:pos x="7" y="11"/>
              </a:cxn>
              <a:cxn ang="0">
                <a:pos x="7" y="8"/>
              </a:cxn>
              <a:cxn ang="0">
                <a:pos x="3" y="7"/>
              </a:cxn>
              <a:cxn ang="0">
                <a:pos x="2" y="8"/>
              </a:cxn>
              <a:cxn ang="0">
                <a:pos x="0" y="6"/>
              </a:cxn>
              <a:cxn ang="0">
                <a:pos x="2" y="5"/>
              </a:cxn>
              <a:cxn ang="0">
                <a:pos x="5" y="3"/>
              </a:cxn>
              <a:cxn ang="0">
                <a:pos x="9" y="1"/>
              </a:cxn>
              <a:cxn ang="0">
                <a:pos x="10" y="3"/>
              </a:cxn>
              <a:cxn ang="0">
                <a:pos x="12" y="3"/>
              </a:cxn>
              <a:cxn ang="0">
                <a:pos x="14" y="0"/>
              </a:cxn>
              <a:cxn ang="0">
                <a:pos x="17" y="0"/>
              </a:cxn>
              <a:cxn ang="0">
                <a:pos x="19" y="3"/>
              </a:cxn>
              <a:cxn ang="0">
                <a:pos x="20" y="3"/>
              </a:cxn>
            </a:cxnLst>
            <a:rect l="0" t="0" r="r" b="b"/>
            <a:pathLst>
              <a:path w="22" h="18">
                <a:moveTo>
                  <a:pt x="20" y="3"/>
                </a:moveTo>
                <a:lnTo>
                  <a:pt x="22" y="5"/>
                </a:lnTo>
                <a:lnTo>
                  <a:pt x="21" y="8"/>
                </a:lnTo>
                <a:lnTo>
                  <a:pt x="22" y="10"/>
                </a:lnTo>
                <a:lnTo>
                  <a:pt x="22" y="12"/>
                </a:lnTo>
                <a:lnTo>
                  <a:pt x="18" y="13"/>
                </a:lnTo>
                <a:lnTo>
                  <a:pt x="16" y="13"/>
                </a:lnTo>
                <a:lnTo>
                  <a:pt x="15" y="16"/>
                </a:lnTo>
                <a:lnTo>
                  <a:pt x="12" y="17"/>
                </a:lnTo>
                <a:lnTo>
                  <a:pt x="10" y="18"/>
                </a:lnTo>
                <a:lnTo>
                  <a:pt x="8" y="17"/>
                </a:lnTo>
                <a:lnTo>
                  <a:pt x="6" y="15"/>
                </a:lnTo>
                <a:lnTo>
                  <a:pt x="6" y="14"/>
                </a:lnTo>
                <a:lnTo>
                  <a:pt x="7" y="11"/>
                </a:lnTo>
                <a:lnTo>
                  <a:pt x="7" y="8"/>
                </a:lnTo>
                <a:lnTo>
                  <a:pt x="3" y="7"/>
                </a:lnTo>
                <a:lnTo>
                  <a:pt x="2" y="8"/>
                </a:lnTo>
                <a:lnTo>
                  <a:pt x="0" y="6"/>
                </a:lnTo>
                <a:lnTo>
                  <a:pt x="2" y="5"/>
                </a:lnTo>
                <a:lnTo>
                  <a:pt x="5" y="3"/>
                </a:lnTo>
                <a:lnTo>
                  <a:pt x="9" y="1"/>
                </a:lnTo>
                <a:lnTo>
                  <a:pt x="10" y="3"/>
                </a:lnTo>
                <a:lnTo>
                  <a:pt x="12" y="3"/>
                </a:lnTo>
                <a:lnTo>
                  <a:pt x="14" y="0"/>
                </a:lnTo>
                <a:lnTo>
                  <a:pt x="17" y="0"/>
                </a:lnTo>
                <a:lnTo>
                  <a:pt x="19" y="3"/>
                </a:lnTo>
                <a:lnTo>
                  <a:pt x="20" y="3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4" name="62051">
            <a:extLst xmlns:a="http://schemas.openxmlformats.org/drawingml/2006/main">
              <a:ext uri="{FF2B5EF4-FFF2-40B4-BE49-F238E27FC236}">
                <a16:creationId xmlns:a16="http://schemas.microsoft.com/office/drawing/2014/main" id="{53FD4F36-7373-463F-BA07-B7F38AB0BE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89769" y="826394"/>
            <a:ext cx="148838" cy="112432"/>
          </a:xfrm>
          <a:custGeom xmlns:a="http://schemas.openxmlformats.org/drawingml/2006/main">
            <a:avLst/>
            <a:gdLst/>
            <a:ahLst/>
            <a:cxnLst>
              <a:cxn ang="0">
                <a:pos x="18" y="5"/>
              </a:cxn>
              <a:cxn ang="0">
                <a:pos x="15" y="7"/>
              </a:cxn>
              <a:cxn ang="0">
                <a:pos x="14" y="10"/>
              </a:cxn>
              <a:cxn ang="0">
                <a:pos x="12" y="12"/>
              </a:cxn>
              <a:cxn ang="0">
                <a:pos x="9" y="12"/>
              </a:cxn>
              <a:cxn ang="0">
                <a:pos x="5" y="10"/>
              </a:cxn>
              <a:cxn ang="0">
                <a:pos x="2" y="10"/>
              </a:cxn>
              <a:cxn ang="0">
                <a:pos x="1" y="8"/>
              </a:cxn>
              <a:cxn ang="0">
                <a:pos x="0" y="4"/>
              </a:cxn>
              <a:cxn ang="0">
                <a:pos x="1" y="1"/>
              </a:cxn>
              <a:cxn ang="0">
                <a:pos x="3" y="1"/>
              </a:cxn>
              <a:cxn ang="0">
                <a:pos x="7" y="0"/>
              </a:cxn>
              <a:cxn ang="0">
                <a:pos x="10" y="1"/>
              </a:cxn>
              <a:cxn ang="0">
                <a:pos x="12" y="1"/>
              </a:cxn>
              <a:cxn ang="0">
                <a:pos x="15" y="3"/>
              </a:cxn>
              <a:cxn ang="0">
                <a:pos x="18" y="5"/>
              </a:cxn>
            </a:cxnLst>
            <a:rect l="0" t="0" r="r" b="b"/>
            <a:pathLst>
              <a:path w="18" h="12">
                <a:moveTo>
                  <a:pt x="18" y="5"/>
                </a:moveTo>
                <a:lnTo>
                  <a:pt x="15" y="7"/>
                </a:lnTo>
                <a:lnTo>
                  <a:pt x="14" y="10"/>
                </a:lnTo>
                <a:lnTo>
                  <a:pt x="12" y="12"/>
                </a:lnTo>
                <a:lnTo>
                  <a:pt x="9" y="12"/>
                </a:lnTo>
                <a:lnTo>
                  <a:pt x="5" y="10"/>
                </a:lnTo>
                <a:lnTo>
                  <a:pt x="2" y="10"/>
                </a:lnTo>
                <a:lnTo>
                  <a:pt x="1" y="8"/>
                </a:lnTo>
                <a:lnTo>
                  <a:pt x="0" y="4"/>
                </a:lnTo>
                <a:lnTo>
                  <a:pt x="1" y="1"/>
                </a:lnTo>
                <a:lnTo>
                  <a:pt x="3" y="1"/>
                </a:lnTo>
                <a:lnTo>
                  <a:pt x="7" y="0"/>
                </a:lnTo>
                <a:lnTo>
                  <a:pt x="10" y="1"/>
                </a:lnTo>
                <a:lnTo>
                  <a:pt x="12" y="1"/>
                </a:lnTo>
                <a:lnTo>
                  <a:pt x="15" y="3"/>
                </a:lnTo>
                <a:lnTo>
                  <a:pt x="18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5" name="62038">
            <a:extLst xmlns:a="http://schemas.openxmlformats.org/drawingml/2006/main">
              <a:ext uri="{FF2B5EF4-FFF2-40B4-BE49-F238E27FC236}">
                <a16:creationId xmlns:a16="http://schemas.microsoft.com/office/drawing/2014/main" id="{21DBEFE7-EF9E-4AA7-B49A-C13996EDAD7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24188" y="968825"/>
            <a:ext cx="94146" cy="134872"/>
          </a:xfrm>
          <a:custGeom xmlns:a="http://schemas.openxmlformats.org/drawingml/2006/main">
            <a:avLst/>
            <a:gdLst/>
            <a:ahLst/>
            <a:cxnLst>
              <a:cxn ang="0">
                <a:pos x="10" y="3"/>
              </a:cxn>
              <a:cxn ang="0">
                <a:pos x="12" y="4"/>
              </a:cxn>
              <a:cxn ang="0">
                <a:pos x="11" y="8"/>
              </a:cxn>
              <a:cxn ang="0">
                <a:pos x="10" y="10"/>
              </a:cxn>
              <a:cxn ang="0">
                <a:pos x="9" y="12"/>
              </a:cxn>
              <a:cxn ang="0">
                <a:pos x="9" y="15"/>
              </a:cxn>
              <a:cxn ang="0">
                <a:pos x="5" y="15"/>
              </a:cxn>
              <a:cxn ang="0">
                <a:pos x="3" y="14"/>
              </a:cxn>
              <a:cxn ang="0">
                <a:pos x="1" y="12"/>
              </a:cxn>
              <a:cxn ang="0">
                <a:pos x="0" y="10"/>
              </a:cxn>
              <a:cxn ang="0">
                <a:pos x="1" y="10"/>
              </a:cxn>
              <a:cxn ang="0">
                <a:pos x="4" y="8"/>
              </a:cxn>
              <a:cxn ang="0">
                <a:pos x="5" y="5"/>
              </a:cxn>
              <a:cxn ang="0">
                <a:pos x="7" y="6"/>
              </a:cxn>
              <a:cxn ang="0">
                <a:pos x="6" y="3"/>
              </a:cxn>
              <a:cxn ang="0">
                <a:pos x="8" y="0"/>
              </a:cxn>
              <a:cxn ang="0">
                <a:pos x="10" y="3"/>
              </a:cxn>
            </a:cxnLst>
            <a:rect l="0" t="0" r="r" b="b"/>
            <a:pathLst>
              <a:path w="12" h="15">
                <a:moveTo>
                  <a:pt x="10" y="3"/>
                </a:moveTo>
                <a:lnTo>
                  <a:pt x="12" y="4"/>
                </a:lnTo>
                <a:lnTo>
                  <a:pt x="11" y="8"/>
                </a:lnTo>
                <a:lnTo>
                  <a:pt x="10" y="10"/>
                </a:lnTo>
                <a:lnTo>
                  <a:pt x="9" y="12"/>
                </a:lnTo>
                <a:lnTo>
                  <a:pt x="9" y="15"/>
                </a:lnTo>
                <a:lnTo>
                  <a:pt x="5" y="15"/>
                </a:lnTo>
                <a:lnTo>
                  <a:pt x="3" y="14"/>
                </a:lnTo>
                <a:lnTo>
                  <a:pt x="1" y="12"/>
                </a:lnTo>
                <a:lnTo>
                  <a:pt x="0" y="10"/>
                </a:lnTo>
                <a:lnTo>
                  <a:pt x="1" y="10"/>
                </a:lnTo>
                <a:lnTo>
                  <a:pt x="4" y="8"/>
                </a:lnTo>
                <a:lnTo>
                  <a:pt x="5" y="5"/>
                </a:lnTo>
                <a:lnTo>
                  <a:pt x="7" y="6"/>
                </a:lnTo>
                <a:lnTo>
                  <a:pt x="6" y="3"/>
                </a:lnTo>
                <a:lnTo>
                  <a:pt x="8" y="0"/>
                </a:lnTo>
                <a:lnTo>
                  <a:pt x="10" y="3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6" name="62032">
            <a:extLst xmlns:a="http://schemas.openxmlformats.org/drawingml/2006/main">
              <a:ext uri="{FF2B5EF4-FFF2-40B4-BE49-F238E27FC236}">
                <a16:creationId xmlns:a16="http://schemas.microsoft.com/office/drawing/2014/main" id="{0528B09E-8636-4F22-B554-5C1714C54BB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10046" y="1156213"/>
            <a:ext cx="167069" cy="196757"/>
          </a:xfrm>
          <a:custGeom xmlns:a="http://schemas.openxmlformats.org/drawingml/2006/main">
            <a:avLst/>
            <a:gdLst/>
            <a:ahLst/>
            <a:cxnLst>
              <a:cxn ang="0">
                <a:pos x="20" y="8"/>
              </a:cxn>
              <a:cxn ang="0">
                <a:pos x="18" y="9"/>
              </a:cxn>
              <a:cxn ang="0">
                <a:pos x="17" y="12"/>
              </a:cxn>
              <a:cxn ang="0">
                <a:pos x="18" y="14"/>
              </a:cxn>
              <a:cxn ang="0">
                <a:pos x="19" y="16"/>
              </a:cxn>
              <a:cxn ang="0">
                <a:pos x="18" y="17"/>
              </a:cxn>
              <a:cxn ang="0">
                <a:pos x="16" y="18"/>
              </a:cxn>
              <a:cxn ang="0">
                <a:pos x="13" y="19"/>
              </a:cxn>
              <a:cxn ang="0">
                <a:pos x="9" y="20"/>
              </a:cxn>
              <a:cxn ang="0">
                <a:pos x="6" y="21"/>
              </a:cxn>
              <a:cxn ang="0">
                <a:pos x="5" y="20"/>
              </a:cxn>
              <a:cxn ang="0">
                <a:pos x="3" y="18"/>
              </a:cxn>
              <a:cxn ang="0">
                <a:pos x="0" y="16"/>
              </a:cxn>
              <a:cxn ang="0">
                <a:pos x="2" y="15"/>
              </a:cxn>
              <a:cxn ang="0">
                <a:pos x="4" y="14"/>
              </a:cxn>
              <a:cxn ang="0">
                <a:pos x="6" y="14"/>
              </a:cxn>
              <a:cxn ang="0">
                <a:pos x="9" y="12"/>
              </a:cxn>
              <a:cxn ang="0">
                <a:pos x="9" y="10"/>
              </a:cxn>
              <a:cxn ang="0">
                <a:pos x="8" y="7"/>
              </a:cxn>
              <a:cxn ang="0">
                <a:pos x="9" y="5"/>
              </a:cxn>
              <a:cxn ang="0">
                <a:pos x="12" y="4"/>
              </a:cxn>
              <a:cxn ang="0">
                <a:pos x="13" y="2"/>
              </a:cxn>
              <a:cxn ang="0">
                <a:pos x="15" y="0"/>
              </a:cxn>
              <a:cxn ang="0">
                <a:pos x="18" y="0"/>
              </a:cxn>
              <a:cxn ang="0">
                <a:pos x="20" y="2"/>
              </a:cxn>
              <a:cxn ang="0">
                <a:pos x="20" y="5"/>
              </a:cxn>
              <a:cxn ang="0">
                <a:pos x="20" y="8"/>
              </a:cxn>
            </a:cxnLst>
            <a:rect l="0" t="0" r="r" b="b"/>
            <a:pathLst>
              <a:path w="20" h="21">
                <a:moveTo>
                  <a:pt x="20" y="8"/>
                </a:moveTo>
                <a:lnTo>
                  <a:pt x="18" y="9"/>
                </a:lnTo>
                <a:lnTo>
                  <a:pt x="17" y="12"/>
                </a:lnTo>
                <a:lnTo>
                  <a:pt x="18" y="14"/>
                </a:lnTo>
                <a:lnTo>
                  <a:pt x="19" y="16"/>
                </a:lnTo>
                <a:lnTo>
                  <a:pt x="18" y="17"/>
                </a:lnTo>
                <a:lnTo>
                  <a:pt x="16" y="18"/>
                </a:lnTo>
                <a:lnTo>
                  <a:pt x="13" y="19"/>
                </a:lnTo>
                <a:lnTo>
                  <a:pt x="9" y="20"/>
                </a:lnTo>
                <a:lnTo>
                  <a:pt x="6" y="21"/>
                </a:lnTo>
                <a:lnTo>
                  <a:pt x="5" y="20"/>
                </a:lnTo>
                <a:lnTo>
                  <a:pt x="3" y="18"/>
                </a:lnTo>
                <a:lnTo>
                  <a:pt x="0" y="16"/>
                </a:lnTo>
                <a:lnTo>
                  <a:pt x="2" y="15"/>
                </a:lnTo>
                <a:lnTo>
                  <a:pt x="4" y="14"/>
                </a:lnTo>
                <a:lnTo>
                  <a:pt x="6" y="14"/>
                </a:lnTo>
                <a:lnTo>
                  <a:pt x="9" y="12"/>
                </a:lnTo>
                <a:lnTo>
                  <a:pt x="9" y="10"/>
                </a:lnTo>
                <a:lnTo>
                  <a:pt x="8" y="7"/>
                </a:lnTo>
                <a:lnTo>
                  <a:pt x="9" y="5"/>
                </a:lnTo>
                <a:lnTo>
                  <a:pt x="12" y="4"/>
                </a:lnTo>
                <a:lnTo>
                  <a:pt x="13" y="2"/>
                </a:lnTo>
                <a:lnTo>
                  <a:pt x="15" y="0"/>
                </a:lnTo>
                <a:lnTo>
                  <a:pt x="18" y="0"/>
                </a:lnTo>
                <a:lnTo>
                  <a:pt x="20" y="2"/>
                </a:lnTo>
                <a:lnTo>
                  <a:pt x="20" y="5"/>
                </a:lnTo>
                <a:lnTo>
                  <a:pt x="20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7" name="62027">
            <a:extLst xmlns:a="http://schemas.openxmlformats.org/drawingml/2006/main">
              <a:ext uri="{FF2B5EF4-FFF2-40B4-BE49-F238E27FC236}">
                <a16:creationId xmlns:a16="http://schemas.microsoft.com/office/drawing/2014/main" id="{DAE106DF-E5BB-45B2-B337-D6F6D951858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05817" y="691444"/>
            <a:ext cx="153192" cy="172427"/>
          </a:xfrm>
          <a:custGeom xmlns:a="http://schemas.openxmlformats.org/drawingml/2006/main">
            <a:avLst/>
            <a:gdLst/>
            <a:ahLst/>
            <a:cxnLst>
              <a:cxn ang="0">
                <a:pos x="7" y="0"/>
              </a:cxn>
              <a:cxn ang="0">
                <a:pos x="10" y="0"/>
              </a:cxn>
              <a:cxn ang="0">
                <a:pos x="13" y="1"/>
              </a:cxn>
              <a:cxn ang="0">
                <a:pos x="15" y="2"/>
              </a:cxn>
              <a:cxn ang="0">
                <a:pos x="17" y="4"/>
              </a:cxn>
              <a:cxn ang="0">
                <a:pos x="18" y="8"/>
              </a:cxn>
              <a:cxn ang="0">
                <a:pos x="19" y="10"/>
              </a:cxn>
              <a:cxn ang="0">
                <a:pos x="18" y="11"/>
              </a:cxn>
              <a:cxn ang="0">
                <a:pos x="16" y="14"/>
              </a:cxn>
              <a:cxn ang="0">
                <a:pos x="13" y="15"/>
              </a:cxn>
              <a:cxn ang="0">
                <a:pos x="10" y="14"/>
              </a:cxn>
              <a:cxn ang="0">
                <a:pos x="11" y="18"/>
              </a:cxn>
              <a:cxn ang="0">
                <a:pos x="8" y="18"/>
              </a:cxn>
              <a:cxn ang="0">
                <a:pos x="7" y="15"/>
              </a:cxn>
              <a:cxn ang="0">
                <a:pos x="5" y="13"/>
              </a:cxn>
              <a:cxn ang="0">
                <a:pos x="2" y="13"/>
              </a:cxn>
              <a:cxn ang="0">
                <a:pos x="0" y="14"/>
              </a:cxn>
              <a:cxn ang="0">
                <a:pos x="0" y="12"/>
              </a:cxn>
              <a:cxn ang="0">
                <a:pos x="1" y="10"/>
              </a:cxn>
              <a:cxn ang="0">
                <a:pos x="1" y="8"/>
              </a:cxn>
              <a:cxn ang="0">
                <a:pos x="2" y="8"/>
              </a:cxn>
              <a:cxn ang="0">
                <a:pos x="2" y="6"/>
              </a:cxn>
              <a:cxn ang="0">
                <a:pos x="3" y="2"/>
              </a:cxn>
              <a:cxn ang="0">
                <a:pos x="4" y="0"/>
              </a:cxn>
              <a:cxn ang="0">
                <a:pos x="7" y="0"/>
              </a:cxn>
            </a:cxnLst>
            <a:rect l="0" t="0" r="r" b="b"/>
            <a:pathLst>
              <a:path w="19" h="18">
                <a:moveTo>
                  <a:pt x="7" y="0"/>
                </a:moveTo>
                <a:lnTo>
                  <a:pt x="10" y="0"/>
                </a:lnTo>
                <a:lnTo>
                  <a:pt x="13" y="1"/>
                </a:lnTo>
                <a:lnTo>
                  <a:pt x="15" y="2"/>
                </a:lnTo>
                <a:lnTo>
                  <a:pt x="17" y="4"/>
                </a:lnTo>
                <a:lnTo>
                  <a:pt x="18" y="8"/>
                </a:lnTo>
                <a:lnTo>
                  <a:pt x="19" y="10"/>
                </a:lnTo>
                <a:lnTo>
                  <a:pt x="18" y="11"/>
                </a:lnTo>
                <a:lnTo>
                  <a:pt x="16" y="14"/>
                </a:lnTo>
                <a:lnTo>
                  <a:pt x="13" y="15"/>
                </a:lnTo>
                <a:lnTo>
                  <a:pt x="10" y="14"/>
                </a:lnTo>
                <a:lnTo>
                  <a:pt x="11" y="18"/>
                </a:lnTo>
                <a:lnTo>
                  <a:pt x="8" y="18"/>
                </a:lnTo>
                <a:lnTo>
                  <a:pt x="7" y="15"/>
                </a:lnTo>
                <a:lnTo>
                  <a:pt x="5" y="13"/>
                </a:lnTo>
                <a:lnTo>
                  <a:pt x="2" y="13"/>
                </a:lnTo>
                <a:lnTo>
                  <a:pt x="0" y="14"/>
                </a:lnTo>
                <a:lnTo>
                  <a:pt x="0" y="12"/>
                </a:lnTo>
                <a:lnTo>
                  <a:pt x="1" y="10"/>
                </a:lnTo>
                <a:lnTo>
                  <a:pt x="1" y="8"/>
                </a:lnTo>
                <a:lnTo>
                  <a:pt x="2" y="8"/>
                </a:lnTo>
                <a:lnTo>
                  <a:pt x="2" y="6"/>
                </a:lnTo>
                <a:lnTo>
                  <a:pt x="3" y="2"/>
                </a:lnTo>
                <a:lnTo>
                  <a:pt x="4" y="0"/>
                </a:lnTo>
                <a:lnTo>
                  <a:pt x="7" y="0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8" name="62026">
            <a:extLst xmlns:a="http://schemas.openxmlformats.org/drawingml/2006/main">
              <a:ext uri="{FF2B5EF4-FFF2-40B4-BE49-F238E27FC236}">
                <a16:creationId xmlns:a16="http://schemas.microsoft.com/office/drawing/2014/main" id="{C9EE815A-B3FD-41FA-A49C-886AFF8770D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70996" y="1321082"/>
            <a:ext cx="146933" cy="144319"/>
          </a:xfrm>
          <a:custGeom xmlns:a="http://schemas.openxmlformats.org/drawingml/2006/main">
            <a:avLst/>
            <a:gdLst/>
            <a:ahLst/>
            <a:cxnLst>
              <a:cxn ang="0">
                <a:pos x="18" y="9"/>
              </a:cxn>
              <a:cxn ang="0">
                <a:pos x="16" y="11"/>
              </a:cxn>
              <a:cxn ang="0">
                <a:pos x="16" y="13"/>
              </a:cxn>
              <a:cxn ang="0">
                <a:pos x="16" y="15"/>
              </a:cxn>
              <a:cxn ang="0">
                <a:pos x="13" y="15"/>
              </a:cxn>
              <a:cxn ang="0">
                <a:pos x="12" y="14"/>
              </a:cxn>
              <a:cxn ang="0">
                <a:pos x="9" y="14"/>
              </a:cxn>
              <a:cxn ang="0">
                <a:pos x="6" y="15"/>
              </a:cxn>
              <a:cxn ang="0">
                <a:pos x="3" y="15"/>
              </a:cxn>
              <a:cxn ang="0">
                <a:pos x="0" y="15"/>
              </a:cxn>
              <a:cxn ang="0">
                <a:pos x="0" y="12"/>
              </a:cxn>
              <a:cxn ang="0">
                <a:pos x="1" y="10"/>
              </a:cxn>
              <a:cxn ang="0">
                <a:pos x="2" y="8"/>
              </a:cxn>
              <a:cxn ang="0">
                <a:pos x="3" y="6"/>
              </a:cxn>
              <a:cxn ang="0">
                <a:pos x="2" y="4"/>
              </a:cxn>
              <a:cxn ang="0">
                <a:pos x="2" y="2"/>
              </a:cxn>
              <a:cxn ang="0">
                <a:pos x="6" y="1"/>
              </a:cxn>
              <a:cxn ang="0">
                <a:pos x="9" y="0"/>
              </a:cxn>
              <a:cxn ang="0">
                <a:pos x="10" y="4"/>
              </a:cxn>
              <a:cxn ang="0">
                <a:pos x="9" y="8"/>
              </a:cxn>
              <a:cxn ang="0">
                <a:pos x="11" y="9"/>
              </a:cxn>
              <a:cxn ang="0">
                <a:pos x="14" y="9"/>
              </a:cxn>
              <a:cxn ang="0">
                <a:pos x="16" y="7"/>
              </a:cxn>
              <a:cxn ang="0">
                <a:pos x="18" y="9"/>
              </a:cxn>
            </a:cxnLst>
            <a:rect l="0" t="0" r="r" b="b"/>
            <a:pathLst>
              <a:path w="18" h="15">
                <a:moveTo>
                  <a:pt x="18" y="9"/>
                </a:moveTo>
                <a:lnTo>
                  <a:pt x="16" y="11"/>
                </a:lnTo>
                <a:lnTo>
                  <a:pt x="16" y="13"/>
                </a:lnTo>
                <a:lnTo>
                  <a:pt x="16" y="15"/>
                </a:lnTo>
                <a:lnTo>
                  <a:pt x="13" y="15"/>
                </a:lnTo>
                <a:lnTo>
                  <a:pt x="12" y="14"/>
                </a:lnTo>
                <a:lnTo>
                  <a:pt x="9" y="14"/>
                </a:lnTo>
                <a:lnTo>
                  <a:pt x="6" y="15"/>
                </a:lnTo>
                <a:lnTo>
                  <a:pt x="3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2" y="8"/>
                </a:lnTo>
                <a:lnTo>
                  <a:pt x="3" y="6"/>
                </a:lnTo>
                <a:lnTo>
                  <a:pt x="2" y="4"/>
                </a:lnTo>
                <a:lnTo>
                  <a:pt x="2" y="2"/>
                </a:lnTo>
                <a:lnTo>
                  <a:pt x="6" y="1"/>
                </a:lnTo>
                <a:lnTo>
                  <a:pt x="9" y="0"/>
                </a:lnTo>
                <a:lnTo>
                  <a:pt x="10" y="4"/>
                </a:lnTo>
                <a:lnTo>
                  <a:pt x="9" y="8"/>
                </a:lnTo>
                <a:lnTo>
                  <a:pt x="11" y="9"/>
                </a:lnTo>
                <a:lnTo>
                  <a:pt x="14" y="9"/>
                </a:lnTo>
                <a:lnTo>
                  <a:pt x="16" y="7"/>
                </a:lnTo>
                <a:lnTo>
                  <a:pt x="18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59" name="62022">
            <a:extLst xmlns:a="http://schemas.openxmlformats.org/drawingml/2006/main">
              <a:ext uri="{FF2B5EF4-FFF2-40B4-BE49-F238E27FC236}">
                <a16:creationId xmlns:a16="http://schemas.microsoft.com/office/drawing/2014/main" id="{7E699F5F-C5C7-4D24-B1E2-57F19A4E8B6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44463" y="1051261"/>
            <a:ext cx="120539" cy="179908"/>
          </a:xfrm>
          <a:custGeom xmlns:a="http://schemas.openxmlformats.org/drawingml/2006/main">
            <a:avLst/>
            <a:gdLst/>
            <a:ahLst/>
            <a:cxnLst>
              <a:cxn ang="0">
                <a:pos x="10" y="1"/>
              </a:cxn>
              <a:cxn ang="0">
                <a:pos x="11" y="3"/>
              </a:cxn>
              <a:cxn ang="0">
                <a:pos x="13" y="5"/>
              </a:cxn>
              <a:cxn ang="0">
                <a:pos x="15" y="6"/>
              </a:cxn>
              <a:cxn ang="0">
                <a:pos x="13" y="10"/>
              </a:cxn>
              <a:cxn ang="0">
                <a:pos x="11" y="13"/>
              </a:cxn>
              <a:cxn ang="0">
                <a:pos x="11" y="15"/>
              </a:cxn>
              <a:cxn ang="0">
                <a:pos x="14" y="18"/>
              </a:cxn>
              <a:cxn ang="0">
                <a:pos x="11" y="18"/>
              </a:cxn>
              <a:cxn ang="0">
                <a:pos x="8" y="18"/>
              </a:cxn>
              <a:cxn ang="0">
                <a:pos x="6" y="18"/>
              </a:cxn>
              <a:cxn ang="0">
                <a:pos x="4" y="19"/>
              </a:cxn>
              <a:cxn ang="0">
                <a:pos x="4" y="16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0" y="7"/>
              </a:cxn>
              <a:cxn ang="0">
                <a:pos x="0" y="5"/>
              </a:cxn>
              <a:cxn ang="0">
                <a:pos x="3" y="4"/>
              </a:cxn>
              <a:cxn ang="0">
                <a:pos x="5" y="3"/>
              </a:cxn>
              <a:cxn ang="0">
                <a:pos x="7" y="1"/>
              </a:cxn>
              <a:cxn ang="0">
                <a:pos x="8" y="0"/>
              </a:cxn>
              <a:cxn ang="0">
                <a:pos x="10" y="1"/>
              </a:cxn>
            </a:cxnLst>
            <a:rect l="0" t="0" r="r" b="b"/>
            <a:pathLst>
              <a:path w="15" h="19">
                <a:moveTo>
                  <a:pt x="10" y="1"/>
                </a:moveTo>
                <a:lnTo>
                  <a:pt x="11" y="3"/>
                </a:lnTo>
                <a:lnTo>
                  <a:pt x="13" y="5"/>
                </a:lnTo>
                <a:lnTo>
                  <a:pt x="15" y="6"/>
                </a:lnTo>
                <a:lnTo>
                  <a:pt x="13" y="10"/>
                </a:lnTo>
                <a:lnTo>
                  <a:pt x="11" y="13"/>
                </a:lnTo>
                <a:lnTo>
                  <a:pt x="11" y="15"/>
                </a:lnTo>
                <a:lnTo>
                  <a:pt x="14" y="18"/>
                </a:lnTo>
                <a:lnTo>
                  <a:pt x="11" y="18"/>
                </a:lnTo>
                <a:lnTo>
                  <a:pt x="8" y="18"/>
                </a:lnTo>
                <a:lnTo>
                  <a:pt x="6" y="18"/>
                </a:lnTo>
                <a:lnTo>
                  <a:pt x="4" y="19"/>
                </a:lnTo>
                <a:lnTo>
                  <a:pt x="4" y="16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0" y="7"/>
                </a:lnTo>
                <a:lnTo>
                  <a:pt x="0" y="5"/>
                </a:lnTo>
                <a:lnTo>
                  <a:pt x="3" y="4"/>
                </a:lnTo>
                <a:lnTo>
                  <a:pt x="5" y="3"/>
                </a:lnTo>
                <a:lnTo>
                  <a:pt x="7" y="1"/>
                </a:lnTo>
                <a:lnTo>
                  <a:pt x="8" y="0"/>
                </a:lnTo>
                <a:lnTo>
                  <a:pt x="10" y="1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0" name="62015">
            <a:extLst xmlns:a="http://schemas.openxmlformats.org/drawingml/2006/main">
              <a:ext uri="{FF2B5EF4-FFF2-40B4-BE49-F238E27FC236}">
                <a16:creationId xmlns:a16="http://schemas.microsoft.com/office/drawing/2014/main" id="{EDCE3A8F-4231-4FF8-A3A0-319EDCE0A17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04052" y="968825"/>
            <a:ext cx="73466" cy="89915"/>
          </a:xfrm>
          <a:custGeom xmlns:a="http://schemas.openxmlformats.org/drawingml/2006/main">
            <a:avLst/>
            <a:gdLst/>
            <a:ahLst/>
            <a:cxnLst>
              <a:cxn ang="0">
                <a:pos x="8" y="3"/>
              </a:cxn>
              <a:cxn ang="0">
                <a:pos x="9" y="6"/>
              </a:cxn>
              <a:cxn ang="0">
                <a:pos x="7" y="5"/>
              </a:cxn>
              <a:cxn ang="0">
                <a:pos x="6" y="8"/>
              </a:cxn>
              <a:cxn ang="0">
                <a:pos x="3" y="10"/>
              </a:cxn>
              <a:cxn ang="0">
                <a:pos x="2" y="10"/>
              </a:cxn>
              <a:cxn ang="0">
                <a:pos x="0" y="9"/>
              </a:cxn>
              <a:cxn ang="0">
                <a:pos x="1" y="6"/>
              </a:cxn>
              <a:cxn ang="0">
                <a:pos x="2" y="5"/>
              </a:cxn>
              <a:cxn ang="0">
                <a:pos x="4" y="4"/>
              </a:cxn>
              <a:cxn ang="0">
                <a:pos x="4" y="0"/>
              </a:cxn>
              <a:cxn ang="0">
                <a:pos x="6" y="2"/>
              </a:cxn>
              <a:cxn ang="0">
                <a:pos x="8" y="3"/>
              </a:cxn>
            </a:cxnLst>
            <a:rect l="0" t="0" r="r" b="b"/>
            <a:pathLst>
              <a:path w="9" h="10">
                <a:moveTo>
                  <a:pt x="8" y="3"/>
                </a:moveTo>
                <a:lnTo>
                  <a:pt x="9" y="6"/>
                </a:lnTo>
                <a:lnTo>
                  <a:pt x="7" y="5"/>
                </a:lnTo>
                <a:lnTo>
                  <a:pt x="6" y="8"/>
                </a:lnTo>
                <a:lnTo>
                  <a:pt x="3" y="10"/>
                </a:lnTo>
                <a:lnTo>
                  <a:pt x="2" y="10"/>
                </a:lnTo>
                <a:lnTo>
                  <a:pt x="0" y="9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4" y="0"/>
                </a:lnTo>
                <a:lnTo>
                  <a:pt x="6" y="2"/>
                </a:lnTo>
                <a:lnTo>
                  <a:pt x="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1" name="62011">
            <a:extLst xmlns:a="http://schemas.openxmlformats.org/drawingml/2006/main">
              <a:ext uri="{FF2B5EF4-FFF2-40B4-BE49-F238E27FC236}">
                <a16:creationId xmlns:a16="http://schemas.microsoft.com/office/drawing/2014/main" id="{FBF200C1-104E-4E15-B83E-E04A773A567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36439" y="554683"/>
            <a:ext cx="234821" cy="189278"/>
          </a:xfrm>
          <a:custGeom xmlns:a="http://schemas.openxmlformats.org/drawingml/2006/main">
            <a:avLst/>
            <a:gdLst/>
            <a:ahLst/>
            <a:cxnLst>
              <a:cxn ang="0">
                <a:pos x="29" y="0"/>
              </a:cxn>
              <a:cxn ang="0">
                <a:pos x="29" y="2"/>
              </a:cxn>
              <a:cxn ang="0">
                <a:pos x="28" y="5"/>
              </a:cxn>
              <a:cxn ang="0">
                <a:pos x="27" y="7"/>
              </a:cxn>
              <a:cxn ang="0">
                <a:pos x="26" y="8"/>
              </a:cxn>
              <a:cxn ang="0">
                <a:pos x="25" y="9"/>
              </a:cxn>
              <a:cxn ang="0">
                <a:pos x="24" y="12"/>
              </a:cxn>
              <a:cxn ang="0">
                <a:pos x="23" y="15"/>
              </a:cxn>
              <a:cxn ang="0">
                <a:pos x="21" y="16"/>
              </a:cxn>
              <a:cxn ang="0">
                <a:pos x="19" y="17"/>
              </a:cxn>
              <a:cxn ang="0">
                <a:pos x="16" y="16"/>
              </a:cxn>
              <a:cxn ang="0">
                <a:pos x="14" y="16"/>
              </a:cxn>
              <a:cxn ang="0">
                <a:pos x="13" y="18"/>
              </a:cxn>
              <a:cxn ang="0">
                <a:pos x="12" y="20"/>
              </a:cxn>
              <a:cxn ang="0">
                <a:pos x="11" y="20"/>
              </a:cxn>
              <a:cxn ang="0">
                <a:pos x="9" y="17"/>
              </a:cxn>
              <a:cxn ang="0">
                <a:pos x="6" y="17"/>
              </a:cxn>
              <a:cxn ang="0">
                <a:pos x="4" y="20"/>
              </a:cxn>
              <a:cxn ang="0">
                <a:pos x="2" y="20"/>
              </a:cxn>
              <a:cxn ang="0">
                <a:pos x="1" y="18"/>
              </a:cxn>
              <a:cxn ang="0">
                <a:pos x="0" y="15"/>
              </a:cxn>
              <a:cxn ang="0">
                <a:pos x="2" y="14"/>
              </a:cxn>
              <a:cxn ang="0">
                <a:pos x="5" y="13"/>
              </a:cxn>
              <a:cxn ang="0">
                <a:pos x="6" y="12"/>
              </a:cxn>
              <a:cxn ang="0">
                <a:pos x="9" y="11"/>
              </a:cxn>
              <a:cxn ang="0">
                <a:pos x="12" y="9"/>
              </a:cxn>
              <a:cxn ang="0">
                <a:pos x="15" y="8"/>
              </a:cxn>
              <a:cxn ang="0">
                <a:pos x="16" y="6"/>
              </a:cxn>
              <a:cxn ang="0">
                <a:pos x="19" y="6"/>
              </a:cxn>
              <a:cxn ang="0">
                <a:pos x="21" y="5"/>
              </a:cxn>
              <a:cxn ang="0">
                <a:pos x="22" y="3"/>
              </a:cxn>
              <a:cxn ang="0">
                <a:pos x="23" y="1"/>
              </a:cxn>
              <a:cxn ang="0">
                <a:pos x="27" y="0"/>
              </a:cxn>
              <a:cxn ang="0">
                <a:pos x="29" y="0"/>
              </a:cxn>
            </a:cxnLst>
            <a:rect l="0" t="0" r="r" b="b"/>
            <a:pathLst>
              <a:path w="29" h="20">
                <a:moveTo>
                  <a:pt x="29" y="0"/>
                </a:moveTo>
                <a:lnTo>
                  <a:pt x="29" y="2"/>
                </a:lnTo>
                <a:lnTo>
                  <a:pt x="28" y="5"/>
                </a:lnTo>
                <a:lnTo>
                  <a:pt x="27" y="7"/>
                </a:lnTo>
                <a:lnTo>
                  <a:pt x="26" y="8"/>
                </a:lnTo>
                <a:lnTo>
                  <a:pt x="25" y="9"/>
                </a:lnTo>
                <a:lnTo>
                  <a:pt x="24" y="12"/>
                </a:lnTo>
                <a:lnTo>
                  <a:pt x="23" y="15"/>
                </a:lnTo>
                <a:lnTo>
                  <a:pt x="21" y="16"/>
                </a:lnTo>
                <a:lnTo>
                  <a:pt x="19" y="17"/>
                </a:lnTo>
                <a:lnTo>
                  <a:pt x="16" y="16"/>
                </a:lnTo>
                <a:lnTo>
                  <a:pt x="14" y="16"/>
                </a:lnTo>
                <a:lnTo>
                  <a:pt x="13" y="18"/>
                </a:lnTo>
                <a:lnTo>
                  <a:pt x="12" y="20"/>
                </a:lnTo>
                <a:lnTo>
                  <a:pt x="11" y="20"/>
                </a:lnTo>
                <a:lnTo>
                  <a:pt x="9" y="17"/>
                </a:lnTo>
                <a:lnTo>
                  <a:pt x="6" y="17"/>
                </a:lnTo>
                <a:lnTo>
                  <a:pt x="4" y="20"/>
                </a:lnTo>
                <a:lnTo>
                  <a:pt x="2" y="20"/>
                </a:lnTo>
                <a:lnTo>
                  <a:pt x="1" y="18"/>
                </a:lnTo>
                <a:lnTo>
                  <a:pt x="0" y="15"/>
                </a:lnTo>
                <a:lnTo>
                  <a:pt x="2" y="14"/>
                </a:lnTo>
                <a:lnTo>
                  <a:pt x="5" y="13"/>
                </a:lnTo>
                <a:lnTo>
                  <a:pt x="6" y="12"/>
                </a:lnTo>
                <a:lnTo>
                  <a:pt x="9" y="11"/>
                </a:lnTo>
                <a:lnTo>
                  <a:pt x="12" y="9"/>
                </a:lnTo>
                <a:lnTo>
                  <a:pt x="15" y="8"/>
                </a:lnTo>
                <a:lnTo>
                  <a:pt x="16" y="6"/>
                </a:lnTo>
                <a:lnTo>
                  <a:pt x="19" y="6"/>
                </a:lnTo>
                <a:lnTo>
                  <a:pt x="21" y="5"/>
                </a:lnTo>
                <a:lnTo>
                  <a:pt x="22" y="3"/>
                </a:lnTo>
                <a:lnTo>
                  <a:pt x="23" y="1"/>
                </a:lnTo>
                <a:lnTo>
                  <a:pt x="27" y="0"/>
                </a:lnTo>
                <a:lnTo>
                  <a:pt x="29" y="0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2" name="62009">
            <a:extLst xmlns:a="http://schemas.openxmlformats.org/drawingml/2006/main">
              <a:ext uri="{FF2B5EF4-FFF2-40B4-BE49-F238E27FC236}">
                <a16:creationId xmlns:a16="http://schemas.microsoft.com/office/drawing/2014/main" id="{A3FB4D5A-E1D3-406A-A188-081823309CD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97793" y="1306123"/>
            <a:ext cx="234821" cy="316668"/>
          </a:xfrm>
          <a:custGeom xmlns:a="http://schemas.openxmlformats.org/drawingml/2006/main">
            <a:avLst/>
            <a:gdLst/>
            <a:ahLst/>
            <a:cxnLst>
              <a:cxn ang="0">
                <a:pos x="29" y="23"/>
              </a:cxn>
              <a:cxn ang="0">
                <a:pos x="26" y="23"/>
              </a:cxn>
              <a:cxn ang="0">
                <a:pos x="23" y="22"/>
              </a:cxn>
              <a:cxn ang="0">
                <a:pos x="22" y="21"/>
              </a:cxn>
              <a:cxn ang="0">
                <a:pos x="18" y="23"/>
              </a:cxn>
              <a:cxn ang="0">
                <a:pos x="17" y="23"/>
              </a:cxn>
              <a:cxn ang="0">
                <a:pos x="15" y="24"/>
              </a:cxn>
              <a:cxn ang="0">
                <a:pos x="15" y="26"/>
              </a:cxn>
              <a:cxn ang="0">
                <a:pos x="15" y="30"/>
              </a:cxn>
              <a:cxn ang="0">
                <a:pos x="14" y="33"/>
              </a:cxn>
              <a:cxn ang="0">
                <a:pos x="11" y="33"/>
              </a:cxn>
              <a:cxn ang="0">
                <a:pos x="9" y="33"/>
              </a:cxn>
              <a:cxn ang="0">
                <a:pos x="7" y="34"/>
              </a:cxn>
              <a:cxn ang="0">
                <a:pos x="5" y="33"/>
              </a:cxn>
              <a:cxn ang="0">
                <a:pos x="6" y="30"/>
              </a:cxn>
              <a:cxn ang="0">
                <a:pos x="4" y="29"/>
              </a:cxn>
              <a:cxn ang="0">
                <a:pos x="3" y="27"/>
              </a:cxn>
              <a:cxn ang="0">
                <a:pos x="4" y="26"/>
              </a:cxn>
              <a:cxn ang="0">
                <a:pos x="3" y="24"/>
              </a:cxn>
              <a:cxn ang="0">
                <a:pos x="2" y="22"/>
              </a:cxn>
              <a:cxn ang="0">
                <a:pos x="0" y="20"/>
              </a:cxn>
              <a:cxn ang="0">
                <a:pos x="0" y="17"/>
              </a:cxn>
              <a:cxn ang="0">
                <a:pos x="0" y="15"/>
              </a:cxn>
              <a:cxn ang="0">
                <a:pos x="0" y="13"/>
              </a:cxn>
              <a:cxn ang="0">
                <a:pos x="2" y="11"/>
              </a:cxn>
              <a:cxn ang="0">
                <a:pos x="4" y="10"/>
              </a:cxn>
              <a:cxn ang="0">
                <a:pos x="6" y="11"/>
              </a:cxn>
              <a:cxn ang="0">
                <a:pos x="8" y="11"/>
              </a:cxn>
              <a:cxn ang="0">
                <a:pos x="10" y="10"/>
              </a:cxn>
              <a:cxn ang="0">
                <a:pos x="12" y="9"/>
              </a:cxn>
              <a:cxn ang="0">
                <a:pos x="14" y="7"/>
              </a:cxn>
              <a:cxn ang="0">
                <a:pos x="16" y="4"/>
              </a:cxn>
              <a:cxn ang="0">
                <a:pos x="17" y="1"/>
              </a:cxn>
              <a:cxn ang="0">
                <a:pos x="19" y="0"/>
              </a:cxn>
              <a:cxn ang="0">
                <a:pos x="22" y="0"/>
              </a:cxn>
              <a:cxn ang="0">
                <a:pos x="24" y="0"/>
              </a:cxn>
              <a:cxn ang="0">
                <a:pos x="24" y="3"/>
              </a:cxn>
              <a:cxn ang="0">
                <a:pos x="24" y="5"/>
              </a:cxn>
              <a:cxn ang="0">
                <a:pos x="23" y="8"/>
              </a:cxn>
              <a:cxn ang="0">
                <a:pos x="21" y="8"/>
              </a:cxn>
              <a:cxn ang="0">
                <a:pos x="23" y="12"/>
              </a:cxn>
              <a:cxn ang="0">
                <a:pos x="24" y="14"/>
              </a:cxn>
              <a:cxn ang="0">
                <a:pos x="26" y="17"/>
              </a:cxn>
              <a:cxn ang="0">
                <a:pos x="27" y="19"/>
              </a:cxn>
              <a:cxn ang="0">
                <a:pos x="29" y="21"/>
              </a:cxn>
              <a:cxn ang="0">
                <a:pos x="29" y="23"/>
              </a:cxn>
            </a:cxnLst>
            <a:rect l="0" t="0" r="r" b="b"/>
            <a:pathLst>
              <a:path w="29" h="34">
                <a:moveTo>
                  <a:pt x="29" y="23"/>
                </a:moveTo>
                <a:lnTo>
                  <a:pt x="26" y="23"/>
                </a:lnTo>
                <a:lnTo>
                  <a:pt x="23" y="22"/>
                </a:lnTo>
                <a:lnTo>
                  <a:pt x="22" y="21"/>
                </a:lnTo>
                <a:lnTo>
                  <a:pt x="18" y="23"/>
                </a:lnTo>
                <a:lnTo>
                  <a:pt x="17" y="23"/>
                </a:lnTo>
                <a:lnTo>
                  <a:pt x="15" y="24"/>
                </a:lnTo>
                <a:lnTo>
                  <a:pt x="15" y="26"/>
                </a:lnTo>
                <a:lnTo>
                  <a:pt x="15" y="30"/>
                </a:lnTo>
                <a:lnTo>
                  <a:pt x="14" y="33"/>
                </a:lnTo>
                <a:lnTo>
                  <a:pt x="11" y="33"/>
                </a:lnTo>
                <a:lnTo>
                  <a:pt x="9" y="33"/>
                </a:lnTo>
                <a:lnTo>
                  <a:pt x="7" y="34"/>
                </a:lnTo>
                <a:lnTo>
                  <a:pt x="5" y="33"/>
                </a:lnTo>
                <a:lnTo>
                  <a:pt x="6" y="30"/>
                </a:lnTo>
                <a:lnTo>
                  <a:pt x="4" y="29"/>
                </a:lnTo>
                <a:lnTo>
                  <a:pt x="3" y="27"/>
                </a:lnTo>
                <a:lnTo>
                  <a:pt x="4" y="26"/>
                </a:lnTo>
                <a:lnTo>
                  <a:pt x="3" y="24"/>
                </a:lnTo>
                <a:lnTo>
                  <a:pt x="2" y="22"/>
                </a:lnTo>
                <a:lnTo>
                  <a:pt x="0" y="20"/>
                </a:lnTo>
                <a:lnTo>
                  <a:pt x="0" y="17"/>
                </a:lnTo>
                <a:lnTo>
                  <a:pt x="0" y="15"/>
                </a:lnTo>
                <a:lnTo>
                  <a:pt x="0" y="13"/>
                </a:lnTo>
                <a:lnTo>
                  <a:pt x="2" y="11"/>
                </a:lnTo>
                <a:lnTo>
                  <a:pt x="4" y="10"/>
                </a:lnTo>
                <a:lnTo>
                  <a:pt x="6" y="11"/>
                </a:lnTo>
                <a:lnTo>
                  <a:pt x="8" y="11"/>
                </a:lnTo>
                <a:lnTo>
                  <a:pt x="10" y="10"/>
                </a:lnTo>
                <a:lnTo>
                  <a:pt x="12" y="9"/>
                </a:lnTo>
                <a:lnTo>
                  <a:pt x="14" y="7"/>
                </a:lnTo>
                <a:lnTo>
                  <a:pt x="16" y="4"/>
                </a:lnTo>
                <a:lnTo>
                  <a:pt x="17" y="1"/>
                </a:lnTo>
                <a:lnTo>
                  <a:pt x="19" y="0"/>
                </a:lnTo>
                <a:lnTo>
                  <a:pt x="22" y="0"/>
                </a:lnTo>
                <a:lnTo>
                  <a:pt x="24" y="0"/>
                </a:lnTo>
                <a:lnTo>
                  <a:pt x="24" y="3"/>
                </a:lnTo>
                <a:lnTo>
                  <a:pt x="24" y="5"/>
                </a:lnTo>
                <a:lnTo>
                  <a:pt x="23" y="8"/>
                </a:lnTo>
                <a:lnTo>
                  <a:pt x="21" y="8"/>
                </a:lnTo>
                <a:lnTo>
                  <a:pt x="23" y="12"/>
                </a:lnTo>
                <a:lnTo>
                  <a:pt x="24" y="14"/>
                </a:lnTo>
                <a:lnTo>
                  <a:pt x="26" y="17"/>
                </a:lnTo>
                <a:lnTo>
                  <a:pt x="27" y="19"/>
                </a:lnTo>
                <a:lnTo>
                  <a:pt x="29" y="21"/>
                </a:lnTo>
                <a:lnTo>
                  <a:pt x="29" y="23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3" name="62006">
            <a:extLst xmlns:a="http://schemas.openxmlformats.org/drawingml/2006/main">
              <a:ext uri="{FF2B5EF4-FFF2-40B4-BE49-F238E27FC236}">
                <a16:creationId xmlns:a16="http://schemas.microsoft.com/office/drawing/2014/main" id="{5FA45C27-5F80-4F82-AA5A-499B6BAA100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93859" y="743960"/>
            <a:ext cx="95508" cy="194868"/>
          </a:xfrm>
          <a:custGeom xmlns:a="http://schemas.openxmlformats.org/drawingml/2006/main">
            <a:avLst/>
            <a:gdLst/>
            <a:ahLst/>
            <a:cxnLst>
              <a:cxn ang="0">
                <a:pos x="9" y="3"/>
              </a:cxn>
              <a:cxn ang="0">
                <a:pos x="11" y="5"/>
              </a:cxn>
              <a:cxn ang="0">
                <a:pos x="8" y="8"/>
              </a:cxn>
              <a:cxn ang="0">
                <a:pos x="7" y="10"/>
              </a:cxn>
              <a:cxn ang="0">
                <a:pos x="9" y="11"/>
              </a:cxn>
              <a:cxn ang="0">
                <a:pos x="10" y="13"/>
              </a:cxn>
              <a:cxn ang="0">
                <a:pos x="10" y="15"/>
              </a:cxn>
              <a:cxn ang="0">
                <a:pos x="11" y="16"/>
              </a:cxn>
              <a:cxn ang="0">
                <a:pos x="11" y="18"/>
              </a:cxn>
              <a:cxn ang="0">
                <a:pos x="11" y="21"/>
              </a:cxn>
              <a:cxn ang="0">
                <a:pos x="9" y="21"/>
              </a:cxn>
              <a:cxn ang="0">
                <a:pos x="7" y="21"/>
              </a:cxn>
              <a:cxn ang="0">
                <a:pos x="5" y="21"/>
              </a:cxn>
              <a:cxn ang="0">
                <a:pos x="3" y="21"/>
              </a:cxn>
              <a:cxn ang="0">
                <a:pos x="2" y="19"/>
              </a:cxn>
              <a:cxn ang="0">
                <a:pos x="0" y="17"/>
              </a:cxn>
              <a:cxn ang="0">
                <a:pos x="0" y="14"/>
              </a:cxn>
              <a:cxn ang="0">
                <a:pos x="0" y="12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3" y="4"/>
              </a:cxn>
              <a:cxn ang="0">
                <a:pos x="5" y="4"/>
              </a:cxn>
              <a:cxn ang="0">
                <a:pos x="6" y="2"/>
              </a:cxn>
              <a:cxn ang="0">
                <a:pos x="7" y="0"/>
              </a:cxn>
              <a:cxn ang="0">
                <a:pos x="9" y="1"/>
              </a:cxn>
              <a:cxn ang="0">
                <a:pos x="9" y="3"/>
              </a:cxn>
            </a:cxnLst>
            <a:rect l="0" t="0" r="r" b="b"/>
            <a:pathLst>
              <a:path w="11" h="21">
                <a:moveTo>
                  <a:pt x="9" y="3"/>
                </a:moveTo>
                <a:lnTo>
                  <a:pt x="11" y="5"/>
                </a:lnTo>
                <a:lnTo>
                  <a:pt x="8" y="8"/>
                </a:lnTo>
                <a:lnTo>
                  <a:pt x="7" y="10"/>
                </a:lnTo>
                <a:lnTo>
                  <a:pt x="9" y="11"/>
                </a:lnTo>
                <a:lnTo>
                  <a:pt x="10" y="13"/>
                </a:lnTo>
                <a:lnTo>
                  <a:pt x="10" y="15"/>
                </a:lnTo>
                <a:lnTo>
                  <a:pt x="11" y="16"/>
                </a:lnTo>
                <a:lnTo>
                  <a:pt x="11" y="18"/>
                </a:lnTo>
                <a:lnTo>
                  <a:pt x="11" y="21"/>
                </a:lnTo>
                <a:lnTo>
                  <a:pt x="9" y="21"/>
                </a:lnTo>
                <a:lnTo>
                  <a:pt x="7" y="21"/>
                </a:lnTo>
                <a:lnTo>
                  <a:pt x="5" y="21"/>
                </a:lnTo>
                <a:lnTo>
                  <a:pt x="3" y="21"/>
                </a:lnTo>
                <a:lnTo>
                  <a:pt x="2" y="19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3" y="4"/>
                </a:lnTo>
                <a:lnTo>
                  <a:pt x="5" y="4"/>
                </a:lnTo>
                <a:lnTo>
                  <a:pt x="6" y="2"/>
                </a:lnTo>
                <a:lnTo>
                  <a:pt x="7" y="0"/>
                </a:lnTo>
                <a:lnTo>
                  <a:pt x="9" y="1"/>
                </a:lnTo>
                <a:lnTo>
                  <a:pt x="9" y="3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4" name="62003">
            <a:extLst xmlns:a="http://schemas.openxmlformats.org/drawingml/2006/main">
              <a:ext uri="{FF2B5EF4-FFF2-40B4-BE49-F238E27FC236}">
                <a16:creationId xmlns:a16="http://schemas.microsoft.com/office/drawing/2014/main" id="{20F2A314-E646-4EBB-9BE3-EE2AADDB4A8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56715" y="781437"/>
            <a:ext cx="120539" cy="194868"/>
          </a:xfrm>
          <a:custGeom xmlns:a="http://schemas.openxmlformats.org/drawingml/2006/main">
            <a:avLst/>
            <a:gdLst/>
            <a:ahLst/>
            <a:cxnLst>
              <a:cxn ang="0">
                <a:pos x="12" y="11"/>
              </a:cxn>
              <a:cxn ang="0">
                <a:pos x="13" y="13"/>
              </a:cxn>
              <a:cxn ang="0">
                <a:pos x="14" y="16"/>
              </a:cxn>
              <a:cxn ang="0">
                <a:pos x="15" y="17"/>
              </a:cxn>
              <a:cxn ang="0">
                <a:pos x="15" y="20"/>
              </a:cxn>
              <a:cxn ang="0">
                <a:pos x="12" y="21"/>
              </a:cxn>
              <a:cxn ang="0">
                <a:pos x="9" y="20"/>
              </a:cxn>
              <a:cxn ang="0">
                <a:pos x="7" y="18"/>
              </a:cxn>
              <a:cxn ang="0">
                <a:pos x="4" y="17"/>
              </a:cxn>
              <a:cxn ang="0">
                <a:pos x="4" y="14"/>
              </a:cxn>
              <a:cxn ang="0">
                <a:pos x="4" y="12"/>
              </a:cxn>
              <a:cxn ang="0">
                <a:pos x="3" y="11"/>
              </a:cxn>
              <a:cxn ang="0">
                <a:pos x="3" y="9"/>
              </a:cxn>
              <a:cxn ang="0">
                <a:pos x="2" y="7"/>
              </a:cxn>
              <a:cxn ang="0">
                <a:pos x="0" y="6"/>
              </a:cxn>
              <a:cxn ang="0">
                <a:pos x="1" y="4"/>
              </a:cxn>
              <a:cxn ang="0">
                <a:pos x="4" y="1"/>
              </a:cxn>
              <a:cxn ang="0">
                <a:pos x="5" y="0"/>
              </a:cxn>
              <a:cxn ang="0">
                <a:pos x="9" y="1"/>
              </a:cxn>
              <a:cxn ang="0">
                <a:pos x="9" y="4"/>
              </a:cxn>
              <a:cxn ang="0">
                <a:pos x="8" y="7"/>
              </a:cxn>
              <a:cxn ang="0">
                <a:pos x="8" y="8"/>
              </a:cxn>
              <a:cxn ang="0">
                <a:pos x="10" y="10"/>
              </a:cxn>
              <a:cxn ang="0">
                <a:pos x="12" y="11"/>
              </a:cxn>
            </a:cxnLst>
            <a:rect l="0" t="0" r="r" b="b"/>
            <a:pathLst>
              <a:path w="15" h="21">
                <a:moveTo>
                  <a:pt x="12" y="11"/>
                </a:moveTo>
                <a:lnTo>
                  <a:pt x="13" y="13"/>
                </a:lnTo>
                <a:lnTo>
                  <a:pt x="14" y="16"/>
                </a:lnTo>
                <a:lnTo>
                  <a:pt x="15" y="17"/>
                </a:lnTo>
                <a:lnTo>
                  <a:pt x="15" y="20"/>
                </a:lnTo>
                <a:lnTo>
                  <a:pt x="12" y="21"/>
                </a:lnTo>
                <a:lnTo>
                  <a:pt x="9" y="20"/>
                </a:lnTo>
                <a:lnTo>
                  <a:pt x="7" y="18"/>
                </a:lnTo>
                <a:lnTo>
                  <a:pt x="4" y="17"/>
                </a:lnTo>
                <a:lnTo>
                  <a:pt x="4" y="14"/>
                </a:lnTo>
                <a:lnTo>
                  <a:pt x="4" y="12"/>
                </a:lnTo>
                <a:lnTo>
                  <a:pt x="3" y="11"/>
                </a:lnTo>
                <a:lnTo>
                  <a:pt x="3" y="9"/>
                </a:lnTo>
                <a:lnTo>
                  <a:pt x="2" y="7"/>
                </a:lnTo>
                <a:lnTo>
                  <a:pt x="0" y="6"/>
                </a:lnTo>
                <a:lnTo>
                  <a:pt x="1" y="4"/>
                </a:lnTo>
                <a:lnTo>
                  <a:pt x="4" y="1"/>
                </a:lnTo>
                <a:lnTo>
                  <a:pt x="5" y="0"/>
                </a:lnTo>
                <a:lnTo>
                  <a:pt x="9" y="1"/>
                </a:lnTo>
                <a:lnTo>
                  <a:pt x="9" y="4"/>
                </a:lnTo>
                <a:lnTo>
                  <a:pt x="8" y="7"/>
                </a:lnTo>
                <a:lnTo>
                  <a:pt x="8" y="8"/>
                </a:lnTo>
                <a:lnTo>
                  <a:pt x="10" y="10"/>
                </a:lnTo>
                <a:lnTo>
                  <a:pt x="12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5" name="61081">
            <a:extLst xmlns:a="http://schemas.openxmlformats.org/drawingml/2006/main">
              <a:ext uri="{FF2B5EF4-FFF2-40B4-BE49-F238E27FC236}">
                <a16:creationId xmlns:a16="http://schemas.microsoft.com/office/drawing/2014/main" id="{ECCE8CFA-82A9-4C33-9482-1AE51A61ED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34409" y="1352969"/>
            <a:ext cx="187749" cy="149910"/>
          </a:xfrm>
          <a:custGeom xmlns:a="http://schemas.openxmlformats.org/drawingml/2006/main">
            <a:avLst/>
            <a:gdLst/>
            <a:ahLst/>
            <a:cxnLst>
              <a:cxn ang="0">
                <a:pos x="23" y="2"/>
              </a:cxn>
              <a:cxn ang="0">
                <a:pos x="23" y="5"/>
              </a:cxn>
              <a:cxn ang="0">
                <a:pos x="23" y="8"/>
              </a:cxn>
              <a:cxn ang="0">
                <a:pos x="22" y="10"/>
              </a:cxn>
              <a:cxn ang="0">
                <a:pos x="21" y="12"/>
              </a:cxn>
              <a:cxn ang="0">
                <a:pos x="19" y="15"/>
              </a:cxn>
              <a:cxn ang="0">
                <a:pos x="17" y="16"/>
              </a:cxn>
              <a:cxn ang="0">
                <a:pos x="15" y="16"/>
              </a:cxn>
              <a:cxn ang="0">
                <a:pos x="13" y="15"/>
              </a:cxn>
              <a:cxn ang="0">
                <a:pos x="10" y="13"/>
              </a:cxn>
              <a:cxn ang="0">
                <a:pos x="7" y="13"/>
              </a:cxn>
              <a:cxn ang="0">
                <a:pos x="5" y="14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4" y="8"/>
              </a:cxn>
              <a:cxn ang="0">
                <a:pos x="6" y="6"/>
              </a:cxn>
              <a:cxn ang="0">
                <a:pos x="6" y="3"/>
              </a:cxn>
              <a:cxn ang="0">
                <a:pos x="8" y="3"/>
              </a:cxn>
              <a:cxn ang="0">
                <a:pos x="10" y="1"/>
              </a:cxn>
              <a:cxn ang="0">
                <a:pos x="12" y="0"/>
              </a:cxn>
              <a:cxn ang="0">
                <a:pos x="15" y="0"/>
              </a:cxn>
              <a:cxn ang="0">
                <a:pos x="16" y="2"/>
              </a:cxn>
              <a:cxn ang="0">
                <a:pos x="18" y="3"/>
              </a:cxn>
              <a:cxn ang="0">
                <a:pos x="20" y="2"/>
              </a:cxn>
              <a:cxn ang="0">
                <a:pos x="23" y="2"/>
              </a:cxn>
            </a:cxnLst>
            <a:rect l="0" t="0" r="r" b="b"/>
            <a:pathLst>
              <a:path w="23" h="16">
                <a:moveTo>
                  <a:pt x="23" y="2"/>
                </a:moveTo>
                <a:lnTo>
                  <a:pt x="23" y="5"/>
                </a:lnTo>
                <a:lnTo>
                  <a:pt x="23" y="8"/>
                </a:lnTo>
                <a:lnTo>
                  <a:pt x="22" y="10"/>
                </a:lnTo>
                <a:lnTo>
                  <a:pt x="21" y="12"/>
                </a:lnTo>
                <a:lnTo>
                  <a:pt x="19" y="15"/>
                </a:lnTo>
                <a:lnTo>
                  <a:pt x="17" y="16"/>
                </a:lnTo>
                <a:lnTo>
                  <a:pt x="15" y="16"/>
                </a:lnTo>
                <a:lnTo>
                  <a:pt x="13" y="15"/>
                </a:lnTo>
                <a:lnTo>
                  <a:pt x="10" y="13"/>
                </a:lnTo>
                <a:lnTo>
                  <a:pt x="7" y="13"/>
                </a:lnTo>
                <a:lnTo>
                  <a:pt x="5" y="14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4" y="8"/>
                </a:lnTo>
                <a:lnTo>
                  <a:pt x="6" y="6"/>
                </a:lnTo>
                <a:lnTo>
                  <a:pt x="6" y="3"/>
                </a:lnTo>
                <a:lnTo>
                  <a:pt x="8" y="3"/>
                </a:lnTo>
                <a:lnTo>
                  <a:pt x="10" y="1"/>
                </a:lnTo>
                <a:lnTo>
                  <a:pt x="12" y="0"/>
                </a:lnTo>
                <a:lnTo>
                  <a:pt x="15" y="0"/>
                </a:lnTo>
                <a:lnTo>
                  <a:pt x="16" y="2"/>
                </a:lnTo>
                <a:lnTo>
                  <a:pt x="18" y="3"/>
                </a:lnTo>
                <a:lnTo>
                  <a:pt x="20" y="2"/>
                </a:lnTo>
                <a:lnTo>
                  <a:pt x="23" y="2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6" name="61080">
            <a:extLst xmlns:a="http://schemas.openxmlformats.org/drawingml/2006/main">
              <a:ext uri="{FF2B5EF4-FFF2-40B4-BE49-F238E27FC236}">
                <a16:creationId xmlns:a16="http://schemas.microsoft.com/office/drawing/2014/main" id="{325F4C05-BC67-48D6-84FD-83B5F1967F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7063" y="1126214"/>
            <a:ext cx="155097" cy="149910"/>
          </a:xfrm>
          <a:custGeom xmlns:a="http://schemas.openxmlformats.org/drawingml/2006/main">
            <a:avLst/>
            <a:gdLst/>
            <a:ahLst/>
            <a:cxnLst>
              <a:cxn ang="0">
                <a:pos x="13" y="0"/>
              </a:cxn>
              <a:cxn ang="0">
                <a:pos x="15" y="3"/>
              </a:cxn>
              <a:cxn ang="0">
                <a:pos x="16" y="5"/>
              </a:cxn>
              <a:cxn ang="0">
                <a:pos x="18" y="7"/>
              </a:cxn>
              <a:cxn ang="0">
                <a:pos x="16" y="9"/>
              </a:cxn>
              <a:cxn ang="0">
                <a:pos x="18" y="11"/>
              </a:cxn>
              <a:cxn ang="0">
                <a:pos x="19" y="12"/>
              </a:cxn>
              <a:cxn ang="0">
                <a:pos x="19" y="15"/>
              </a:cxn>
              <a:cxn ang="0">
                <a:pos x="17" y="15"/>
              </a:cxn>
              <a:cxn ang="0">
                <a:pos x="15" y="13"/>
              </a:cxn>
              <a:cxn ang="0">
                <a:pos x="12" y="14"/>
              </a:cxn>
              <a:cxn ang="0">
                <a:pos x="10" y="15"/>
              </a:cxn>
              <a:cxn ang="0">
                <a:pos x="7" y="14"/>
              </a:cxn>
              <a:cxn ang="0">
                <a:pos x="5" y="15"/>
              </a:cxn>
              <a:cxn ang="0">
                <a:pos x="2" y="16"/>
              </a:cxn>
              <a:cxn ang="0">
                <a:pos x="1" y="13"/>
              </a:cxn>
              <a:cxn ang="0">
                <a:pos x="0" y="11"/>
              </a:cxn>
              <a:cxn ang="0">
                <a:pos x="1" y="9"/>
              </a:cxn>
              <a:cxn ang="0">
                <a:pos x="3" y="7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8" y="3"/>
              </a:cxn>
              <a:cxn ang="0">
                <a:pos x="11" y="0"/>
              </a:cxn>
              <a:cxn ang="0">
                <a:pos x="13" y="0"/>
              </a:cxn>
            </a:cxnLst>
            <a:rect l="0" t="0" r="r" b="b"/>
            <a:pathLst>
              <a:path w="19" h="16">
                <a:moveTo>
                  <a:pt x="13" y="0"/>
                </a:moveTo>
                <a:lnTo>
                  <a:pt x="15" y="3"/>
                </a:lnTo>
                <a:lnTo>
                  <a:pt x="16" y="5"/>
                </a:lnTo>
                <a:lnTo>
                  <a:pt x="18" y="7"/>
                </a:lnTo>
                <a:lnTo>
                  <a:pt x="16" y="9"/>
                </a:lnTo>
                <a:lnTo>
                  <a:pt x="18" y="11"/>
                </a:lnTo>
                <a:lnTo>
                  <a:pt x="19" y="12"/>
                </a:lnTo>
                <a:lnTo>
                  <a:pt x="19" y="15"/>
                </a:lnTo>
                <a:lnTo>
                  <a:pt x="17" y="15"/>
                </a:lnTo>
                <a:lnTo>
                  <a:pt x="15" y="13"/>
                </a:lnTo>
                <a:lnTo>
                  <a:pt x="12" y="14"/>
                </a:lnTo>
                <a:lnTo>
                  <a:pt x="10" y="15"/>
                </a:lnTo>
                <a:lnTo>
                  <a:pt x="7" y="14"/>
                </a:lnTo>
                <a:lnTo>
                  <a:pt x="5" y="15"/>
                </a:lnTo>
                <a:lnTo>
                  <a:pt x="2" y="16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3" y="7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8" y="3"/>
                </a:lnTo>
                <a:lnTo>
                  <a:pt x="11" y="0"/>
                </a:lnTo>
                <a:lnTo>
                  <a:pt x="13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7" name="61079">
            <a:extLst xmlns:a="http://schemas.openxmlformats.org/drawingml/2006/main">
              <a:ext uri="{FF2B5EF4-FFF2-40B4-BE49-F238E27FC236}">
                <a16:creationId xmlns:a16="http://schemas.microsoft.com/office/drawing/2014/main" id="{6D30E6A3-F50A-499E-92AA-31A2F3B3B32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22158" y="1306123"/>
            <a:ext cx="167612" cy="166759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4" y="2"/>
              </a:cxn>
              <a:cxn ang="0">
                <a:pos x="16" y="4"/>
              </a:cxn>
              <a:cxn ang="0">
                <a:pos x="17" y="5"/>
              </a:cxn>
              <a:cxn ang="0">
                <a:pos x="20" y="4"/>
              </a:cxn>
              <a:cxn ang="0">
                <a:pos x="20" y="6"/>
              </a:cxn>
              <a:cxn ang="0">
                <a:pos x="21" y="8"/>
              </a:cxn>
              <a:cxn ang="0">
                <a:pos x="20" y="10"/>
              </a:cxn>
              <a:cxn ang="0">
                <a:pos x="19" y="12"/>
              </a:cxn>
              <a:cxn ang="0">
                <a:pos x="18" y="14"/>
              </a:cxn>
              <a:cxn ang="0">
                <a:pos x="18" y="17"/>
              </a:cxn>
              <a:cxn ang="0">
                <a:pos x="16" y="18"/>
              </a:cxn>
              <a:cxn ang="0">
                <a:pos x="14" y="17"/>
              </a:cxn>
              <a:cxn ang="0">
                <a:pos x="12" y="17"/>
              </a:cxn>
              <a:cxn ang="0">
                <a:pos x="9" y="16"/>
              </a:cxn>
              <a:cxn ang="0">
                <a:pos x="7" y="16"/>
              </a:cxn>
              <a:cxn ang="0">
                <a:pos x="5" y="15"/>
              </a:cxn>
              <a:cxn ang="0">
                <a:pos x="4" y="11"/>
              </a:cxn>
              <a:cxn ang="0">
                <a:pos x="0" y="13"/>
              </a:cxn>
              <a:cxn ang="0">
                <a:pos x="0" y="10"/>
              </a:cxn>
              <a:cxn ang="0">
                <a:pos x="0" y="7"/>
              </a:cxn>
              <a:cxn ang="0">
                <a:pos x="2" y="6"/>
              </a:cxn>
              <a:cxn ang="0">
                <a:pos x="4" y="4"/>
              </a:cxn>
              <a:cxn ang="0">
                <a:pos x="5" y="1"/>
              </a:cxn>
              <a:cxn ang="0">
                <a:pos x="7" y="0"/>
              </a:cxn>
              <a:cxn ang="0">
                <a:pos x="8" y="0"/>
              </a:cxn>
              <a:cxn ang="0">
                <a:pos x="11" y="0"/>
              </a:cxn>
            </a:cxnLst>
            <a:rect l="0" t="0" r="r" b="b"/>
            <a:pathLst>
              <a:path w="21" h="18">
                <a:moveTo>
                  <a:pt x="11" y="0"/>
                </a:moveTo>
                <a:lnTo>
                  <a:pt x="14" y="2"/>
                </a:lnTo>
                <a:lnTo>
                  <a:pt x="16" y="4"/>
                </a:lnTo>
                <a:lnTo>
                  <a:pt x="17" y="5"/>
                </a:lnTo>
                <a:lnTo>
                  <a:pt x="20" y="4"/>
                </a:lnTo>
                <a:lnTo>
                  <a:pt x="20" y="6"/>
                </a:lnTo>
                <a:lnTo>
                  <a:pt x="21" y="8"/>
                </a:lnTo>
                <a:lnTo>
                  <a:pt x="20" y="10"/>
                </a:lnTo>
                <a:lnTo>
                  <a:pt x="19" y="12"/>
                </a:lnTo>
                <a:lnTo>
                  <a:pt x="18" y="14"/>
                </a:lnTo>
                <a:lnTo>
                  <a:pt x="18" y="17"/>
                </a:lnTo>
                <a:lnTo>
                  <a:pt x="16" y="18"/>
                </a:lnTo>
                <a:lnTo>
                  <a:pt x="14" y="17"/>
                </a:lnTo>
                <a:lnTo>
                  <a:pt x="12" y="17"/>
                </a:lnTo>
                <a:lnTo>
                  <a:pt x="9" y="16"/>
                </a:lnTo>
                <a:lnTo>
                  <a:pt x="7" y="16"/>
                </a:lnTo>
                <a:lnTo>
                  <a:pt x="5" y="15"/>
                </a:lnTo>
                <a:lnTo>
                  <a:pt x="4" y="11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2" y="6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8" name="61072">
            <a:extLst xmlns:a="http://schemas.openxmlformats.org/drawingml/2006/main">
              <a:ext uri="{FF2B5EF4-FFF2-40B4-BE49-F238E27FC236}">
                <a16:creationId xmlns:a16="http://schemas.microsoft.com/office/drawing/2014/main" id="{58E580EE-DC9D-4B27-AE51-5E3E9CFC26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71289" y="1156213"/>
            <a:ext cx="187749" cy="181719"/>
          </a:xfrm>
          <a:custGeom xmlns:a="http://schemas.openxmlformats.org/drawingml/2006/main">
            <a:avLst/>
            <a:gdLst/>
            <a:ahLst/>
            <a:cxnLst>
              <a:cxn ang="0">
                <a:pos x="23" y="8"/>
              </a:cxn>
              <a:cxn ang="0">
                <a:pos x="23" y="10"/>
              </a:cxn>
              <a:cxn ang="0">
                <a:pos x="21" y="12"/>
              </a:cxn>
              <a:cxn ang="0">
                <a:pos x="18" y="13"/>
              </a:cxn>
              <a:cxn ang="0">
                <a:pos x="16" y="14"/>
              </a:cxn>
              <a:cxn ang="0">
                <a:pos x="12" y="16"/>
              </a:cxn>
              <a:cxn ang="0">
                <a:pos x="11" y="17"/>
              </a:cxn>
              <a:cxn ang="0">
                <a:pos x="8" y="18"/>
              </a:cxn>
              <a:cxn ang="0">
                <a:pos x="5" y="19"/>
              </a:cxn>
              <a:cxn ang="0">
                <a:pos x="1" y="20"/>
              </a:cxn>
              <a:cxn ang="0">
                <a:pos x="3" y="17"/>
              </a:cxn>
              <a:cxn ang="0">
                <a:pos x="5" y="15"/>
              </a:cxn>
              <a:cxn ang="0">
                <a:pos x="7" y="13"/>
              </a:cxn>
              <a:cxn ang="0">
                <a:pos x="6" y="11"/>
              </a:cxn>
              <a:cxn ang="0">
                <a:pos x="3" y="11"/>
              </a:cxn>
              <a:cxn ang="0">
                <a:pos x="1" y="9"/>
              </a:cxn>
              <a:cxn ang="0">
                <a:pos x="1" y="7"/>
              </a:cxn>
              <a:cxn ang="0">
                <a:pos x="0" y="5"/>
              </a:cxn>
              <a:cxn ang="0">
                <a:pos x="3" y="4"/>
              </a:cxn>
              <a:cxn ang="0">
                <a:pos x="5" y="3"/>
              </a:cxn>
              <a:cxn ang="0">
                <a:pos x="6" y="0"/>
              </a:cxn>
              <a:cxn ang="0">
                <a:pos x="9" y="1"/>
              </a:cxn>
              <a:cxn ang="0">
                <a:pos x="11" y="2"/>
              </a:cxn>
              <a:cxn ang="0">
                <a:pos x="13" y="1"/>
              </a:cxn>
              <a:cxn ang="0">
                <a:pos x="16" y="1"/>
              </a:cxn>
              <a:cxn ang="0">
                <a:pos x="19" y="0"/>
              </a:cxn>
              <a:cxn ang="0">
                <a:pos x="21" y="2"/>
              </a:cxn>
              <a:cxn ang="0">
                <a:pos x="22" y="4"/>
              </a:cxn>
              <a:cxn ang="0">
                <a:pos x="23" y="8"/>
              </a:cxn>
            </a:cxnLst>
            <a:rect l="0" t="0" r="r" b="b"/>
            <a:pathLst>
              <a:path w="23" h="20">
                <a:moveTo>
                  <a:pt x="23" y="8"/>
                </a:moveTo>
                <a:lnTo>
                  <a:pt x="23" y="10"/>
                </a:lnTo>
                <a:lnTo>
                  <a:pt x="21" y="12"/>
                </a:lnTo>
                <a:lnTo>
                  <a:pt x="18" y="13"/>
                </a:lnTo>
                <a:lnTo>
                  <a:pt x="16" y="14"/>
                </a:lnTo>
                <a:lnTo>
                  <a:pt x="12" y="16"/>
                </a:lnTo>
                <a:lnTo>
                  <a:pt x="11" y="17"/>
                </a:lnTo>
                <a:lnTo>
                  <a:pt x="8" y="18"/>
                </a:lnTo>
                <a:lnTo>
                  <a:pt x="5" y="19"/>
                </a:lnTo>
                <a:lnTo>
                  <a:pt x="1" y="20"/>
                </a:lnTo>
                <a:lnTo>
                  <a:pt x="3" y="17"/>
                </a:lnTo>
                <a:lnTo>
                  <a:pt x="5" y="15"/>
                </a:lnTo>
                <a:lnTo>
                  <a:pt x="7" y="13"/>
                </a:lnTo>
                <a:lnTo>
                  <a:pt x="6" y="11"/>
                </a:lnTo>
                <a:lnTo>
                  <a:pt x="3" y="11"/>
                </a:lnTo>
                <a:lnTo>
                  <a:pt x="1" y="9"/>
                </a:lnTo>
                <a:lnTo>
                  <a:pt x="1" y="7"/>
                </a:lnTo>
                <a:lnTo>
                  <a:pt x="0" y="5"/>
                </a:lnTo>
                <a:lnTo>
                  <a:pt x="3" y="4"/>
                </a:lnTo>
                <a:lnTo>
                  <a:pt x="5" y="3"/>
                </a:lnTo>
                <a:lnTo>
                  <a:pt x="6" y="0"/>
                </a:lnTo>
                <a:lnTo>
                  <a:pt x="9" y="1"/>
                </a:lnTo>
                <a:lnTo>
                  <a:pt x="11" y="2"/>
                </a:lnTo>
                <a:lnTo>
                  <a:pt x="13" y="1"/>
                </a:lnTo>
                <a:lnTo>
                  <a:pt x="16" y="1"/>
                </a:lnTo>
                <a:lnTo>
                  <a:pt x="19" y="0"/>
                </a:lnTo>
                <a:lnTo>
                  <a:pt x="21" y="2"/>
                </a:lnTo>
                <a:lnTo>
                  <a:pt x="22" y="4"/>
                </a:lnTo>
                <a:lnTo>
                  <a:pt x="23" y="8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69" name="61068">
            <a:extLst xmlns:a="http://schemas.openxmlformats.org/drawingml/2006/main">
              <a:ext uri="{FF2B5EF4-FFF2-40B4-BE49-F238E27FC236}">
                <a16:creationId xmlns:a16="http://schemas.microsoft.com/office/drawing/2014/main" id="{B677C9F5-C92D-45C2-9B86-D7BD907A0A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59177" y="1021262"/>
            <a:ext cx="146933" cy="209906"/>
          </a:xfrm>
          <a:custGeom xmlns:a="http://schemas.openxmlformats.org/drawingml/2006/main">
            <a:avLst/>
            <a:gdLst/>
            <a:ahLst/>
            <a:cxnLst>
              <a:cxn ang="0">
                <a:pos x="12" y="5"/>
              </a:cxn>
              <a:cxn ang="0">
                <a:pos x="11" y="7"/>
              </a:cxn>
              <a:cxn ang="0">
                <a:pos x="12" y="9"/>
              </a:cxn>
              <a:cxn ang="0">
                <a:pos x="15" y="8"/>
              </a:cxn>
              <a:cxn ang="0">
                <a:pos x="17" y="8"/>
              </a:cxn>
              <a:cxn ang="0">
                <a:pos x="18" y="10"/>
              </a:cxn>
              <a:cxn ang="0">
                <a:pos x="17" y="13"/>
              </a:cxn>
              <a:cxn ang="0">
                <a:pos x="18" y="15"/>
              </a:cxn>
              <a:cxn ang="0">
                <a:pos x="16" y="19"/>
              </a:cxn>
              <a:cxn ang="0">
                <a:pos x="15" y="21"/>
              </a:cxn>
              <a:cxn ang="0">
                <a:pos x="12" y="22"/>
              </a:cxn>
              <a:cxn ang="0">
                <a:pos x="11" y="18"/>
              </a:cxn>
              <a:cxn ang="0">
                <a:pos x="10" y="16"/>
              </a:cxn>
              <a:cxn ang="0">
                <a:pos x="8" y="14"/>
              </a:cxn>
              <a:cxn ang="0">
                <a:pos x="5" y="15"/>
              </a:cxn>
              <a:cxn ang="0">
                <a:pos x="2" y="15"/>
              </a:cxn>
              <a:cxn ang="0">
                <a:pos x="3" y="13"/>
              </a:cxn>
              <a:cxn ang="0">
                <a:pos x="0" y="11"/>
              </a:cxn>
              <a:cxn ang="0">
                <a:pos x="0" y="8"/>
              </a:cxn>
              <a:cxn ang="0">
                <a:pos x="1" y="6"/>
              </a:cxn>
              <a:cxn ang="0">
                <a:pos x="0" y="4"/>
              </a:cxn>
              <a:cxn ang="0">
                <a:pos x="1" y="0"/>
              </a:cxn>
              <a:cxn ang="0">
                <a:pos x="3" y="1"/>
              </a:cxn>
              <a:cxn ang="0">
                <a:pos x="5" y="2"/>
              </a:cxn>
              <a:cxn ang="0">
                <a:pos x="7" y="2"/>
              </a:cxn>
              <a:cxn ang="0">
                <a:pos x="10" y="3"/>
              </a:cxn>
              <a:cxn ang="0">
                <a:pos x="12" y="5"/>
              </a:cxn>
            </a:cxnLst>
            <a:rect l="0" t="0" r="r" b="b"/>
            <a:pathLst>
              <a:path w="18" h="22">
                <a:moveTo>
                  <a:pt x="12" y="5"/>
                </a:moveTo>
                <a:lnTo>
                  <a:pt x="11" y="7"/>
                </a:lnTo>
                <a:lnTo>
                  <a:pt x="12" y="9"/>
                </a:lnTo>
                <a:lnTo>
                  <a:pt x="15" y="8"/>
                </a:lnTo>
                <a:lnTo>
                  <a:pt x="17" y="8"/>
                </a:lnTo>
                <a:lnTo>
                  <a:pt x="18" y="10"/>
                </a:lnTo>
                <a:lnTo>
                  <a:pt x="17" y="13"/>
                </a:lnTo>
                <a:lnTo>
                  <a:pt x="18" y="15"/>
                </a:lnTo>
                <a:lnTo>
                  <a:pt x="16" y="19"/>
                </a:lnTo>
                <a:lnTo>
                  <a:pt x="15" y="21"/>
                </a:lnTo>
                <a:lnTo>
                  <a:pt x="12" y="22"/>
                </a:lnTo>
                <a:lnTo>
                  <a:pt x="11" y="18"/>
                </a:lnTo>
                <a:lnTo>
                  <a:pt x="10" y="16"/>
                </a:lnTo>
                <a:lnTo>
                  <a:pt x="8" y="14"/>
                </a:lnTo>
                <a:lnTo>
                  <a:pt x="5" y="15"/>
                </a:lnTo>
                <a:lnTo>
                  <a:pt x="2" y="15"/>
                </a:lnTo>
                <a:lnTo>
                  <a:pt x="3" y="13"/>
                </a:lnTo>
                <a:lnTo>
                  <a:pt x="0" y="11"/>
                </a:lnTo>
                <a:lnTo>
                  <a:pt x="0" y="8"/>
                </a:lnTo>
                <a:lnTo>
                  <a:pt x="1" y="6"/>
                </a:lnTo>
                <a:lnTo>
                  <a:pt x="0" y="4"/>
                </a:lnTo>
                <a:lnTo>
                  <a:pt x="1" y="0"/>
                </a:lnTo>
                <a:lnTo>
                  <a:pt x="3" y="1"/>
                </a:lnTo>
                <a:lnTo>
                  <a:pt x="5" y="2"/>
                </a:lnTo>
                <a:lnTo>
                  <a:pt x="7" y="2"/>
                </a:lnTo>
                <a:lnTo>
                  <a:pt x="10" y="3"/>
                </a:lnTo>
                <a:lnTo>
                  <a:pt x="12" y="5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0" name="61063">
            <a:extLst xmlns:a="http://schemas.openxmlformats.org/drawingml/2006/main">
              <a:ext uri="{FF2B5EF4-FFF2-40B4-BE49-F238E27FC236}">
                <a16:creationId xmlns:a16="http://schemas.microsoft.com/office/drawing/2014/main" id="{7E2E647E-DC18-4CFB-8CFF-468081A514A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52780" y="1006302"/>
            <a:ext cx="134961" cy="157389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15" y="4"/>
              </a:cxn>
              <a:cxn ang="0">
                <a:pos x="15" y="7"/>
              </a:cxn>
              <a:cxn ang="0">
                <a:pos x="15" y="9"/>
              </a:cxn>
              <a:cxn ang="0">
                <a:pos x="15" y="11"/>
              </a:cxn>
              <a:cxn ang="0">
                <a:pos x="13" y="13"/>
              </a:cxn>
              <a:cxn ang="0">
                <a:pos x="11" y="16"/>
              </a:cxn>
              <a:cxn ang="0">
                <a:pos x="9" y="16"/>
              </a:cxn>
              <a:cxn ang="0">
                <a:pos x="7" y="17"/>
              </a:cxn>
              <a:cxn ang="0">
                <a:pos x="6" y="15"/>
              </a:cxn>
              <a:cxn ang="0">
                <a:pos x="7" y="12"/>
              </a:cxn>
              <a:cxn ang="0">
                <a:pos x="6" y="10"/>
              </a:cxn>
              <a:cxn ang="0">
                <a:pos x="4" y="10"/>
              </a:cxn>
              <a:cxn ang="0">
                <a:pos x="1" y="11"/>
              </a:cxn>
              <a:cxn ang="0">
                <a:pos x="0" y="9"/>
              </a:cxn>
              <a:cxn ang="0">
                <a:pos x="1" y="7"/>
              </a:cxn>
              <a:cxn ang="0">
                <a:pos x="3" y="5"/>
              </a:cxn>
              <a:cxn ang="0">
                <a:pos x="3" y="2"/>
              </a:cxn>
              <a:cxn ang="0">
                <a:pos x="5" y="0"/>
              </a:cxn>
              <a:cxn ang="0">
                <a:pos x="8" y="3"/>
              </a:cxn>
              <a:cxn ang="0">
                <a:pos x="11" y="3"/>
              </a:cxn>
              <a:cxn ang="0">
                <a:pos x="14" y="2"/>
              </a:cxn>
              <a:cxn ang="0">
                <a:pos x="17" y="1"/>
              </a:cxn>
            </a:cxnLst>
            <a:rect l="0" t="0" r="r" b="b"/>
            <a:pathLst>
              <a:path w="17" h="17">
                <a:moveTo>
                  <a:pt x="17" y="1"/>
                </a:moveTo>
                <a:lnTo>
                  <a:pt x="15" y="4"/>
                </a:lnTo>
                <a:lnTo>
                  <a:pt x="15" y="7"/>
                </a:lnTo>
                <a:lnTo>
                  <a:pt x="15" y="9"/>
                </a:lnTo>
                <a:lnTo>
                  <a:pt x="15" y="11"/>
                </a:lnTo>
                <a:lnTo>
                  <a:pt x="13" y="13"/>
                </a:lnTo>
                <a:lnTo>
                  <a:pt x="11" y="16"/>
                </a:lnTo>
                <a:lnTo>
                  <a:pt x="9" y="16"/>
                </a:lnTo>
                <a:lnTo>
                  <a:pt x="7" y="17"/>
                </a:lnTo>
                <a:lnTo>
                  <a:pt x="6" y="15"/>
                </a:lnTo>
                <a:lnTo>
                  <a:pt x="7" y="12"/>
                </a:lnTo>
                <a:lnTo>
                  <a:pt x="6" y="10"/>
                </a:lnTo>
                <a:lnTo>
                  <a:pt x="4" y="10"/>
                </a:lnTo>
                <a:lnTo>
                  <a:pt x="1" y="11"/>
                </a:lnTo>
                <a:lnTo>
                  <a:pt x="0" y="9"/>
                </a:lnTo>
                <a:lnTo>
                  <a:pt x="1" y="7"/>
                </a:lnTo>
                <a:lnTo>
                  <a:pt x="3" y="5"/>
                </a:lnTo>
                <a:lnTo>
                  <a:pt x="3" y="2"/>
                </a:lnTo>
                <a:lnTo>
                  <a:pt x="5" y="0"/>
                </a:lnTo>
                <a:lnTo>
                  <a:pt x="8" y="3"/>
                </a:lnTo>
                <a:lnTo>
                  <a:pt x="11" y="3"/>
                </a:lnTo>
                <a:lnTo>
                  <a:pt x="14" y="2"/>
                </a:lnTo>
                <a:lnTo>
                  <a:pt x="17" y="1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1" name="61048">
            <a:extLst xmlns:a="http://schemas.openxmlformats.org/drawingml/2006/main">
              <a:ext uri="{FF2B5EF4-FFF2-40B4-BE49-F238E27FC236}">
                <a16:creationId xmlns:a16="http://schemas.microsoft.com/office/drawing/2014/main" id="{419B6DB5-FBC5-4576-AA94-4C96F7DFA0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75085" y="1405407"/>
            <a:ext cx="195911" cy="187388"/>
          </a:xfrm>
          <a:custGeom xmlns:a="http://schemas.openxmlformats.org/drawingml/2006/main">
            <a:avLst/>
            <a:gdLst/>
            <a:ahLst/>
            <a:cxnLst>
              <a:cxn ang="0">
                <a:pos x="18" y="6"/>
              </a:cxn>
              <a:cxn ang="0">
                <a:pos x="20" y="8"/>
              </a:cxn>
              <a:cxn ang="0">
                <a:pos x="22" y="7"/>
              </a:cxn>
              <a:cxn ang="0">
                <a:pos x="24" y="9"/>
              </a:cxn>
              <a:cxn ang="0">
                <a:pos x="22" y="12"/>
              </a:cxn>
              <a:cxn ang="0">
                <a:pos x="19" y="13"/>
              </a:cxn>
              <a:cxn ang="0">
                <a:pos x="19" y="16"/>
              </a:cxn>
              <a:cxn ang="0">
                <a:pos x="16" y="18"/>
              </a:cxn>
              <a:cxn ang="0">
                <a:pos x="14" y="19"/>
              </a:cxn>
              <a:cxn ang="0">
                <a:pos x="11" y="20"/>
              </a:cxn>
              <a:cxn ang="0">
                <a:pos x="9" y="18"/>
              </a:cxn>
              <a:cxn ang="0">
                <a:pos x="6" y="17"/>
              </a:cxn>
              <a:cxn ang="0">
                <a:pos x="4" y="14"/>
              </a:cxn>
              <a:cxn ang="0">
                <a:pos x="3" y="12"/>
              </a:cxn>
              <a:cxn ang="0">
                <a:pos x="0" y="10"/>
              </a:cxn>
              <a:cxn ang="0">
                <a:pos x="2" y="9"/>
              </a:cxn>
              <a:cxn ang="0">
                <a:pos x="4" y="6"/>
              </a:cxn>
              <a:cxn ang="0">
                <a:pos x="5" y="4"/>
              </a:cxn>
              <a:cxn ang="0">
                <a:pos x="6" y="2"/>
              </a:cxn>
              <a:cxn ang="0">
                <a:pos x="10" y="0"/>
              </a:cxn>
              <a:cxn ang="0">
                <a:pos x="11" y="4"/>
              </a:cxn>
              <a:cxn ang="0">
                <a:pos x="13" y="5"/>
              </a:cxn>
              <a:cxn ang="0">
                <a:pos x="15" y="5"/>
              </a:cxn>
              <a:cxn ang="0">
                <a:pos x="18" y="6"/>
              </a:cxn>
            </a:cxnLst>
            <a:rect l="0" t="0" r="r" b="b"/>
            <a:pathLst>
              <a:path w="24" h="20">
                <a:moveTo>
                  <a:pt x="18" y="6"/>
                </a:moveTo>
                <a:lnTo>
                  <a:pt x="20" y="8"/>
                </a:lnTo>
                <a:lnTo>
                  <a:pt x="22" y="7"/>
                </a:lnTo>
                <a:lnTo>
                  <a:pt x="24" y="9"/>
                </a:lnTo>
                <a:lnTo>
                  <a:pt x="22" y="12"/>
                </a:lnTo>
                <a:lnTo>
                  <a:pt x="19" y="13"/>
                </a:lnTo>
                <a:lnTo>
                  <a:pt x="19" y="16"/>
                </a:lnTo>
                <a:lnTo>
                  <a:pt x="16" y="18"/>
                </a:lnTo>
                <a:lnTo>
                  <a:pt x="14" y="19"/>
                </a:lnTo>
                <a:lnTo>
                  <a:pt x="11" y="20"/>
                </a:lnTo>
                <a:lnTo>
                  <a:pt x="9" y="18"/>
                </a:lnTo>
                <a:lnTo>
                  <a:pt x="6" y="17"/>
                </a:lnTo>
                <a:lnTo>
                  <a:pt x="4" y="14"/>
                </a:lnTo>
                <a:lnTo>
                  <a:pt x="3" y="12"/>
                </a:lnTo>
                <a:lnTo>
                  <a:pt x="0" y="10"/>
                </a:lnTo>
                <a:lnTo>
                  <a:pt x="2" y="9"/>
                </a:lnTo>
                <a:lnTo>
                  <a:pt x="4" y="6"/>
                </a:lnTo>
                <a:lnTo>
                  <a:pt x="5" y="4"/>
                </a:lnTo>
                <a:lnTo>
                  <a:pt x="6" y="2"/>
                </a:lnTo>
                <a:lnTo>
                  <a:pt x="10" y="0"/>
                </a:lnTo>
                <a:lnTo>
                  <a:pt x="11" y="4"/>
                </a:lnTo>
                <a:lnTo>
                  <a:pt x="13" y="5"/>
                </a:lnTo>
                <a:lnTo>
                  <a:pt x="15" y="5"/>
                </a:lnTo>
                <a:lnTo>
                  <a:pt x="18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2" name="61043">
            <a:extLst xmlns:a="http://schemas.openxmlformats.org/drawingml/2006/main">
              <a:ext uri="{FF2B5EF4-FFF2-40B4-BE49-F238E27FC236}">
                <a16:creationId xmlns:a16="http://schemas.microsoft.com/office/drawing/2014/main" id="{7813AEBB-1452-4898-83DE-26F32F3ECB4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73319" y="1246128"/>
            <a:ext cx="202170" cy="129281"/>
          </a:xfrm>
          <a:custGeom xmlns:a="http://schemas.openxmlformats.org/drawingml/2006/main">
            <a:avLst/>
            <a:gdLst/>
            <a:ahLst/>
            <a:cxnLst>
              <a:cxn ang="0">
                <a:pos x="16" y="2"/>
              </a:cxn>
              <a:cxn ang="0">
                <a:pos x="18" y="2"/>
              </a:cxn>
              <a:cxn ang="0">
                <a:pos x="19" y="4"/>
              </a:cxn>
              <a:cxn ang="0">
                <a:pos x="20" y="6"/>
              </a:cxn>
              <a:cxn ang="0">
                <a:pos x="23" y="5"/>
              </a:cxn>
              <a:cxn ang="0">
                <a:pos x="25" y="6"/>
              </a:cxn>
              <a:cxn ang="0">
                <a:pos x="23" y="7"/>
              </a:cxn>
              <a:cxn ang="0">
                <a:pos x="22" y="10"/>
              </a:cxn>
              <a:cxn ang="0">
                <a:pos x="20" y="12"/>
              </a:cxn>
              <a:cxn ang="0">
                <a:pos x="18" y="13"/>
              </a:cxn>
              <a:cxn ang="0">
                <a:pos x="15" y="13"/>
              </a:cxn>
              <a:cxn ang="0">
                <a:pos x="13" y="14"/>
              </a:cxn>
              <a:cxn ang="0">
                <a:pos x="11" y="13"/>
              </a:cxn>
              <a:cxn ang="0">
                <a:pos x="10" y="11"/>
              </a:cxn>
              <a:cxn ang="0">
                <a:pos x="7" y="11"/>
              </a:cxn>
              <a:cxn ang="0">
                <a:pos x="5" y="12"/>
              </a:cxn>
              <a:cxn ang="0">
                <a:pos x="3" y="14"/>
              </a:cxn>
              <a:cxn ang="0">
                <a:pos x="1" y="14"/>
              </a:cxn>
              <a:cxn ang="0">
                <a:pos x="1" y="12"/>
              </a:cxn>
              <a:cxn ang="0">
                <a:pos x="3" y="10"/>
              </a:cxn>
              <a:cxn ang="0">
                <a:pos x="1" y="8"/>
              </a:cxn>
              <a:cxn ang="0">
                <a:pos x="0" y="6"/>
              </a:cxn>
              <a:cxn ang="0">
                <a:pos x="1" y="3"/>
              </a:cxn>
              <a:cxn ang="0">
                <a:pos x="4" y="2"/>
              </a:cxn>
              <a:cxn ang="0">
                <a:pos x="6" y="1"/>
              </a:cxn>
              <a:cxn ang="0">
                <a:pos x="9" y="2"/>
              </a:cxn>
              <a:cxn ang="0">
                <a:pos x="11" y="1"/>
              </a:cxn>
              <a:cxn ang="0">
                <a:pos x="14" y="0"/>
              </a:cxn>
              <a:cxn ang="0">
                <a:pos x="16" y="2"/>
              </a:cxn>
            </a:cxnLst>
            <a:rect l="0" t="0" r="r" b="b"/>
            <a:pathLst>
              <a:path w="25" h="14">
                <a:moveTo>
                  <a:pt x="16" y="2"/>
                </a:moveTo>
                <a:lnTo>
                  <a:pt x="18" y="2"/>
                </a:lnTo>
                <a:lnTo>
                  <a:pt x="19" y="4"/>
                </a:lnTo>
                <a:lnTo>
                  <a:pt x="20" y="6"/>
                </a:lnTo>
                <a:lnTo>
                  <a:pt x="23" y="5"/>
                </a:lnTo>
                <a:lnTo>
                  <a:pt x="25" y="6"/>
                </a:lnTo>
                <a:lnTo>
                  <a:pt x="23" y="7"/>
                </a:lnTo>
                <a:lnTo>
                  <a:pt x="22" y="10"/>
                </a:lnTo>
                <a:lnTo>
                  <a:pt x="20" y="12"/>
                </a:lnTo>
                <a:lnTo>
                  <a:pt x="18" y="13"/>
                </a:lnTo>
                <a:lnTo>
                  <a:pt x="15" y="13"/>
                </a:lnTo>
                <a:lnTo>
                  <a:pt x="13" y="14"/>
                </a:lnTo>
                <a:lnTo>
                  <a:pt x="11" y="13"/>
                </a:lnTo>
                <a:lnTo>
                  <a:pt x="10" y="11"/>
                </a:lnTo>
                <a:lnTo>
                  <a:pt x="7" y="11"/>
                </a:lnTo>
                <a:lnTo>
                  <a:pt x="5" y="12"/>
                </a:lnTo>
                <a:lnTo>
                  <a:pt x="3" y="14"/>
                </a:lnTo>
                <a:lnTo>
                  <a:pt x="1" y="14"/>
                </a:lnTo>
                <a:lnTo>
                  <a:pt x="1" y="12"/>
                </a:lnTo>
                <a:lnTo>
                  <a:pt x="3" y="10"/>
                </a:lnTo>
                <a:lnTo>
                  <a:pt x="1" y="8"/>
                </a:lnTo>
                <a:lnTo>
                  <a:pt x="0" y="6"/>
                </a:lnTo>
                <a:lnTo>
                  <a:pt x="1" y="3"/>
                </a:lnTo>
                <a:lnTo>
                  <a:pt x="4" y="2"/>
                </a:lnTo>
                <a:lnTo>
                  <a:pt x="6" y="1"/>
                </a:lnTo>
                <a:lnTo>
                  <a:pt x="9" y="2"/>
                </a:lnTo>
                <a:lnTo>
                  <a:pt x="11" y="1"/>
                </a:lnTo>
                <a:lnTo>
                  <a:pt x="14" y="0"/>
                </a:lnTo>
                <a:lnTo>
                  <a:pt x="16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3" name="61041">
            <a:extLst xmlns:a="http://schemas.openxmlformats.org/drawingml/2006/main">
              <a:ext uri="{FF2B5EF4-FFF2-40B4-BE49-F238E27FC236}">
                <a16:creationId xmlns:a16="http://schemas.microsoft.com/office/drawing/2014/main" id="{D7CFAD5D-16FF-4DAE-9EAC-05A9634A40D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46522" y="1306123"/>
            <a:ext cx="155097" cy="271712"/>
          </a:xfrm>
          <a:custGeom xmlns:a="http://schemas.openxmlformats.org/drawingml/2006/main">
            <a:avLst/>
            <a:gdLst/>
            <a:ahLst/>
            <a:cxnLst>
              <a:cxn ang="0">
                <a:pos x="17" y="8"/>
              </a:cxn>
              <a:cxn ang="0">
                <a:pos x="17" y="11"/>
              </a:cxn>
              <a:cxn ang="0">
                <a:pos x="15" y="13"/>
              </a:cxn>
              <a:cxn ang="0">
                <a:pos x="12" y="14"/>
              </a:cxn>
              <a:cxn ang="0">
                <a:pos x="11" y="17"/>
              </a:cxn>
              <a:cxn ang="0">
                <a:pos x="13" y="19"/>
              </a:cxn>
              <a:cxn ang="0">
                <a:pos x="16" y="19"/>
              </a:cxn>
              <a:cxn ang="0">
                <a:pos x="16" y="21"/>
              </a:cxn>
              <a:cxn ang="0">
                <a:pos x="15" y="23"/>
              </a:cxn>
              <a:cxn ang="0">
                <a:pos x="14" y="25"/>
              </a:cxn>
              <a:cxn ang="0">
                <a:pos x="12" y="26"/>
              </a:cxn>
              <a:cxn ang="0">
                <a:pos x="10" y="28"/>
              </a:cxn>
              <a:cxn ang="0">
                <a:pos x="8" y="29"/>
              </a:cxn>
              <a:cxn ang="0">
                <a:pos x="6" y="26"/>
              </a:cxn>
              <a:cxn ang="0">
                <a:pos x="4" y="24"/>
              </a:cxn>
              <a:cxn ang="0">
                <a:pos x="5" y="22"/>
              </a:cxn>
              <a:cxn ang="0">
                <a:pos x="6" y="20"/>
              </a:cxn>
              <a:cxn ang="0">
                <a:pos x="6" y="18"/>
              </a:cxn>
              <a:cxn ang="0">
                <a:pos x="4" y="15"/>
              </a:cxn>
              <a:cxn ang="0">
                <a:pos x="3" y="12"/>
              </a:cxn>
              <a:cxn ang="0">
                <a:pos x="2" y="10"/>
              </a:cxn>
              <a:cxn ang="0">
                <a:pos x="0" y="8"/>
              </a:cxn>
              <a:cxn ang="0">
                <a:pos x="4" y="6"/>
              </a:cxn>
              <a:cxn ang="0">
                <a:pos x="6" y="6"/>
              </a:cxn>
              <a:cxn ang="0">
                <a:pos x="9" y="6"/>
              </a:cxn>
              <a:cxn ang="0">
                <a:pos x="11" y="3"/>
              </a:cxn>
              <a:cxn ang="0">
                <a:pos x="13" y="2"/>
              </a:cxn>
              <a:cxn ang="0">
                <a:pos x="14" y="1"/>
              </a:cxn>
              <a:cxn ang="0">
                <a:pos x="16" y="0"/>
              </a:cxn>
              <a:cxn ang="0">
                <a:pos x="17" y="2"/>
              </a:cxn>
              <a:cxn ang="0">
                <a:pos x="19" y="4"/>
              </a:cxn>
              <a:cxn ang="0">
                <a:pos x="17" y="6"/>
              </a:cxn>
              <a:cxn ang="0">
                <a:pos x="17" y="8"/>
              </a:cxn>
            </a:cxnLst>
            <a:rect l="0" t="0" r="r" b="b"/>
            <a:pathLst>
              <a:path w="19" h="29">
                <a:moveTo>
                  <a:pt x="17" y="8"/>
                </a:moveTo>
                <a:lnTo>
                  <a:pt x="17" y="11"/>
                </a:lnTo>
                <a:lnTo>
                  <a:pt x="15" y="13"/>
                </a:lnTo>
                <a:lnTo>
                  <a:pt x="12" y="14"/>
                </a:lnTo>
                <a:lnTo>
                  <a:pt x="11" y="17"/>
                </a:lnTo>
                <a:lnTo>
                  <a:pt x="13" y="19"/>
                </a:lnTo>
                <a:lnTo>
                  <a:pt x="16" y="19"/>
                </a:lnTo>
                <a:lnTo>
                  <a:pt x="16" y="21"/>
                </a:lnTo>
                <a:lnTo>
                  <a:pt x="15" y="23"/>
                </a:lnTo>
                <a:lnTo>
                  <a:pt x="14" y="25"/>
                </a:lnTo>
                <a:lnTo>
                  <a:pt x="12" y="26"/>
                </a:lnTo>
                <a:lnTo>
                  <a:pt x="10" y="28"/>
                </a:lnTo>
                <a:lnTo>
                  <a:pt x="8" y="29"/>
                </a:lnTo>
                <a:lnTo>
                  <a:pt x="6" y="26"/>
                </a:lnTo>
                <a:lnTo>
                  <a:pt x="4" y="24"/>
                </a:lnTo>
                <a:lnTo>
                  <a:pt x="5" y="22"/>
                </a:lnTo>
                <a:lnTo>
                  <a:pt x="6" y="20"/>
                </a:lnTo>
                <a:lnTo>
                  <a:pt x="6" y="18"/>
                </a:lnTo>
                <a:lnTo>
                  <a:pt x="4" y="15"/>
                </a:lnTo>
                <a:lnTo>
                  <a:pt x="3" y="12"/>
                </a:lnTo>
                <a:lnTo>
                  <a:pt x="2" y="10"/>
                </a:lnTo>
                <a:lnTo>
                  <a:pt x="0" y="8"/>
                </a:lnTo>
                <a:lnTo>
                  <a:pt x="4" y="6"/>
                </a:lnTo>
                <a:lnTo>
                  <a:pt x="6" y="6"/>
                </a:lnTo>
                <a:lnTo>
                  <a:pt x="9" y="6"/>
                </a:lnTo>
                <a:lnTo>
                  <a:pt x="11" y="3"/>
                </a:lnTo>
                <a:lnTo>
                  <a:pt x="13" y="2"/>
                </a:lnTo>
                <a:lnTo>
                  <a:pt x="14" y="1"/>
                </a:lnTo>
                <a:lnTo>
                  <a:pt x="16" y="0"/>
                </a:lnTo>
                <a:lnTo>
                  <a:pt x="17" y="2"/>
                </a:lnTo>
                <a:lnTo>
                  <a:pt x="19" y="4"/>
                </a:lnTo>
                <a:lnTo>
                  <a:pt x="17" y="6"/>
                </a:lnTo>
                <a:lnTo>
                  <a:pt x="17" y="8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4" name="61039">
            <a:extLst xmlns:a="http://schemas.openxmlformats.org/drawingml/2006/main">
              <a:ext uri="{FF2B5EF4-FFF2-40B4-BE49-F238E27FC236}">
                <a16:creationId xmlns:a16="http://schemas.microsoft.com/office/drawing/2014/main" id="{807996FF-DB43-45F6-89FA-A4FFD0AED29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73054" y="1352969"/>
            <a:ext cx="120539" cy="194868"/>
          </a:xfrm>
          <a:custGeom xmlns:a="http://schemas.openxmlformats.org/drawingml/2006/main">
            <a:avLst/>
            <a:gdLst/>
            <a:ahLst/>
            <a:cxnLst>
              <a:cxn ang="0">
                <a:pos x="9" y="3"/>
              </a:cxn>
              <a:cxn ang="0">
                <a:pos x="11" y="5"/>
              </a:cxn>
              <a:cxn ang="0">
                <a:pos x="12" y="7"/>
              </a:cxn>
              <a:cxn ang="0">
                <a:pos x="13" y="10"/>
              </a:cxn>
              <a:cxn ang="0">
                <a:pos x="15" y="13"/>
              </a:cxn>
              <a:cxn ang="0">
                <a:pos x="15" y="15"/>
              </a:cxn>
              <a:cxn ang="0">
                <a:pos x="14" y="17"/>
              </a:cxn>
              <a:cxn ang="0">
                <a:pos x="13" y="19"/>
              </a:cxn>
              <a:cxn ang="0">
                <a:pos x="10" y="20"/>
              </a:cxn>
              <a:cxn ang="0">
                <a:pos x="7" y="21"/>
              </a:cxn>
              <a:cxn ang="0">
                <a:pos x="7" y="19"/>
              </a:cxn>
              <a:cxn ang="0">
                <a:pos x="5" y="17"/>
              </a:cxn>
              <a:cxn ang="0">
                <a:pos x="4" y="15"/>
              </a:cxn>
              <a:cxn ang="0">
                <a:pos x="3" y="13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3" y="3"/>
              </a:cxn>
              <a:cxn ang="0">
                <a:pos x="4" y="0"/>
              </a:cxn>
              <a:cxn ang="0">
                <a:pos x="7" y="0"/>
              </a:cxn>
              <a:cxn ang="0">
                <a:pos x="9" y="3"/>
              </a:cxn>
            </a:cxnLst>
            <a:rect l="0" t="0" r="r" b="b"/>
            <a:pathLst>
              <a:path w="15" h="21">
                <a:moveTo>
                  <a:pt x="9" y="3"/>
                </a:moveTo>
                <a:lnTo>
                  <a:pt x="11" y="5"/>
                </a:lnTo>
                <a:lnTo>
                  <a:pt x="12" y="7"/>
                </a:lnTo>
                <a:lnTo>
                  <a:pt x="13" y="10"/>
                </a:lnTo>
                <a:lnTo>
                  <a:pt x="15" y="13"/>
                </a:lnTo>
                <a:lnTo>
                  <a:pt x="15" y="15"/>
                </a:lnTo>
                <a:lnTo>
                  <a:pt x="14" y="17"/>
                </a:lnTo>
                <a:lnTo>
                  <a:pt x="13" y="19"/>
                </a:lnTo>
                <a:lnTo>
                  <a:pt x="10" y="20"/>
                </a:lnTo>
                <a:lnTo>
                  <a:pt x="7" y="21"/>
                </a:lnTo>
                <a:lnTo>
                  <a:pt x="7" y="19"/>
                </a:lnTo>
                <a:lnTo>
                  <a:pt x="5" y="17"/>
                </a:lnTo>
                <a:lnTo>
                  <a:pt x="4" y="15"/>
                </a:lnTo>
                <a:lnTo>
                  <a:pt x="3" y="13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3" y="3"/>
                </a:lnTo>
                <a:lnTo>
                  <a:pt x="4" y="0"/>
                </a:lnTo>
                <a:lnTo>
                  <a:pt x="7" y="0"/>
                </a:lnTo>
                <a:lnTo>
                  <a:pt x="9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5" name="61031">
            <a:extLst xmlns:a="http://schemas.openxmlformats.org/drawingml/2006/main">
              <a:ext uri="{FF2B5EF4-FFF2-40B4-BE49-F238E27FC236}">
                <a16:creationId xmlns:a16="http://schemas.microsoft.com/office/drawing/2014/main" id="{7CB33DC5-AD64-427A-963D-CCBDE91DA7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71289" y="1246128"/>
            <a:ext cx="275636" cy="204237"/>
          </a:xfrm>
          <a:custGeom xmlns:a="http://schemas.openxmlformats.org/drawingml/2006/main">
            <a:avLst/>
            <a:gdLst/>
            <a:ahLst/>
            <a:cxnLst>
              <a:cxn ang="0">
                <a:pos x="34" y="8"/>
              </a:cxn>
              <a:cxn ang="0">
                <a:pos x="32" y="9"/>
              </a:cxn>
              <a:cxn ang="0">
                <a:pos x="30" y="12"/>
              </a:cxn>
              <a:cxn ang="0">
                <a:pos x="27" y="12"/>
              </a:cxn>
              <a:cxn ang="0">
                <a:pos x="25" y="12"/>
              </a:cxn>
              <a:cxn ang="0">
                <a:pos x="21" y="14"/>
              </a:cxn>
              <a:cxn ang="0">
                <a:pos x="19" y="11"/>
              </a:cxn>
              <a:cxn ang="0">
                <a:pos x="16" y="11"/>
              </a:cxn>
              <a:cxn ang="0">
                <a:pos x="15" y="14"/>
              </a:cxn>
              <a:cxn ang="0">
                <a:pos x="13" y="16"/>
              </a:cxn>
              <a:cxn ang="0">
                <a:pos x="12" y="19"/>
              </a:cxn>
              <a:cxn ang="0">
                <a:pos x="9" y="20"/>
              </a:cxn>
              <a:cxn ang="0">
                <a:pos x="6" y="22"/>
              </a:cxn>
              <a:cxn ang="0">
                <a:pos x="5" y="19"/>
              </a:cxn>
              <a:cxn ang="0">
                <a:pos x="4" y="16"/>
              </a:cxn>
              <a:cxn ang="0">
                <a:pos x="1" y="16"/>
              </a:cxn>
              <a:cxn ang="0">
                <a:pos x="0" y="14"/>
              </a:cxn>
              <a:cxn ang="0">
                <a:pos x="1" y="10"/>
              </a:cxn>
              <a:cxn ang="0">
                <a:pos x="5" y="9"/>
              </a:cxn>
              <a:cxn ang="0">
                <a:pos x="8" y="8"/>
              </a:cxn>
              <a:cxn ang="0">
                <a:pos x="11" y="7"/>
              </a:cxn>
              <a:cxn ang="0">
                <a:pos x="12" y="6"/>
              </a:cxn>
              <a:cxn ang="0">
                <a:pos x="16" y="4"/>
              </a:cxn>
              <a:cxn ang="0">
                <a:pos x="18" y="3"/>
              </a:cxn>
              <a:cxn ang="0">
                <a:pos x="21" y="2"/>
              </a:cxn>
              <a:cxn ang="0">
                <a:pos x="23" y="0"/>
              </a:cxn>
              <a:cxn ang="0">
                <a:pos x="27" y="2"/>
              </a:cxn>
              <a:cxn ang="0">
                <a:pos x="30" y="4"/>
              </a:cxn>
              <a:cxn ang="0">
                <a:pos x="31" y="5"/>
              </a:cxn>
              <a:cxn ang="0">
                <a:pos x="34" y="8"/>
              </a:cxn>
            </a:cxnLst>
            <a:rect l="0" t="0" r="r" b="b"/>
            <a:pathLst>
              <a:path w="34" h="22">
                <a:moveTo>
                  <a:pt x="34" y="8"/>
                </a:moveTo>
                <a:lnTo>
                  <a:pt x="32" y="9"/>
                </a:lnTo>
                <a:lnTo>
                  <a:pt x="30" y="12"/>
                </a:lnTo>
                <a:lnTo>
                  <a:pt x="27" y="12"/>
                </a:lnTo>
                <a:lnTo>
                  <a:pt x="25" y="12"/>
                </a:lnTo>
                <a:lnTo>
                  <a:pt x="21" y="14"/>
                </a:lnTo>
                <a:lnTo>
                  <a:pt x="19" y="11"/>
                </a:lnTo>
                <a:lnTo>
                  <a:pt x="16" y="11"/>
                </a:lnTo>
                <a:lnTo>
                  <a:pt x="15" y="14"/>
                </a:lnTo>
                <a:lnTo>
                  <a:pt x="13" y="16"/>
                </a:lnTo>
                <a:lnTo>
                  <a:pt x="12" y="19"/>
                </a:lnTo>
                <a:lnTo>
                  <a:pt x="9" y="20"/>
                </a:lnTo>
                <a:lnTo>
                  <a:pt x="6" y="22"/>
                </a:lnTo>
                <a:lnTo>
                  <a:pt x="5" y="19"/>
                </a:lnTo>
                <a:lnTo>
                  <a:pt x="4" y="16"/>
                </a:lnTo>
                <a:lnTo>
                  <a:pt x="1" y="16"/>
                </a:lnTo>
                <a:lnTo>
                  <a:pt x="0" y="14"/>
                </a:lnTo>
                <a:lnTo>
                  <a:pt x="1" y="10"/>
                </a:lnTo>
                <a:lnTo>
                  <a:pt x="5" y="9"/>
                </a:lnTo>
                <a:lnTo>
                  <a:pt x="8" y="8"/>
                </a:lnTo>
                <a:lnTo>
                  <a:pt x="11" y="7"/>
                </a:lnTo>
                <a:lnTo>
                  <a:pt x="12" y="6"/>
                </a:lnTo>
                <a:lnTo>
                  <a:pt x="16" y="4"/>
                </a:lnTo>
                <a:lnTo>
                  <a:pt x="18" y="3"/>
                </a:lnTo>
                <a:lnTo>
                  <a:pt x="21" y="2"/>
                </a:lnTo>
                <a:lnTo>
                  <a:pt x="23" y="0"/>
                </a:lnTo>
                <a:lnTo>
                  <a:pt x="27" y="2"/>
                </a:lnTo>
                <a:lnTo>
                  <a:pt x="30" y="4"/>
                </a:lnTo>
                <a:lnTo>
                  <a:pt x="31" y="5"/>
                </a:lnTo>
                <a:lnTo>
                  <a:pt x="34" y="8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6" name="61028">
            <a:extLst xmlns:a="http://schemas.openxmlformats.org/drawingml/2006/main">
              <a:ext uri="{FF2B5EF4-FFF2-40B4-BE49-F238E27FC236}">
                <a16:creationId xmlns:a16="http://schemas.microsoft.com/office/drawing/2014/main" id="{5812BC74-0227-411A-A32A-3C607139C8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30614" y="1163693"/>
            <a:ext cx="201626" cy="196757"/>
          </a:xfrm>
          <a:custGeom xmlns:a="http://schemas.openxmlformats.org/drawingml/2006/main">
            <a:avLst/>
            <a:gdLst/>
            <a:ahLst/>
            <a:cxnLst>
              <a:cxn ang="0">
                <a:pos x="17" y="4"/>
              </a:cxn>
              <a:cxn ang="0">
                <a:pos x="18" y="6"/>
              </a:cxn>
              <a:cxn ang="0">
                <a:pos x="18" y="8"/>
              </a:cxn>
              <a:cxn ang="0">
                <a:pos x="20" y="10"/>
              </a:cxn>
              <a:cxn ang="0">
                <a:pos x="23" y="10"/>
              </a:cxn>
              <a:cxn ang="0">
                <a:pos x="24" y="12"/>
              </a:cxn>
              <a:cxn ang="0">
                <a:pos x="22" y="14"/>
              </a:cxn>
              <a:cxn ang="0">
                <a:pos x="20" y="16"/>
              </a:cxn>
              <a:cxn ang="0">
                <a:pos x="18" y="19"/>
              </a:cxn>
              <a:cxn ang="0">
                <a:pos x="15" y="21"/>
              </a:cxn>
              <a:cxn ang="0">
                <a:pos x="12" y="19"/>
              </a:cxn>
              <a:cxn ang="0">
                <a:pos x="11" y="17"/>
              </a:cxn>
              <a:cxn ang="0">
                <a:pos x="10" y="14"/>
              </a:cxn>
              <a:cxn ang="0">
                <a:pos x="6" y="13"/>
              </a:cxn>
              <a:cxn ang="0">
                <a:pos x="4" y="13"/>
              </a:cxn>
              <a:cxn ang="0">
                <a:pos x="0" y="12"/>
              </a:cxn>
              <a:cxn ang="0">
                <a:pos x="3" y="10"/>
              </a:cxn>
              <a:cxn ang="0">
                <a:pos x="2" y="7"/>
              </a:cxn>
              <a:cxn ang="0">
                <a:pos x="3" y="4"/>
              </a:cxn>
              <a:cxn ang="0">
                <a:pos x="5" y="3"/>
              </a:cxn>
              <a:cxn ang="0">
                <a:pos x="7" y="4"/>
              </a:cxn>
              <a:cxn ang="0">
                <a:pos x="9" y="5"/>
              </a:cxn>
              <a:cxn ang="0">
                <a:pos x="10" y="2"/>
              </a:cxn>
              <a:cxn ang="0">
                <a:pos x="12" y="0"/>
              </a:cxn>
              <a:cxn ang="0">
                <a:pos x="14" y="3"/>
              </a:cxn>
              <a:cxn ang="0">
                <a:pos x="17" y="4"/>
              </a:cxn>
            </a:cxnLst>
            <a:rect l="0" t="0" r="r" b="b"/>
            <a:pathLst>
              <a:path w="24" h="21">
                <a:moveTo>
                  <a:pt x="17" y="4"/>
                </a:moveTo>
                <a:lnTo>
                  <a:pt x="18" y="6"/>
                </a:lnTo>
                <a:lnTo>
                  <a:pt x="18" y="8"/>
                </a:lnTo>
                <a:lnTo>
                  <a:pt x="20" y="10"/>
                </a:lnTo>
                <a:lnTo>
                  <a:pt x="23" y="10"/>
                </a:lnTo>
                <a:lnTo>
                  <a:pt x="24" y="12"/>
                </a:lnTo>
                <a:lnTo>
                  <a:pt x="22" y="14"/>
                </a:lnTo>
                <a:lnTo>
                  <a:pt x="20" y="16"/>
                </a:lnTo>
                <a:lnTo>
                  <a:pt x="18" y="19"/>
                </a:lnTo>
                <a:lnTo>
                  <a:pt x="15" y="21"/>
                </a:lnTo>
                <a:lnTo>
                  <a:pt x="12" y="19"/>
                </a:lnTo>
                <a:lnTo>
                  <a:pt x="11" y="17"/>
                </a:lnTo>
                <a:lnTo>
                  <a:pt x="10" y="14"/>
                </a:lnTo>
                <a:lnTo>
                  <a:pt x="6" y="13"/>
                </a:lnTo>
                <a:lnTo>
                  <a:pt x="4" y="13"/>
                </a:lnTo>
                <a:lnTo>
                  <a:pt x="0" y="12"/>
                </a:lnTo>
                <a:lnTo>
                  <a:pt x="3" y="10"/>
                </a:lnTo>
                <a:lnTo>
                  <a:pt x="2" y="7"/>
                </a:lnTo>
                <a:lnTo>
                  <a:pt x="3" y="4"/>
                </a:lnTo>
                <a:lnTo>
                  <a:pt x="5" y="3"/>
                </a:lnTo>
                <a:lnTo>
                  <a:pt x="7" y="4"/>
                </a:lnTo>
                <a:lnTo>
                  <a:pt x="9" y="5"/>
                </a:lnTo>
                <a:lnTo>
                  <a:pt x="10" y="2"/>
                </a:lnTo>
                <a:lnTo>
                  <a:pt x="12" y="0"/>
                </a:lnTo>
                <a:lnTo>
                  <a:pt x="14" y="3"/>
                </a:lnTo>
                <a:lnTo>
                  <a:pt x="17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7" name="61024">
            <a:extLst xmlns:a="http://schemas.openxmlformats.org/drawingml/2006/main">
              <a:ext uri="{FF2B5EF4-FFF2-40B4-BE49-F238E27FC236}">
                <a16:creationId xmlns:a16="http://schemas.microsoft.com/office/drawing/2014/main" id="{23EEE4DC-4EA7-4B73-B4B5-350F0E0DECE6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316303" y="1450363"/>
            <a:ext cx="160812" cy="149910"/>
          </a:xfrm>
          <a:custGeom xmlns:a="http://schemas.openxmlformats.org/drawingml/2006/main">
            <a:avLst/>
            <a:gdLst/>
            <a:ahLst/>
            <a:cxnLst>
              <a:cxn ang="0">
                <a:pos x="4" y="2"/>
              </a:cxn>
              <a:cxn ang="0">
                <a:pos x="6" y="1"/>
              </a:cxn>
              <a:cxn ang="0">
                <a:pos x="9" y="1"/>
              </a:cxn>
              <a:cxn ang="0">
                <a:pos x="12" y="1"/>
              </a:cxn>
              <a:cxn ang="0">
                <a:pos x="15" y="0"/>
              </a:cxn>
              <a:cxn ang="0">
                <a:pos x="18" y="0"/>
              </a:cxn>
              <a:cxn ang="0">
                <a:pos x="19" y="1"/>
              </a:cxn>
              <a:cxn ang="0">
                <a:pos x="18" y="3"/>
              </a:cxn>
              <a:cxn ang="0">
                <a:pos x="14" y="2"/>
              </a:cxn>
              <a:cxn ang="0">
                <a:pos x="14" y="4"/>
              </a:cxn>
              <a:cxn ang="0">
                <a:pos x="12" y="6"/>
              </a:cxn>
              <a:cxn ang="0">
                <a:pos x="14" y="8"/>
              </a:cxn>
              <a:cxn ang="0">
                <a:pos x="16" y="9"/>
              </a:cxn>
              <a:cxn ang="0">
                <a:pos x="18" y="10"/>
              </a:cxn>
              <a:cxn ang="0">
                <a:pos x="14" y="12"/>
              </a:cxn>
              <a:cxn ang="0">
                <a:pos x="12" y="13"/>
              </a:cxn>
              <a:cxn ang="0">
                <a:pos x="9" y="14"/>
              </a:cxn>
              <a:cxn ang="0">
                <a:pos x="6" y="15"/>
              </a:cxn>
              <a:cxn ang="0">
                <a:pos x="4" y="16"/>
              </a:cxn>
              <a:cxn ang="0">
                <a:pos x="2" y="14"/>
              </a:cxn>
              <a:cxn ang="0">
                <a:pos x="1" y="11"/>
              </a:cxn>
              <a:cxn ang="0">
                <a:pos x="1" y="8"/>
              </a:cxn>
              <a:cxn ang="0">
                <a:pos x="4" y="7"/>
              </a:cxn>
              <a:cxn ang="0">
                <a:pos x="6" y="4"/>
              </a:cxn>
              <a:cxn ang="0">
                <a:pos x="4" y="2"/>
              </a:cxn>
              <a:cxn ang="0">
                <a:pos x="2" y="1"/>
              </a:cxn>
              <a:cxn ang="0">
                <a:pos x="4" y="2"/>
              </a:cxn>
              <a:cxn ang="0">
                <a:pos x="2" y="3"/>
              </a:cxn>
              <a:cxn ang="0">
                <a:pos x="0" y="1"/>
              </a:cxn>
              <a:cxn ang="0">
                <a:pos x="2" y="1"/>
              </a:cxn>
            </a:cxnLst>
            <a:rect l="0" t="0" r="r" b="b"/>
            <a:pathLst>
              <a:path w="19" h="16">
                <a:moveTo>
                  <a:pt x="4" y="2"/>
                </a:moveTo>
                <a:lnTo>
                  <a:pt x="6" y="1"/>
                </a:lnTo>
                <a:lnTo>
                  <a:pt x="9" y="1"/>
                </a:lnTo>
                <a:lnTo>
                  <a:pt x="12" y="1"/>
                </a:lnTo>
                <a:lnTo>
                  <a:pt x="15" y="0"/>
                </a:lnTo>
                <a:lnTo>
                  <a:pt x="18" y="0"/>
                </a:lnTo>
                <a:lnTo>
                  <a:pt x="19" y="1"/>
                </a:lnTo>
                <a:lnTo>
                  <a:pt x="18" y="3"/>
                </a:lnTo>
                <a:lnTo>
                  <a:pt x="14" y="2"/>
                </a:lnTo>
                <a:lnTo>
                  <a:pt x="14" y="4"/>
                </a:lnTo>
                <a:lnTo>
                  <a:pt x="12" y="6"/>
                </a:lnTo>
                <a:lnTo>
                  <a:pt x="14" y="8"/>
                </a:lnTo>
                <a:lnTo>
                  <a:pt x="16" y="9"/>
                </a:lnTo>
                <a:lnTo>
                  <a:pt x="18" y="10"/>
                </a:lnTo>
                <a:lnTo>
                  <a:pt x="14" y="12"/>
                </a:lnTo>
                <a:lnTo>
                  <a:pt x="12" y="13"/>
                </a:lnTo>
                <a:lnTo>
                  <a:pt x="9" y="14"/>
                </a:lnTo>
                <a:lnTo>
                  <a:pt x="6" y="15"/>
                </a:lnTo>
                <a:lnTo>
                  <a:pt x="4" y="16"/>
                </a:lnTo>
                <a:lnTo>
                  <a:pt x="2" y="14"/>
                </a:lnTo>
                <a:lnTo>
                  <a:pt x="1" y="11"/>
                </a:lnTo>
                <a:lnTo>
                  <a:pt x="1" y="8"/>
                </a:lnTo>
                <a:lnTo>
                  <a:pt x="4" y="7"/>
                </a:lnTo>
                <a:lnTo>
                  <a:pt x="6" y="4"/>
                </a:lnTo>
                <a:lnTo>
                  <a:pt x="4" y="2"/>
                </a:lnTo>
                <a:moveTo>
                  <a:pt x="2" y="1"/>
                </a:moveTo>
                <a:lnTo>
                  <a:pt x="4" y="2"/>
                </a:lnTo>
                <a:lnTo>
                  <a:pt x="2" y="3"/>
                </a:lnTo>
                <a:lnTo>
                  <a:pt x="0" y="1"/>
                </a:lnTo>
                <a:lnTo>
                  <a:pt x="2" y="1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8" name="61019">
            <a:extLst xmlns:a="http://schemas.openxmlformats.org/drawingml/2006/main">
              <a:ext uri="{FF2B5EF4-FFF2-40B4-BE49-F238E27FC236}">
                <a16:creationId xmlns:a16="http://schemas.microsoft.com/office/drawing/2014/main" id="{8A7BA02B-7C73-4F98-A272-FDE6FA162A7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48956" y="1465401"/>
            <a:ext cx="263120" cy="239825"/>
          </a:xfrm>
          <a:custGeom xmlns:a="http://schemas.openxmlformats.org/drawingml/2006/main">
            <a:avLst/>
            <a:gdLst/>
            <a:ahLst/>
            <a:cxnLst>
              <a:cxn ang="0">
                <a:pos x="32" y="16"/>
              </a:cxn>
              <a:cxn ang="0">
                <a:pos x="32" y="19"/>
              </a:cxn>
              <a:cxn ang="0">
                <a:pos x="32" y="21"/>
              </a:cxn>
              <a:cxn ang="0">
                <a:pos x="32" y="23"/>
              </a:cxn>
              <a:cxn ang="0">
                <a:pos x="29" y="24"/>
              </a:cxn>
              <a:cxn ang="0">
                <a:pos x="26" y="26"/>
              </a:cxn>
              <a:cxn ang="0">
                <a:pos x="23" y="26"/>
              </a:cxn>
              <a:cxn ang="0">
                <a:pos x="21" y="25"/>
              </a:cxn>
              <a:cxn ang="0">
                <a:pos x="19" y="24"/>
              </a:cxn>
              <a:cxn ang="0">
                <a:pos x="16" y="21"/>
              </a:cxn>
              <a:cxn ang="0">
                <a:pos x="14" y="19"/>
              </a:cxn>
              <a:cxn ang="0">
                <a:pos x="12" y="17"/>
              </a:cxn>
              <a:cxn ang="0">
                <a:pos x="9" y="17"/>
              </a:cxn>
              <a:cxn ang="0">
                <a:pos x="8" y="18"/>
              </a:cxn>
              <a:cxn ang="0">
                <a:pos x="5" y="20"/>
              </a:cxn>
              <a:cxn ang="0">
                <a:pos x="3" y="19"/>
              </a:cxn>
              <a:cxn ang="0">
                <a:pos x="1" y="17"/>
              </a:cxn>
              <a:cxn ang="0">
                <a:pos x="0" y="15"/>
              </a:cxn>
              <a:cxn ang="0">
                <a:pos x="2" y="14"/>
              </a:cxn>
              <a:cxn ang="0">
                <a:pos x="5" y="13"/>
              </a:cxn>
              <a:cxn ang="0">
                <a:pos x="8" y="12"/>
              </a:cxn>
              <a:cxn ang="0">
                <a:pos x="10" y="11"/>
              </a:cxn>
              <a:cxn ang="0">
                <a:pos x="14" y="9"/>
              </a:cxn>
              <a:cxn ang="0">
                <a:pos x="12" y="8"/>
              </a:cxn>
              <a:cxn ang="0">
                <a:pos x="10" y="7"/>
              </a:cxn>
              <a:cxn ang="0">
                <a:pos x="8" y="5"/>
              </a:cxn>
              <a:cxn ang="0">
                <a:pos x="10" y="3"/>
              </a:cxn>
              <a:cxn ang="0">
                <a:pos x="10" y="1"/>
              </a:cxn>
              <a:cxn ang="0">
                <a:pos x="14" y="2"/>
              </a:cxn>
              <a:cxn ang="0">
                <a:pos x="15" y="0"/>
              </a:cxn>
              <a:cxn ang="0">
                <a:pos x="18" y="0"/>
              </a:cxn>
              <a:cxn ang="0">
                <a:pos x="18" y="3"/>
              </a:cxn>
              <a:cxn ang="0">
                <a:pos x="20" y="5"/>
              </a:cxn>
              <a:cxn ang="0">
                <a:pos x="21" y="7"/>
              </a:cxn>
              <a:cxn ang="0">
                <a:pos x="22" y="9"/>
              </a:cxn>
              <a:cxn ang="0">
                <a:pos x="21" y="10"/>
              </a:cxn>
              <a:cxn ang="0">
                <a:pos x="22" y="12"/>
              </a:cxn>
              <a:cxn ang="0">
                <a:pos x="24" y="13"/>
              </a:cxn>
              <a:cxn ang="0">
                <a:pos x="23" y="16"/>
              </a:cxn>
              <a:cxn ang="0">
                <a:pos x="25" y="17"/>
              </a:cxn>
              <a:cxn ang="0">
                <a:pos x="27" y="16"/>
              </a:cxn>
              <a:cxn ang="0">
                <a:pos x="29" y="16"/>
              </a:cxn>
              <a:cxn ang="0">
                <a:pos x="32" y="16"/>
              </a:cxn>
            </a:cxnLst>
            <a:rect l="0" t="0" r="r" b="b"/>
            <a:pathLst>
              <a:path w="32" h="26">
                <a:moveTo>
                  <a:pt x="32" y="16"/>
                </a:moveTo>
                <a:lnTo>
                  <a:pt x="32" y="19"/>
                </a:lnTo>
                <a:lnTo>
                  <a:pt x="32" y="21"/>
                </a:lnTo>
                <a:lnTo>
                  <a:pt x="32" y="23"/>
                </a:lnTo>
                <a:lnTo>
                  <a:pt x="29" y="24"/>
                </a:lnTo>
                <a:lnTo>
                  <a:pt x="26" y="26"/>
                </a:lnTo>
                <a:lnTo>
                  <a:pt x="23" y="26"/>
                </a:lnTo>
                <a:lnTo>
                  <a:pt x="21" y="25"/>
                </a:lnTo>
                <a:lnTo>
                  <a:pt x="19" y="24"/>
                </a:lnTo>
                <a:lnTo>
                  <a:pt x="16" y="21"/>
                </a:lnTo>
                <a:lnTo>
                  <a:pt x="14" y="19"/>
                </a:lnTo>
                <a:lnTo>
                  <a:pt x="12" y="17"/>
                </a:lnTo>
                <a:lnTo>
                  <a:pt x="9" y="17"/>
                </a:lnTo>
                <a:lnTo>
                  <a:pt x="8" y="18"/>
                </a:lnTo>
                <a:lnTo>
                  <a:pt x="5" y="20"/>
                </a:lnTo>
                <a:lnTo>
                  <a:pt x="3" y="19"/>
                </a:lnTo>
                <a:lnTo>
                  <a:pt x="1" y="17"/>
                </a:lnTo>
                <a:lnTo>
                  <a:pt x="0" y="15"/>
                </a:lnTo>
                <a:lnTo>
                  <a:pt x="2" y="14"/>
                </a:lnTo>
                <a:lnTo>
                  <a:pt x="5" y="13"/>
                </a:lnTo>
                <a:lnTo>
                  <a:pt x="8" y="12"/>
                </a:lnTo>
                <a:lnTo>
                  <a:pt x="10" y="11"/>
                </a:lnTo>
                <a:lnTo>
                  <a:pt x="14" y="9"/>
                </a:lnTo>
                <a:lnTo>
                  <a:pt x="12" y="8"/>
                </a:lnTo>
                <a:lnTo>
                  <a:pt x="10" y="7"/>
                </a:lnTo>
                <a:lnTo>
                  <a:pt x="8" y="5"/>
                </a:lnTo>
                <a:lnTo>
                  <a:pt x="10" y="3"/>
                </a:lnTo>
                <a:lnTo>
                  <a:pt x="10" y="1"/>
                </a:lnTo>
                <a:lnTo>
                  <a:pt x="14" y="2"/>
                </a:lnTo>
                <a:lnTo>
                  <a:pt x="15" y="0"/>
                </a:lnTo>
                <a:lnTo>
                  <a:pt x="18" y="0"/>
                </a:lnTo>
                <a:lnTo>
                  <a:pt x="18" y="3"/>
                </a:lnTo>
                <a:lnTo>
                  <a:pt x="20" y="5"/>
                </a:lnTo>
                <a:lnTo>
                  <a:pt x="21" y="7"/>
                </a:lnTo>
                <a:lnTo>
                  <a:pt x="22" y="9"/>
                </a:lnTo>
                <a:lnTo>
                  <a:pt x="21" y="10"/>
                </a:lnTo>
                <a:lnTo>
                  <a:pt x="22" y="12"/>
                </a:lnTo>
                <a:lnTo>
                  <a:pt x="24" y="13"/>
                </a:lnTo>
                <a:lnTo>
                  <a:pt x="23" y="16"/>
                </a:lnTo>
                <a:lnTo>
                  <a:pt x="25" y="17"/>
                </a:lnTo>
                <a:lnTo>
                  <a:pt x="27" y="16"/>
                </a:lnTo>
                <a:lnTo>
                  <a:pt x="29" y="16"/>
                </a:lnTo>
                <a:lnTo>
                  <a:pt x="32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79" name="61012">
            <a:extLst xmlns:a="http://schemas.openxmlformats.org/drawingml/2006/main">
              <a:ext uri="{FF2B5EF4-FFF2-40B4-BE49-F238E27FC236}">
                <a16:creationId xmlns:a16="http://schemas.microsoft.com/office/drawing/2014/main" id="{2D4C2E64-DD55-496C-8350-5BDE517022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05708" y="1472881"/>
            <a:ext cx="296315" cy="239825"/>
          </a:xfrm>
          <a:custGeom xmlns:a="http://schemas.openxmlformats.org/drawingml/2006/main">
            <a:avLst/>
            <a:gdLst/>
            <a:ahLst/>
            <a:cxnLst>
              <a:cxn ang="0">
                <a:pos x="26" y="0"/>
              </a:cxn>
              <a:cxn ang="0">
                <a:pos x="29" y="2"/>
              </a:cxn>
              <a:cxn ang="0">
                <a:pos x="31" y="3"/>
              </a:cxn>
              <a:cxn ang="0">
                <a:pos x="33" y="3"/>
              </a:cxn>
              <a:cxn ang="0">
                <a:pos x="36" y="5"/>
              </a:cxn>
              <a:cxn ang="0">
                <a:pos x="37" y="7"/>
              </a:cxn>
              <a:cxn ang="0">
                <a:pos x="34" y="9"/>
              </a:cxn>
              <a:cxn ang="0">
                <a:pos x="34" y="13"/>
              </a:cxn>
              <a:cxn ang="0">
                <a:pos x="37" y="13"/>
              </a:cxn>
              <a:cxn ang="0">
                <a:pos x="37" y="16"/>
              </a:cxn>
              <a:cxn ang="0">
                <a:pos x="35" y="18"/>
              </a:cxn>
              <a:cxn ang="0">
                <a:pos x="32" y="21"/>
              </a:cxn>
              <a:cxn ang="0">
                <a:pos x="29" y="21"/>
              </a:cxn>
              <a:cxn ang="0">
                <a:pos x="26" y="21"/>
              </a:cxn>
              <a:cxn ang="0">
                <a:pos x="23" y="20"/>
              </a:cxn>
              <a:cxn ang="0">
                <a:pos x="22" y="22"/>
              </a:cxn>
              <a:cxn ang="0">
                <a:pos x="20" y="23"/>
              </a:cxn>
              <a:cxn ang="0">
                <a:pos x="17" y="24"/>
              </a:cxn>
              <a:cxn ang="0">
                <a:pos x="15" y="26"/>
              </a:cxn>
              <a:cxn ang="0">
                <a:pos x="13" y="24"/>
              </a:cxn>
              <a:cxn ang="0">
                <a:pos x="12" y="23"/>
              </a:cxn>
              <a:cxn ang="0">
                <a:pos x="12" y="19"/>
              </a:cxn>
              <a:cxn ang="0">
                <a:pos x="10" y="17"/>
              </a:cxn>
              <a:cxn ang="0">
                <a:pos x="7" y="16"/>
              </a:cxn>
              <a:cxn ang="0">
                <a:pos x="4" y="16"/>
              </a:cxn>
              <a:cxn ang="0">
                <a:pos x="2" y="14"/>
              </a:cxn>
              <a:cxn ang="0">
                <a:pos x="0" y="12"/>
              </a:cxn>
              <a:cxn ang="0">
                <a:pos x="2" y="10"/>
              </a:cxn>
              <a:cxn ang="0">
                <a:pos x="3" y="8"/>
              </a:cxn>
              <a:cxn ang="0">
                <a:pos x="6" y="7"/>
              </a:cxn>
              <a:cxn ang="0">
                <a:pos x="9" y="6"/>
              </a:cxn>
              <a:cxn ang="0">
                <a:pos x="11" y="8"/>
              </a:cxn>
              <a:cxn ang="0">
                <a:pos x="13" y="11"/>
              </a:cxn>
              <a:cxn ang="0">
                <a:pos x="15" y="10"/>
              </a:cxn>
              <a:cxn ang="0">
                <a:pos x="17" y="8"/>
              </a:cxn>
              <a:cxn ang="0">
                <a:pos x="19" y="7"/>
              </a:cxn>
              <a:cxn ang="0">
                <a:pos x="20" y="5"/>
              </a:cxn>
              <a:cxn ang="0">
                <a:pos x="21" y="3"/>
              </a:cxn>
              <a:cxn ang="0">
                <a:pos x="21" y="1"/>
              </a:cxn>
              <a:cxn ang="0">
                <a:pos x="23" y="0"/>
              </a:cxn>
              <a:cxn ang="0">
                <a:pos x="26" y="0"/>
              </a:cxn>
            </a:cxnLst>
            <a:rect l="0" t="0" r="r" b="b"/>
            <a:pathLst>
              <a:path w="37" h="26">
                <a:moveTo>
                  <a:pt x="26" y="0"/>
                </a:moveTo>
                <a:lnTo>
                  <a:pt x="29" y="2"/>
                </a:lnTo>
                <a:lnTo>
                  <a:pt x="31" y="3"/>
                </a:lnTo>
                <a:lnTo>
                  <a:pt x="33" y="3"/>
                </a:lnTo>
                <a:lnTo>
                  <a:pt x="36" y="5"/>
                </a:lnTo>
                <a:lnTo>
                  <a:pt x="37" y="7"/>
                </a:lnTo>
                <a:lnTo>
                  <a:pt x="34" y="9"/>
                </a:lnTo>
                <a:lnTo>
                  <a:pt x="34" y="13"/>
                </a:lnTo>
                <a:lnTo>
                  <a:pt x="37" y="13"/>
                </a:lnTo>
                <a:lnTo>
                  <a:pt x="37" y="16"/>
                </a:lnTo>
                <a:lnTo>
                  <a:pt x="35" y="18"/>
                </a:lnTo>
                <a:lnTo>
                  <a:pt x="32" y="21"/>
                </a:lnTo>
                <a:lnTo>
                  <a:pt x="29" y="21"/>
                </a:lnTo>
                <a:lnTo>
                  <a:pt x="26" y="21"/>
                </a:lnTo>
                <a:lnTo>
                  <a:pt x="23" y="20"/>
                </a:lnTo>
                <a:lnTo>
                  <a:pt x="22" y="22"/>
                </a:lnTo>
                <a:lnTo>
                  <a:pt x="20" y="23"/>
                </a:lnTo>
                <a:lnTo>
                  <a:pt x="17" y="24"/>
                </a:lnTo>
                <a:lnTo>
                  <a:pt x="15" y="26"/>
                </a:lnTo>
                <a:lnTo>
                  <a:pt x="13" y="24"/>
                </a:lnTo>
                <a:lnTo>
                  <a:pt x="12" y="23"/>
                </a:lnTo>
                <a:lnTo>
                  <a:pt x="12" y="19"/>
                </a:lnTo>
                <a:lnTo>
                  <a:pt x="10" y="17"/>
                </a:lnTo>
                <a:lnTo>
                  <a:pt x="7" y="16"/>
                </a:lnTo>
                <a:lnTo>
                  <a:pt x="4" y="16"/>
                </a:lnTo>
                <a:lnTo>
                  <a:pt x="2" y="14"/>
                </a:lnTo>
                <a:lnTo>
                  <a:pt x="0" y="12"/>
                </a:lnTo>
                <a:lnTo>
                  <a:pt x="2" y="10"/>
                </a:lnTo>
                <a:lnTo>
                  <a:pt x="3" y="8"/>
                </a:lnTo>
                <a:lnTo>
                  <a:pt x="6" y="7"/>
                </a:lnTo>
                <a:lnTo>
                  <a:pt x="9" y="6"/>
                </a:lnTo>
                <a:lnTo>
                  <a:pt x="11" y="8"/>
                </a:lnTo>
                <a:lnTo>
                  <a:pt x="13" y="11"/>
                </a:lnTo>
                <a:lnTo>
                  <a:pt x="15" y="10"/>
                </a:lnTo>
                <a:lnTo>
                  <a:pt x="17" y="8"/>
                </a:lnTo>
                <a:lnTo>
                  <a:pt x="19" y="7"/>
                </a:lnTo>
                <a:lnTo>
                  <a:pt x="20" y="5"/>
                </a:lnTo>
                <a:lnTo>
                  <a:pt x="21" y="3"/>
                </a:lnTo>
                <a:lnTo>
                  <a:pt x="21" y="1"/>
                </a:lnTo>
                <a:lnTo>
                  <a:pt x="23" y="0"/>
                </a:lnTo>
                <a:lnTo>
                  <a:pt x="26" y="0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0" name="61010">
            <a:extLst xmlns:a="http://schemas.openxmlformats.org/drawingml/2006/main">
              <a:ext uri="{FF2B5EF4-FFF2-40B4-BE49-F238E27FC236}">
                <a16:creationId xmlns:a16="http://schemas.microsoft.com/office/drawing/2014/main" id="{C95C1AC6-5668-4AE3-BE39-2081824135D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22451" y="1091532"/>
            <a:ext cx="195911" cy="121802"/>
          </a:xfrm>
          <a:custGeom xmlns:a="http://schemas.openxmlformats.org/drawingml/2006/main">
            <a:avLst/>
            <a:gdLst/>
            <a:ahLst/>
            <a:cxnLst>
              <a:cxn ang="0">
                <a:pos x="24" y="4"/>
              </a:cxn>
              <a:cxn ang="0">
                <a:pos x="24" y="7"/>
              </a:cxn>
              <a:cxn ang="0">
                <a:pos x="23" y="10"/>
              </a:cxn>
              <a:cxn ang="0">
                <a:pos x="21" y="11"/>
              </a:cxn>
              <a:cxn ang="0">
                <a:pos x="18" y="12"/>
              </a:cxn>
              <a:cxn ang="0">
                <a:pos x="15" y="11"/>
              </a:cxn>
              <a:cxn ang="0">
                <a:pos x="13" y="8"/>
              </a:cxn>
              <a:cxn ang="0">
                <a:pos x="11" y="10"/>
              </a:cxn>
              <a:cxn ang="0">
                <a:pos x="10" y="13"/>
              </a:cxn>
              <a:cxn ang="0">
                <a:pos x="8" y="12"/>
              </a:cxn>
              <a:cxn ang="0">
                <a:pos x="6" y="11"/>
              </a:cxn>
              <a:cxn ang="0">
                <a:pos x="4" y="12"/>
              </a:cxn>
              <a:cxn ang="0">
                <a:pos x="1" y="11"/>
              </a:cxn>
              <a:cxn ang="0">
                <a:pos x="0" y="7"/>
              </a:cxn>
              <a:cxn ang="0">
                <a:pos x="0" y="5"/>
              </a:cxn>
              <a:cxn ang="0">
                <a:pos x="2" y="5"/>
              </a:cxn>
              <a:cxn ang="0">
                <a:pos x="4" y="4"/>
              </a:cxn>
              <a:cxn ang="0">
                <a:pos x="6" y="1"/>
              </a:cxn>
              <a:cxn ang="0">
                <a:pos x="9" y="2"/>
              </a:cxn>
              <a:cxn ang="0">
                <a:pos x="12" y="2"/>
              </a:cxn>
              <a:cxn ang="0">
                <a:pos x="14" y="3"/>
              </a:cxn>
              <a:cxn ang="0">
                <a:pos x="16" y="2"/>
              </a:cxn>
              <a:cxn ang="0">
                <a:pos x="17" y="1"/>
              </a:cxn>
              <a:cxn ang="0">
                <a:pos x="19" y="0"/>
              </a:cxn>
              <a:cxn ang="0">
                <a:pos x="21" y="1"/>
              </a:cxn>
              <a:cxn ang="0">
                <a:pos x="23" y="2"/>
              </a:cxn>
              <a:cxn ang="0">
                <a:pos x="24" y="4"/>
              </a:cxn>
            </a:cxnLst>
            <a:rect l="0" t="0" r="r" b="b"/>
            <a:pathLst>
              <a:path w="24" h="13">
                <a:moveTo>
                  <a:pt x="24" y="4"/>
                </a:moveTo>
                <a:lnTo>
                  <a:pt x="24" y="7"/>
                </a:lnTo>
                <a:lnTo>
                  <a:pt x="23" y="10"/>
                </a:lnTo>
                <a:lnTo>
                  <a:pt x="21" y="11"/>
                </a:lnTo>
                <a:lnTo>
                  <a:pt x="18" y="12"/>
                </a:lnTo>
                <a:lnTo>
                  <a:pt x="15" y="11"/>
                </a:lnTo>
                <a:lnTo>
                  <a:pt x="13" y="8"/>
                </a:lnTo>
                <a:lnTo>
                  <a:pt x="11" y="10"/>
                </a:lnTo>
                <a:lnTo>
                  <a:pt x="10" y="13"/>
                </a:lnTo>
                <a:lnTo>
                  <a:pt x="8" y="12"/>
                </a:lnTo>
                <a:lnTo>
                  <a:pt x="6" y="11"/>
                </a:lnTo>
                <a:lnTo>
                  <a:pt x="4" y="12"/>
                </a:lnTo>
                <a:lnTo>
                  <a:pt x="1" y="11"/>
                </a:lnTo>
                <a:lnTo>
                  <a:pt x="0" y="7"/>
                </a:lnTo>
                <a:lnTo>
                  <a:pt x="0" y="5"/>
                </a:lnTo>
                <a:lnTo>
                  <a:pt x="2" y="5"/>
                </a:lnTo>
                <a:lnTo>
                  <a:pt x="4" y="4"/>
                </a:lnTo>
                <a:lnTo>
                  <a:pt x="6" y="1"/>
                </a:lnTo>
                <a:lnTo>
                  <a:pt x="9" y="2"/>
                </a:lnTo>
                <a:lnTo>
                  <a:pt x="12" y="2"/>
                </a:lnTo>
                <a:lnTo>
                  <a:pt x="14" y="3"/>
                </a:lnTo>
                <a:lnTo>
                  <a:pt x="16" y="2"/>
                </a:lnTo>
                <a:lnTo>
                  <a:pt x="17" y="1"/>
                </a:lnTo>
                <a:lnTo>
                  <a:pt x="19" y="0"/>
                </a:lnTo>
                <a:lnTo>
                  <a:pt x="21" y="1"/>
                </a:lnTo>
                <a:lnTo>
                  <a:pt x="23" y="2"/>
                </a:lnTo>
                <a:lnTo>
                  <a:pt x="24" y="4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281" name="61003">
            <a:extLst xmlns:a="http://schemas.openxmlformats.org/drawingml/2006/main">
              <a:ext uri="{FF2B5EF4-FFF2-40B4-BE49-F238E27FC236}">
                <a16:creationId xmlns:a16="http://schemas.microsoft.com/office/drawing/2014/main" id="{1A51B6B3-0816-42D5-8781-5670ADF869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59038" y="1126214"/>
            <a:ext cx="128702" cy="194868"/>
          </a:xfrm>
          <a:custGeom xmlns:a="http://schemas.openxmlformats.org/drawingml/2006/main">
            <a:avLst/>
            <a:gdLst/>
            <a:ahLst/>
            <a:cxnLst>
              <a:cxn ang="0">
                <a:pos x="16" y="7"/>
              </a:cxn>
              <a:cxn ang="0">
                <a:pos x="14" y="9"/>
              </a:cxn>
              <a:cxn ang="0">
                <a:pos x="13" y="11"/>
              </a:cxn>
              <a:cxn ang="0">
                <a:pos x="14" y="13"/>
              </a:cxn>
              <a:cxn ang="0">
                <a:pos x="15" y="16"/>
              </a:cxn>
              <a:cxn ang="0">
                <a:pos x="14" y="19"/>
              </a:cxn>
              <a:cxn ang="0">
                <a:pos x="12" y="20"/>
              </a:cxn>
              <a:cxn ang="0">
                <a:pos x="11" y="21"/>
              </a:cxn>
              <a:cxn ang="0">
                <a:pos x="8" y="18"/>
              </a:cxn>
              <a:cxn ang="0">
                <a:pos x="7" y="17"/>
              </a:cxn>
              <a:cxn ang="0">
                <a:pos x="4" y="15"/>
              </a:cxn>
              <a:cxn ang="0">
                <a:pos x="0" y="13"/>
              </a:cxn>
              <a:cxn ang="0">
                <a:pos x="0" y="11"/>
              </a:cxn>
              <a:cxn ang="0">
                <a:pos x="3" y="10"/>
              </a:cxn>
              <a:cxn ang="0">
                <a:pos x="4" y="8"/>
              </a:cxn>
              <a:cxn ang="0">
                <a:pos x="6" y="4"/>
              </a:cxn>
              <a:cxn ang="0">
                <a:pos x="8" y="3"/>
              </a:cxn>
              <a:cxn ang="0">
                <a:pos x="10" y="3"/>
              </a:cxn>
              <a:cxn ang="0">
                <a:pos x="12" y="0"/>
              </a:cxn>
              <a:cxn ang="0">
                <a:pos x="14" y="2"/>
              </a:cxn>
              <a:cxn ang="0">
                <a:pos x="15" y="4"/>
              </a:cxn>
              <a:cxn ang="0">
                <a:pos x="16" y="7"/>
              </a:cxn>
            </a:cxnLst>
            <a:rect l="0" t="0" r="r" b="b"/>
            <a:pathLst>
              <a:path w="16" h="21">
                <a:moveTo>
                  <a:pt x="16" y="7"/>
                </a:moveTo>
                <a:lnTo>
                  <a:pt x="14" y="9"/>
                </a:lnTo>
                <a:lnTo>
                  <a:pt x="13" y="11"/>
                </a:lnTo>
                <a:lnTo>
                  <a:pt x="14" y="13"/>
                </a:lnTo>
                <a:lnTo>
                  <a:pt x="15" y="16"/>
                </a:lnTo>
                <a:lnTo>
                  <a:pt x="14" y="19"/>
                </a:lnTo>
                <a:lnTo>
                  <a:pt x="12" y="20"/>
                </a:lnTo>
                <a:lnTo>
                  <a:pt x="11" y="21"/>
                </a:lnTo>
                <a:lnTo>
                  <a:pt x="8" y="18"/>
                </a:lnTo>
                <a:lnTo>
                  <a:pt x="7" y="17"/>
                </a:lnTo>
                <a:lnTo>
                  <a:pt x="4" y="15"/>
                </a:lnTo>
                <a:lnTo>
                  <a:pt x="0" y="13"/>
                </a:lnTo>
                <a:lnTo>
                  <a:pt x="0" y="11"/>
                </a:lnTo>
                <a:lnTo>
                  <a:pt x="3" y="10"/>
                </a:lnTo>
                <a:lnTo>
                  <a:pt x="4" y="8"/>
                </a:lnTo>
                <a:lnTo>
                  <a:pt x="6" y="4"/>
                </a:lnTo>
                <a:lnTo>
                  <a:pt x="8" y="3"/>
                </a:lnTo>
                <a:lnTo>
                  <a:pt x="10" y="3"/>
                </a:lnTo>
                <a:lnTo>
                  <a:pt x="12" y="0"/>
                </a:lnTo>
                <a:lnTo>
                  <a:pt x="14" y="2"/>
                </a:lnTo>
                <a:lnTo>
                  <a:pt x="15" y="4"/>
                </a:lnTo>
                <a:lnTo>
                  <a:pt x="16" y="7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2" name="60000">
            <a:extLst xmlns:a="http://schemas.openxmlformats.org/drawingml/2006/main">
              <a:ext uri="{FF2B5EF4-FFF2-40B4-BE49-F238E27FC236}">
                <a16:creationId xmlns:a16="http://schemas.microsoft.com/office/drawing/2014/main" id="{5865EB82-7EA0-4982-9A6B-AF3DA8234E6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48985" y="554683"/>
            <a:ext cx="2091624" cy="1752073"/>
          </a:xfrm>
          <a:custGeom xmlns:a="http://schemas.openxmlformats.org/drawingml/2006/main">
            <a:avLst/>
            <a:gdLst/>
            <a:ahLst/>
            <a:cxnLst>
              <a:cxn ang="0">
                <a:pos x="142" y="16"/>
              </a:cxn>
              <a:cxn ang="0">
                <a:pos x="155" y="24"/>
              </a:cxn>
              <a:cxn ang="0">
                <a:pos x="165" y="18"/>
              </a:cxn>
              <a:cxn ang="0">
                <a:pos x="171" y="12"/>
              </a:cxn>
              <a:cxn ang="0">
                <a:pos x="188" y="16"/>
              </a:cxn>
              <a:cxn ang="0">
                <a:pos x="202" y="22"/>
              </a:cxn>
              <a:cxn ang="0">
                <a:pos x="211" y="39"/>
              </a:cxn>
              <a:cxn ang="0">
                <a:pos x="223" y="48"/>
              </a:cxn>
              <a:cxn ang="0">
                <a:pos x="226" y="57"/>
              </a:cxn>
              <a:cxn ang="0">
                <a:pos x="214" y="67"/>
              </a:cxn>
              <a:cxn ang="0">
                <a:pos x="220" y="79"/>
              </a:cxn>
              <a:cxn ang="0">
                <a:pos x="230" y="82"/>
              </a:cxn>
              <a:cxn ang="0">
                <a:pos x="242" y="85"/>
              </a:cxn>
              <a:cxn ang="0">
                <a:pos x="250" y="97"/>
              </a:cxn>
              <a:cxn ang="0">
                <a:pos x="248" y="112"/>
              </a:cxn>
              <a:cxn ang="0">
                <a:pos x="252" y="123"/>
              </a:cxn>
              <a:cxn ang="0">
                <a:pos x="250" y="135"/>
              </a:cxn>
              <a:cxn ang="0">
                <a:pos x="238" y="136"/>
              </a:cxn>
              <a:cxn ang="0">
                <a:pos x="231" y="149"/>
              </a:cxn>
              <a:cxn ang="0">
                <a:pos x="217" y="157"/>
              </a:cxn>
              <a:cxn ang="0">
                <a:pos x="218" y="169"/>
              </a:cxn>
              <a:cxn ang="0">
                <a:pos x="209" y="181"/>
              </a:cxn>
              <a:cxn ang="0">
                <a:pos x="205" y="184"/>
              </a:cxn>
              <a:cxn ang="0">
                <a:pos x="198" y="180"/>
              </a:cxn>
              <a:cxn ang="0">
                <a:pos x="189" y="169"/>
              </a:cxn>
              <a:cxn ang="0">
                <a:pos x="187" y="155"/>
              </a:cxn>
              <a:cxn ang="0">
                <a:pos x="187" y="140"/>
              </a:cxn>
              <a:cxn ang="0">
                <a:pos x="175" y="131"/>
              </a:cxn>
              <a:cxn ang="0">
                <a:pos x="159" y="128"/>
              </a:cxn>
              <a:cxn ang="0">
                <a:pos x="158" y="142"/>
              </a:cxn>
              <a:cxn ang="0">
                <a:pos x="159" y="150"/>
              </a:cxn>
              <a:cxn ang="0">
                <a:pos x="143" y="151"/>
              </a:cxn>
              <a:cxn ang="0">
                <a:pos x="136" y="146"/>
              </a:cxn>
              <a:cxn ang="0">
                <a:pos x="131" y="135"/>
              </a:cxn>
              <a:cxn ang="0">
                <a:pos x="128" y="125"/>
              </a:cxn>
              <a:cxn ang="0">
                <a:pos x="114" y="118"/>
              </a:cxn>
              <a:cxn ang="0">
                <a:pos x="101" y="116"/>
              </a:cxn>
              <a:cxn ang="0">
                <a:pos x="90" y="110"/>
              </a:cxn>
              <a:cxn ang="0">
                <a:pos x="77" y="111"/>
              </a:cxn>
              <a:cxn ang="0">
                <a:pos x="69" y="119"/>
              </a:cxn>
              <a:cxn ang="0">
                <a:pos x="56" y="122"/>
              </a:cxn>
              <a:cxn ang="0">
                <a:pos x="45" y="112"/>
              </a:cxn>
              <a:cxn ang="0">
                <a:pos x="43" y="100"/>
              </a:cxn>
              <a:cxn ang="0">
                <a:pos x="32" y="93"/>
              </a:cxn>
              <a:cxn ang="0">
                <a:pos x="22" y="84"/>
              </a:cxn>
              <a:cxn ang="0">
                <a:pos x="13" y="75"/>
              </a:cxn>
              <a:cxn ang="0">
                <a:pos x="6" y="61"/>
              </a:cxn>
              <a:cxn ang="0">
                <a:pos x="1" y="48"/>
              </a:cxn>
              <a:cxn ang="0">
                <a:pos x="3" y="34"/>
              </a:cxn>
              <a:cxn ang="0">
                <a:pos x="2" y="23"/>
              </a:cxn>
              <a:cxn ang="0">
                <a:pos x="11" y="22"/>
              </a:cxn>
              <a:cxn ang="0">
                <a:pos x="24" y="28"/>
              </a:cxn>
              <a:cxn ang="0">
                <a:pos x="35" y="30"/>
              </a:cxn>
              <a:cxn ang="0">
                <a:pos x="45" y="24"/>
              </a:cxn>
              <a:cxn ang="0">
                <a:pos x="58" y="25"/>
              </a:cxn>
              <a:cxn ang="0">
                <a:pos x="73" y="17"/>
              </a:cxn>
              <a:cxn ang="0">
                <a:pos x="84" y="24"/>
              </a:cxn>
              <a:cxn ang="0">
                <a:pos x="93" y="20"/>
              </a:cxn>
              <a:cxn ang="0">
                <a:pos x="105" y="11"/>
              </a:cxn>
              <a:cxn ang="0">
                <a:pos x="118" y="3"/>
              </a:cxn>
              <a:cxn ang="0">
                <a:pos x="126" y="10"/>
              </a:cxn>
            </a:cxnLst>
            <a:rect l="0" t="0" r="r" b="b"/>
            <a:pathLst>
              <a:path w="256" h="187">
                <a:moveTo>
                  <a:pt x="130" y="16"/>
                </a:moveTo>
                <a:lnTo>
                  <a:pt x="132" y="17"/>
                </a:lnTo>
                <a:lnTo>
                  <a:pt x="133" y="15"/>
                </a:lnTo>
                <a:lnTo>
                  <a:pt x="136" y="15"/>
                </a:lnTo>
                <a:lnTo>
                  <a:pt x="139" y="15"/>
                </a:lnTo>
                <a:lnTo>
                  <a:pt x="142" y="16"/>
                </a:lnTo>
                <a:lnTo>
                  <a:pt x="144" y="17"/>
                </a:lnTo>
                <a:lnTo>
                  <a:pt x="146" y="19"/>
                </a:lnTo>
                <a:lnTo>
                  <a:pt x="147" y="23"/>
                </a:lnTo>
                <a:lnTo>
                  <a:pt x="148" y="25"/>
                </a:lnTo>
                <a:lnTo>
                  <a:pt x="152" y="25"/>
                </a:lnTo>
                <a:lnTo>
                  <a:pt x="155" y="24"/>
                </a:lnTo>
                <a:lnTo>
                  <a:pt x="157" y="24"/>
                </a:lnTo>
                <a:lnTo>
                  <a:pt x="159" y="25"/>
                </a:lnTo>
                <a:lnTo>
                  <a:pt x="161" y="26"/>
                </a:lnTo>
                <a:lnTo>
                  <a:pt x="162" y="23"/>
                </a:lnTo>
                <a:lnTo>
                  <a:pt x="163" y="21"/>
                </a:lnTo>
                <a:lnTo>
                  <a:pt x="165" y="18"/>
                </a:lnTo>
                <a:lnTo>
                  <a:pt x="163" y="16"/>
                </a:lnTo>
                <a:lnTo>
                  <a:pt x="162" y="14"/>
                </a:lnTo>
                <a:lnTo>
                  <a:pt x="164" y="13"/>
                </a:lnTo>
                <a:lnTo>
                  <a:pt x="166" y="14"/>
                </a:lnTo>
                <a:lnTo>
                  <a:pt x="169" y="13"/>
                </a:lnTo>
                <a:lnTo>
                  <a:pt x="171" y="12"/>
                </a:lnTo>
                <a:lnTo>
                  <a:pt x="175" y="11"/>
                </a:lnTo>
                <a:lnTo>
                  <a:pt x="177" y="13"/>
                </a:lnTo>
                <a:lnTo>
                  <a:pt x="181" y="13"/>
                </a:lnTo>
                <a:lnTo>
                  <a:pt x="184" y="13"/>
                </a:lnTo>
                <a:lnTo>
                  <a:pt x="186" y="15"/>
                </a:lnTo>
                <a:lnTo>
                  <a:pt x="188" y="16"/>
                </a:lnTo>
                <a:lnTo>
                  <a:pt x="188" y="18"/>
                </a:lnTo>
                <a:lnTo>
                  <a:pt x="188" y="21"/>
                </a:lnTo>
                <a:lnTo>
                  <a:pt x="191" y="22"/>
                </a:lnTo>
                <a:lnTo>
                  <a:pt x="194" y="22"/>
                </a:lnTo>
                <a:lnTo>
                  <a:pt x="198" y="22"/>
                </a:lnTo>
                <a:lnTo>
                  <a:pt x="202" y="22"/>
                </a:lnTo>
                <a:lnTo>
                  <a:pt x="203" y="24"/>
                </a:lnTo>
                <a:lnTo>
                  <a:pt x="205" y="28"/>
                </a:lnTo>
                <a:lnTo>
                  <a:pt x="206" y="30"/>
                </a:lnTo>
                <a:lnTo>
                  <a:pt x="208" y="33"/>
                </a:lnTo>
                <a:lnTo>
                  <a:pt x="210" y="35"/>
                </a:lnTo>
                <a:lnTo>
                  <a:pt x="211" y="39"/>
                </a:lnTo>
                <a:lnTo>
                  <a:pt x="214" y="42"/>
                </a:lnTo>
                <a:lnTo>
                  <a:pt x="212" y="43"/>
                </a:lnTo>
                <a:lnTo>
                  <a:pt x="214" y="47"/>
                </a:lnTo>
                <a:lnTo>
                  <a:pt x="217" y="46"/>
                </a:lnTo>
                <a:lnTo>
                  <a:pt x="219" y="47"/>
                </a:lnTo>
                <a:lnTo>
                  <a:pt x="223" y="48"/>
                </a:lnTo>
                <a:lnTo>
                  <a:pt x="228" y="47"/>
                </a:lnTo>
                <a:lnTo>
                  <a:pt x="230" y="48"/>
                </a:lnTo>
                <a:lnTo>
                  <a:pt x="229" y="50"/>
                </a:lnTo>
                <a:lnTo>
                  <a:pt x="227" y="53"/>
                </a:lnTo>
                <a:lnTo>
                  <a:pt x="226" y="54"/>
                </a:lnTo>
                <a:lnTo>
                  <a:pt x="226" y="57"/>
                </a:lnTo>
                <a:lnTo>
                  <a:pt x="224" y="59"/>
                </a:lnTo>
                <a:lnTo>
                  <a:pt x="222" y="59"/>
                </a:lnTo>
                <a:lnTo>
                  <a:pt x="220" y="61"/>
                </a:lnTo>
                <a:lnTo>
                  <a:pt x="219" y="63"/>
                </a:lnTo>
                <a:lnTo>
                  <a:pt x="215" y="65"/>
                </a:lnTo>
                <a:lnTo>
                  <a:pt x="214" y="67"/>
                </a:lnTo>
                <a:lnTo>
                  <a:pt x="214" y="70"/>
                </a:lnTo>
                <a:lnTo>
                  <a:pt x="215" y="72"/>
                </a:lnTo>
                <a:lnTo>
                  <a:pt x="217" y="73"/>
                </a:lnTo>
                <a:lnTo>
                  <a:pt x="216" y="77"/>
                </a:lnTo>
                <a:lnTo>
                  <a:pt x="219" y="77"/>
                </a:lnTo>
                <a:lnTo>
                  <a:pt x="220" y="79"/>
                </a:lnTo>
                <a:lnTo>
                  <a:pt x="221" y="81"/>
                </a:lnTo>
                <a:lnTo>
                  <a:pt x="222" y="83"/>
                </a:lnTo>
                <a:lnTo>
                  <a:pt x="224" y="84"/>
                </a:lnTo>
                <a:lnTo>
                  <a:pt x="226" y="83"/>
                </a:lnTo>
                <a:lnTo>
                  <a:pt x="228" y="83"/>
                </a:lnTo>
                <a:lnTo>
                  <a:pt x="230" y="82"/>
                </a:lnTo>
                <a:lnTo>
                  <a:pt x="233" y="83"/>
                </a:lnTo>
                <a:lnTo>
                  <a:pt x="234" y="84"/>
                </a:lnTo>
                <a:lnTo>
                  <a:pt x="236" y="83"/>
                </a:lnTo>
                <a:lnTo>
                  <a:pt x="238" y="83"/>
                </a:lnTo>
                <a:lnTo>
                  <a:pt x="240" y="84"/>
                </a:lnTo>
                <a:lnTo>
                  <a:pt x="242" y="85"/>
                </a:lnTo>
                <a:lnTo>
                  <a:pt x="244" y="86"/>
                </a:lnTo>
                <a:lnTo>
                  <a:pt x="243" y="88"/>
                </a:lnTo>
                <a:lnTo>
                  <a:pt x="243" y="91"/>
                </a:lnTo>
                <a:lnTo>
                  <a:pt x="244" y="93"/>
                </a:lnTo>
                <a:lnTo>
                  <a:pt x="246" y="95"/>
                </a:lnTo>
                <a:lnTo>
                  <a:pt x="250" y="97"/>
                </a:lnTo>
                <a:lnTo>
                  <a:pt x="250" y="99"/>
                </a:lnTo>
                <a:lnTo>
                  <a:pt x="250" y="101"/>
                </a:lnTo>
                <a:lnTo>
                  <a:pt x="250" y="103"/>
                </a:lnTo>
                <a:lnTo>
                  <a:pt x="249" y="105"/>
                </a:lnTo>
                <a:lnTo>
                  <a:pt x="249" y="107"/>
                </a:lnTo>
                <a:lnTo>
                  <a:pt x="248" y="112"/>
                </a:lnTo>
                <a:lnTo>
                  <a:pt x="246" y="114"/>
                </a:lnTo>
                <a:lnTo>
                  <a:pt x="245" y="117"/>
                </a:lnTo>
                <a:lnTo>
                  <a:pt x="247" y="118"/>
                </a:lnTo>
                <a:lnTo>
                  <a:pt x="248" y="120"/>
                </a:lnTo>
                <a:lnTo>
                  <a:pt x="250" y="122"/>
                </a:lnTo>
                <a:lnTo>
                  <a:pt x="252" y="123"/>
                </a:lnTo>
                <a:lnTo>
                  <a:pt x="254" y="125"/>
                </a:lnTo>
                <a:lnTo>
                  <a:pt x="255" y="126"/>
                </a:lnTo>
                <a:lnTo>
                  <a:pt x="256" y="128"/>
                </a:lnTo>
                <a:lnTo>
                  <a:pt x="256" y="131"/>
                </a:lnTo>
                <a:lnTo>
                  <a:pt x="252" y="133"/>
                </a:lnTo>
                <a:lnTo>
                  <a:pt x="250" y="135"/>
                </a:lnTo>
                <a:lnTo>
                  <a:pt x="248" y="136"/>
                </a:lnTo>
                <a:lnTo>
                  <a:pt x="246" y="135"/>
                </a:lnTo>
                <a:lnTo>
                  <a:pt x="244" y="134"/>
                </a:lnTo>
                <a:lnTo>
                  <a:pt x="242" y="132"/>
                </a:lnTo>
                <a:lnTo>
                  <a:pt x="239" y="133"/>
                </a:lnTo>
                <a:lnTo>
                  <a:pt x="238" y="136"/>
                </a:lnTo>
                <a:lnTo>
                  <a:pt x="237" y="138"/>
                </a:lnTo>
                <a:lnTo>
                  <a:pt x="235" y="140"/>
                </a:lnTo>
                <a:lnTo>
                  <a:pt x="235" y="143"/>
                </a:lnTo>
                <a:lnTo>
                  <a:pt x="235" y="146"/>
                </a:lnTo>
                <a:lnTo>
                  <a:pt x="234" y="148"/>
                </a:lnTo>
                <a:lnTo>
                  <a:pt x="231" y="149"/>
                </a:lnTo>
                <a:lnTo>
                  <a:pt x="228" y="150"/>
                </a:lnTo>
                <a:lnTo>
                  <a:pt x="225" y="151"/>
                </a:lnTo>
                <a:lnTo>
                  <a:pt x="223" y="152"/>
                </a:lnTo>
                <a:lnTo>
                  <a:pt x="221" y="153"/>
                </a:lnTo>
                <a:lnTo>
                  <a:pt x="219" y="157"/>
                </a:lnTo>
                <a:lnTo>
                  <a:pt x="217" y="157"/>
                </a:lnTo>
                <a:lnTo>
                  <a:pt x="213" y="158"/>
                </a:lnTo>
                <a:lnTo>
                  <a:pt x="215" y="161"/>
                </a:lnTo>
                <a:lnTo>
                  <a:pt x="216" y="163"/>
                </a:lnTo>
                <a:lnTo>
                  <a:pt x="217" y="165"/>
                </a:lnTo>
                <a:lnTo>
                  <a:pt x="218" y="167"/>
                </a:lnTo>
                <a:lnTo>
                  <a:pt x="218" y="169"/>
                </a:lnTo>
                <a:lnTo>
                  <a:pt x="219" y="172"/>
                </a:lnTo>
                <a:lnTo>
                  <a:pt x="217" y="173"/>
                </a:lnTo>
                <a:lnTo>
                  <a:pt x="214" y="174"/>
                </a:lnTo>
                <a:lnTo>
                  <a:pt x="211" y="175"/>
                </a:lnTo>
                <a:lnTo>
                  <a:pt x="211" y="179"/>
                </a:lnTo>
                <a:lnTo>
                  <a:pt x="209" y="181"/>
                </a:lnTo>
                <a:lnTo>
                  <a:pt x="211" y="182"/>
                </a:lnTo>
                <a:lnTo>
                  <a:pt x="212" y="184"/>
                </a:lnTo>
                <a:lnTo>
                  <a:pt x="211" y="186"/>
                </a:lnTo>
                <a:lnTo>
                  <a:pt x="209" y="187"/>
                </a:lnTo>
                <a:lnTo>
                  <a:pt x="206" y="186"/>
                </a:lnTo>
                <a:lnTo>
                  <a:pt x="205" y="184"/>
                </a:lnTo>
                <a:lnTo>
                  <a:pt x="206" y="181"/>
                </a:lnTo>
                <a:lnTo>
                  <a:pt x="206" y="178"/>
                </a:lnTo>
                <a:lnTo>
                  <a:pt x="202" y="176"/>
                </a:lnTo>
                <a:lnTo>
                  <a:pt x="200" y="176"/>
                </a:lnTo>
                <a:lnTo>
                  <a:pt x="199" y="178"/>
                </a:lnTo>
                <a:lnTo>
                  <a:pt x="198" y="180"/>
                </a:lnTo>
                <a:lnTo>
                  <a:pt x="195" y="181"/>
                </a:lnTo>
                <a:lnTo>
                  <a:pt x="192" y="179"/>
                </a:lnTo>
                <a:lnTo>
                  <a:pt x="190" y="178"/>
                </a:lnTo>
                <a:lnTo>
                  <a:pt x="189" y="175"/>
                </a:lnTo>
                <a:lnTo>
                  <a:pt x="189" y="172"/>
                </a:lnTo>
                <a:lnTo>
                  <a:pt x="189" y="169"/>
                </a:lnTo>
                <a:lnTo>
                  <a:pt x="189" y="166"/>
                </a:lnTo>
                <a:lnTo>
                  <a:pt x="187" y="166"/>
                </a:lnTo>
                <a:lnTo>
                  <a:pt x="187" y="163"/>
                </a:lnTo>
                <a:lnTo>
                  <a:pt x="186" y="160"/>
                </a:lnTo>
                <a:lnTo>
                  <a:pt x="185" y="157"/>
                </a:lnTo>
                <a:lnTo>
                  <a:pt x="187" y="155"/>
                </a:lnTo>
                <a:lnTo>
                  <a:pt x="187" y="153"/>
                </a:lnTo>
                <a:lnTo>
                  <a:pt x="187" y="150"/>
                </a:lnTo>
                <a:lnTo>
                  <a:pt x="186" y="148"/>
                </a:lnTo>
                <a:lnTo>
                  <a:pt x="186" y="146"/>
                </a:lnTo>
                <a:lnTo>
                  <a:pt x="187" y="143"/>
                </a:lnTo>
                <a:lnTo>
                  <a:pt x="187" y="140"/>
                </a:lnTo>
                <a:lnTo>
                  <a:pt x="186" y="137"/>
                </a:lnTo>
                <a:lnTo>
                  <a:pt x="183" y="136"/>
                </a:lnTo>
                <a:lnTo>
                  <a:pt x="181" y="135"/>
                </a:lnTo>
                <a:lnTo>
                  <a:pt x="179" y="132"/>
                </a:lnTo>
                <a:lnTo>
                  <a:pt x="177" y="132"/>
                </a:lnTo>
                <a:lnTo>
                  <a:pt x="175" y="131"/>
                </a:lnTo>
                <a:lnTo>
                  <a:pt x="171" y="130"/>
                </a:lnTo>
                <a:lnTo>
                  <a:pt x="169" y="131"/>
                </a:lnTo>
                <a:lnTo>
                  <a:pt x="166" y="130"/>
                </a:lnTo>
                <a:lnTo>
                  <a:pt x="163" y="129"/>
                </a:lnTo>
                <a:lnTo>
                  <a:pt x="161" y="129"/>
                </a:lnTo>
                <a:lnTo>
                  <a:pt x="159" y="128"/>
                </a:lnTo>
                <a:lnTo>
                  <a:pt x="157" y="131"/>
                </a:lnTo>
                <a:lnTo>
                  <a:pt x="157" y="133"/>
                </a:lnTo>
                <a:lnTo>
                  <a:pt x="159" y="134"/>
                </a:lnTo>
                <a:lnTo>
                  <a:pt x="160" y="136"/>
                </a:lnTo>
                <a:lnTo>
                  <a:pt x="159" y="139"/>
                </a:lnTo>
                <a:lnTo>
                  <a:pt x="158" y="142"/>
                </a:lnTo>
                <a:lnTo>
                  <a:pt x="157" y="143"/>
                </a:lnTo>
                <a:lnTo>
                  <a:pt x="157" y="145"/>
                </a:lnTo>
                <a:lnTo>
                  <a:pt x="160" y="146"/>
                </a:lnTo>
                <a:lnTo>
                  <a:pt x="162" y="146"/>
                </a:lnTo>
                <a:lnTo>
                  <a:pt x="161" y="149"/>
                </a:lnTo>
                <a:lnTo>
                  <a:pt x="159" y="150"/>
                </a:lnTo>
                <a:lnTo>
                  <a:pt x="155" y="151"/>
                </a:lnTo>
                <a:lnTo>
                  <a:pt x="153" y="151"/>
                </a:lnTo>
                <a:lnTo>
                  <a:pt x="149" y="152"/>
                </a:lnTo>
                <a:lnTo>
                  <a:pt x="147" y="151"/>
                </a:lnTo>
                <a:lnTo>
                  <a:pt x="145" y="151"/>
                </a:lnTo>
                <a:lnTo>
                  <a:pt x="143" y="151"/>
                </a:lnTo>
                <a:lnTo>
                  <a:pt x="140" y="151"/>
                </a:lnTo>
                <a:lnTo>
                  <a:pt x="137" y="152"/>
                </a:lnTo>
                <a:lnTo>
                  <a:pt x="135" y="152"/>
                </a:lnTo>
                <a:lnTo>
                  <a:pt x="133" y="151"/>
                </a:lnTo>
                <a:lnTo>
                  <a:pt x="135" y="149"/>
                </a:lnTo>
                <a:lnTo>
                  <a:pt x="136" y="146"/>
                </a:lnTo>
                <a:lnTo>
                  <a:pt x="138" y="143"/>
                </a:lnTo>
                <a:lnTo>
                  <a:pt x="139" y="141"/>
                </a:lnTo>
                <a:lnTo>
                  <a:pt x="136" y="140"/>
                </a:lnTo>
                <a:lnTo>
                  <a:pt x="134" y="140"/>
                </a:lnTo>
                <a:lnTo>
                  <a:pt x="132" y="137"/>
                </a:lnTo>
                <a:lnTo>
                  <a:pt x="131" y="135"/>
                </a:lnTo>
                <a:lnTo>
                  <a:pt x="131" y="133"/>
                </a:lnTo>
                <a:lnTo>
                  <a:pt x="132" y="130"/>
                </a:lnTo>
                <a:lnTo>
                  <a:pt x="132" y="128"/>
                </a:lnTo>
                <a:lnTo>
                  <a:pt x="133" y="125"/>
                </a:lnTo>
                <a:lnTo>
                  <a:pt x="130" y="125"/>
                </a:lnTo>
                <a:lnTo>
                  <a:pt x="128" y="125"/>
                </a:lnTo>
                <a:lnTo>
                  <a:pt x="125" y="125"/>
                </a:lnTo>
                <a:lnTo>
                  <a:pt x="124" y="123"/>
                </a:lnTo>
                <a:lnTo>
                  <a:pt x="121" y="123"/>
                </a:lnTo>
                <a:lnTo>
                  <a:pt x="119" y="122"/>
                </a:lnTo>
                <a:lnTo>
                  <a:pt x="117" y="121"/>
                </a:lnTo>
                <a:lnTo>
                  <a:pt x="114" y="118"/>
                </a:lnTo>
                <a:lnTo>
                  <a:pt x="112" y="116"/>
                </a:lnTo>
                <a:lnTo>
                  <a:pt x="110" y="114"/>
                </a:lnTo>
                <a:lnTo>
                  <a:pt x="107" y="114"/>
                </a:lnTo>
                <a:lnTo>
                  <a:pt x="106" y="115"/>
                </a:lnTo>
                <a:lnTo>
                  <a:pt x="103" y="117"/>
                </a:lnTo>
                <a:lnTo>
                  <a:pt x="101" y="116"/>
                </a:lnTo>
                <a:lnTo>
                  <a:pt x="99" y="114"/>
                </a:lnTo>
                <a:lnTo>
                  <a:pt x="98" y="112"/>
                </a:lnTo>
                <a:lnTo>
                  <a:pt x="96" y="110"/>
                </a:lnTo>
                <a:lnTo>
                  <a:pt x="95" y="107"/>
                </a:lnTo>
                <a:lnTo>
                  <a:pt x="92" y="109"/>
                </a:lnTo>
                <a:lnTo>
                  <a:pt x="90" y="110"/>
                </a:lnTo>
                <a:lnTo>
                  <a:pt x="87" y="111"/>
                </a:lnTo>
                <a:lnTo>
                  <a:pt x="85" y="109"/>
                </a:lnTo>
                <a:lnTo>
                  <a:pt x="82" y="108"/>
                </a:lnTo>
                <a:lnTo>
                  <a:pt x="80" y="105"/>
                </a:lnTo>
                <a:lnTo>
                  <a:pt x="77" y="107"/>
                </a:lnTo>
                <a:lnTo>
                  <a:pt x="77" y="111"/>
                </a:lnTo>
                <a:lnTo>
                  <a:pt x="80" y="111"/>
                </a:lnTo>
                <a:lnTo>
                  <a:pt x="80" y="114"/>
                </a:lnTo>
                <a:lnTo>
                  <a:pt x="78" y="116"/>
                </a:lnTo>
                <a:lnTo>
                  <a:pt x="75" y="119"/>
                </a:lnTo>
                <a:lnTo>
                  <a:pt x="72" y="119"/>
                </a:lnTo>
                <a:lnTo>
                  <a:pt x="69" y="119"/>
                </a:lnTo>
                <a:lnTo>
                  <a:pt x="66" y="118"/>
                </a:lnTo>
                <a:lnTo>
                  <a:pt x="65" y="120"/>
                </a:lnTo>
                <a:lnTo>
                  <a:pt x="63" y="121"/>
                </a:lnTo>
                <a:lnTo>
                  <a:pt x="60" y="122"/>
                </a:lnTo>
                <a:lnTo>
                  <a:pt x="58" y="124"/>
                </a:lnTo>
                <a:lnTo>
                  <a:pt x="56" y="122"/>
                </a:lnTo>
                <a:lnTo>
                  <a:pt x="55" y="121"/>
                </a:lnTo>
                <a:lnTo>
                  <a:pt x="55" y="117"/>
                </a:lnTo>
                <a:lnTo>
                  <a:pt x="53" y="115"/>
                </a:lnTo>
                <a:lnTo>
                  <a:pt x="50" y="114"/>
                </a:lnTo>
                <a:lnTo>
                  <a:pt x="47" y="114"/>
                </a:lnTo>
                <a:lnTo>
                  <a:pt x="45" y="112"/>
                </a:lnTo>
                <a:lnTo>
                  <a:pt x="43" y="110"/>
                </a:lnTo>
                <a:lnTo>
                  <a:pt x="45" y="108"/>
                </a:lnTo>
                <a:lnTo>
                  <a:pt x="46" y="106"/>
                </a:lnTo>
                <a:lnTo>
                  <a:pt x="46" y="104"/>
                </a:lnTo>
                <a:lnTo>
                  <a:pt x="44" y="102"/>
                </a:lnTo>
                <a:lnTo>
                  <a:pt x="43" y="100"/>
                </a:lnTo>
                <a:lnTo>
                  <a:pt x="42" y="98"/>
                </a:lnTo>
                <a:lnTo>
                  <a:pt x="41" y="95"/>
                </a:lnTo>
                <a:lnTo>
                  <a:pt x="39" y="93"/>
                </a:lnTo>
                <a:lnTo>
                  <a:pt x="36" y="94"/>
                </a:lnTo>
                <a:lnTo>
                  <a:pt x="33" y="96"/>
                </a:lnTo>
                <a:lnTo>
                  <a:pt x="32" y="93"/>
                </a:lnTo>
                <a:lnTo>
                  <a:pt x="31" y="90"/>
                </a:lnTo>
                <a:lnTo>
                  <a:pt x="28" y="90"/>
                </a:lnTo>
                <a:lnTo>
                  <a:pt x="27" y="88"/>
                </a:lnTo>
                <a:lnTo>
                  <a:pt x="28" y="84"/>
                </a:lnTo>
                <a:lnTo>
                  <a:pt x="25" y="86"/>
                </a:lnTo>
                <a:lnTo>
                  <a:pt x="22" y="84"/>
                </a:lnTo>
                <a:lnTo>
                  <a:pt x="21" y="82"/>
                </a:lnTo>
                <a:lnTo>
                  <a:pt x="20" y="79"/>
                </a:lnTo>
                <a:lnTo>
                  <a:pt x="16" y="78"/>
                </a:lnTo>
                <a:lnTo>
                  <a:pt x="14" y="78"/>
                </a:lnTo>
                <a:lnTo>
                  <a:pt x="10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0" y="68"/>
                </a:lnTo>
                <a:lnTo>
                  <a:pt x="9" y="64"/>
                </a:lnTo>
                <a:lnTo>
                  <a:pt x="9" y="62"/>
                </a:lnTo>
                <a:lnTo>
                  <a:pt x="6" y="61"/>
                </a:lnTo>
                <a:lnTo>
                  <a:pt x="4" y="59"/>
                </a:lnTo>
                <a:lnTo>
                  <a:pt x="4" y="57"/>
                </a:lnTo>
                <a:lnTo>
                  <a:pt x="2" y="55"/>
                </a:lnTo>
                <a:lnTo>
                  <a:pt x="0" y="54"/>
                </a:lnTo>
                <a:lnTo>
                  <a:pt x="1" y="52"/>
                </a:lnTo>
                <a:lnTo>
                  <a:pt x="1" y="48"/>
                </a:lnTo>
                <a:lnTo>
                  <a:pt x="2" y="45"/>
                </a:lnTo>
                <a:lnTo>
                  <a:pt x="2" y="43"/>
                </a:lnTo>
                <a:lnTo>
                  <a:pt x="3" y="41"/>
                </a:lnTo>
                <a:lnTo>
                  <a:pt x="3" y="39"/>
                </a:lnTo>
                <a:lnTo>
                  <a:pt x="3" y="36"/>
                </a:lnTo>
                <a:lnTo>
                  <a:pt x="3" y="34"/>
                </a:lnTo>
                <a:lnTo>
                  <a:pt x="4" y="32"/>
                </a:lnTo>
                <a:lnTo>
                  <a:pt x="6" y="31"/>
                </a:lnTo>
                <a:lnTo>
                  <a:pt x="5" y="29"/>
                </a:lnTo>
                <a:lnTo>
                  <a:pt x="4" y="27"/>
                </a:lnTo>
                <a:lnTo>
                  <a:pt x="3" y="26"/>
                </a:lnTo>
                <a:lnTo>
                  <a:pt x="2" y="23"/>
                </a:lnTo>
                <a:lnTo>
                  <a:pt x="4" y="23"/>
                </a:lnTo>
                <a:lnTo>
                  <a:pt x="6" y="21"/>
                </a:lnTo>
                <a:lnTo>
                  <a:pt x="7" y="17"/>
                </a:lnTo>
                <a:lnTo>
                  <a:pt x="9" y="18"/>
                </a:lnTo>
                <a:lnTo>
                  <a:pt x="11" y="20"/>
                </a:lnTo>
                <a:lnTo>
                  <a:pt x="11" y="22"/>
                </a:lnTo>
                <a:lnTo>
                  <a:pt x="12" y="24"/>
                </a:lnTo>
                <a:lnTo>
                  <a:pt x="14" y="27"/>
                </a:lnTo>
                <a:lnTo>
                  <a:pt x="16" y="28"/>
                </a:lnTo>
                <a:lnTo>
                  <a:pt x="19" y="29"/>
                </a:lnTo>
                <a:lnTo>
                  <a:pt x="22" y="28"/>
                </a:lnTo>
                <a:lnTo>
                  <a:pt x="24" y="28"/>
                </a:lnTo>
                <a:lnTo>
                  <a:pt x="26" y="30"/>
                </a:lnTo>
                <a:lnTo>
                  <a:pt x="28" y="31"/>
                </a:lnTo>
                <a:lnTo>
                  <a:pt x="30" y="33"/>
                </a:lnTo>
                <a:lnTo>
                  <a:pt x="31" y="31"/>
                </a:lnTo>
                <a:lnTo>
                  <a:pt x="33" y="32"/>
                </a:lnTo>
                <a:lnTo>
                  <a:pt x="35" y="30"/>
                </a:lnTo>
                <a:lnTo>
                  <a:pt x="34" y="27"/>
                </a:lnTo>
                <a:lnTo>
                  <a:pt x="35" y="24"/>
                </a:lnTo>
                <a:lnTo>
                  <a:pt x="37" y="25"/>
                </a:lnTo>
                <a:lnTo>
                  <a:pt x="39" y="25"/>
                </a:lnTo>
                <a:lnTo>
                  <a:pt x="41" y="25"/>
                </a:lnTo>
                <a:lnTo>
                  <a:pt x="45" y="24"/>
                </a:lnTo>
                <a:lnTo>
                  <a:pt x="47" y="26"/>
                </a:lnTo>
                <a:lnTo>
                  <a:pt x="50" y="26"/>
                </a:lnTo>
                <a:lnTo>
                  <a:pt x="52" y="23"/>
                </a:lnTo>
                <a:lnTo>
                  <a:pt x="54" y="23"/>
                </a:lnTo>
                <a:lnTo>
                  <a:pt x="56" y="24"/>
                </a:lnTo>
                <a:lnTo>
                  <a:pt x="58" y="25"/>
                </a:lnTo>
                <a:lnTo>
                  <a:pt x="60" y="22"/>
                </a:lnTo>
                <a:lnTo>
                  <a:pt x="62" y="20"/>
                </a:lnTo>
                <a:lnTo>
                  <a:pt x="64" y="19"/>
                </a:lnTo>
                <a:lnTo>
                  <a:pt x="66" y="17"/>
                </a:lnTo>
                <a:lnTo>
                  <a:pt x="69" y="17"/>
                </a:lnTo>
                <a:lnTo>
                  <a:pt x="73" y="17"/>
                </a:lnTo>
                <a:lnTo>
                  <a:pt x="73" y="20"/>
                </a:lnTo>
                <a:lnTo>
                  <a:pt x="75" y="21"/>
                </a:lnTo>
                <a:lnTo>
                  <a:pt x="76" y="23"/>
                </a:lnTo>
                <a:lnTo>
                  <a:pt x="79" y="25"/>
                </a:lnTo>
                <a:lnTo>
                  <a:pt x="82" y="24"/>
                </a:lnTo>
                <a:lnTo>
                  <a:pt x="84" y="24"/>
                </a:lnTo>
                <a:lnTo>
                  <a:pt x="85" y="22"/>
                </a:lnTo>
                <a:lnTo>
                  <a:pt x="86" y="20"/>
                </a:lnTo>
                <a:lnTo>
                  <a:pt x="88" y="21"/>
                </a:lnTo>
                <a:lnTo>
                  <a:pt x="88" y="23"/>
                </a:lnTo>
                <a:lnTo>
                  <a:pt x="90" y="22"/>
                </a:lnTo>
                <a:lnTo>
                  <a:pt x="93" y="20"/>
                </a:lnTo>
                <a:lnTo>
                  <a:pt x="97" y="18"/>
                </a:lnTo>
                <a:lnTo>
                  <a:pt x="96" y="15"/>
                </a:lnTo>
                <a:lnTo>
                  <a:pt x="98" y="14"/>
                </a:lnTo>
                <a:lnTo>
                  <a:pt x="101" y="13"/>
                </a:lnTo>
                <a:lnTo>
                  <a:pt x="102" y="12"/>
                </a:lnTo>
                <a:lnTo>
                  <a:pt x="105" y="11"/>
                </a:lnTo>
                <a:lnTo>
                  <a:pt x="108" y="9"/>
                </a:lnTo>
                <a:lnTo>
                  <a:pt x="111" y="8"/>
                </a:lnTo>
                <a:lnTo>
                  <a:pt x="112" y="6"/>
                </a:lnTo>
                <a:lnTo>
                  <a:pt x="115" y="6"/>
                </a:lnTo>
                <a:lnTo>
                  <a:pt x="117" y="5"/>
                </a:lnTo>
                <a:lnTo>
                  <a:pt x="118" y="3"/>
                </a:lnTo>
                <a:lnTo>
                  <a:pt x="119" y="1"/>
                </a:lnTo>
                <a:lnTo>
                  <a:pt x="123" y="0"/>
                </a:lnTo>
                <a:lnTo>
                  <a:pt x="125" y="0"/>
                </a:lnTo>
                <a:lnTo>
                  <a:pt x="125" y="2"/>
                </a:lnTo>
                <a:lnTo>
                  <a:pt x="127" y="7"/>
                </a:lnTo>
                <a:lnTo>
                  <a:pt x="126" y="10"/>
                </a:lnTo>
                <a:lnTo>
                  <a:pt x="125" y="13"/>
                </a:lnTo>
                <a:lnTo>
                  <a:pt x="127" y="15"/>
                </a:lnTo>
                <a:lnTo>
                  <a:pt x="130" y="16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3" name="57095">
            <a:extLst xmlns:a="http://schemas.openxmlformats.org/drawingml/2006/main">
              <a:ext uri="{FF2B5EF4-FFF2-40B4-BE49-F238E27FC236}">
                <a16:creationId xmlns:a16="http://schemas.microsoft.com/office/drawing/2014/main" id="{BA645AEE-E6CD-4450-975B-D6BF696ABA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336822" y="669005"/>
            <a:ext cx="136322" cy="157389"/>
          </a:xfrm>
          <a:custGeom xmlns:a="http://schemas.openxmlformats.org/drawingml/2006/main">
            <a:avLst/>
            <a:gdLst/>
            <a:ahLst/>
            <a:cxnLst>
              <a:cxn ang="0">
                <a:pos x="15" y="10"/>
              </a:cxn>
              <a:cxn ang="0">
                <a:pos x="15" y="12"/>
              </a:cxn>
              <a:cxn ang="0">
                <a:pos x="13" y="13"/>
              </a:cxn>
              <a:cxn ang="0">
                <a:pos x="11" y="15"/>
              </a:cxn>
              <a:cxn ang="0">
                <a:pos x="9" y="16"/>
              </a:cxn>
              <a:cxn ang="0">
                <a:pos x="7" y="16"/>
              </a:cxn>
              <a:cxn ang="0">
                <a:pos x="5" y="17"/>
              </a:cxn>
              <a:cxn ang="0">
                <a:pos x="4" y="15"/>
              </a:cxn>
              <a:cxn ang="0">
                <a:pos x="2" y="13"/>
              </a:cxn>
              <a:cxn ang="0">
                <a:pos x="4" y="10"/>
              </a:cxn>
              <a:cxn ang="0">
                <a:pos x="5" y="8"/>
              </a:cxn>
              <a:cxn ang="0">
                <a:pos x="3" y="6"/>
              </a:cxn>
              <a:cxn ang="0">
                <a:pos x="2" y="5"/>
              </a:cxn>
              <a:cxn ang="0">
                <a:pos x="0" y="3"/>
              </a:cxn>
              <a:cxn ang="0">
                <a:pos x="0" y="0"/>
              </a:cxn>
              <a:cxn ang="0">
                <a:pos x="2" y="1"/>
              </a:cxn>
              <a:cxn ang="0">
                <a:pos x="4" y="2"/>
              </a:cxn>
              <a:cxn ang="0">
                <a:pos x="6" y="2"/>
              </a:cxn>
              <a:cxn ang="0">
                <a:pos x="8" y="2"/>
              </a:cxn>
              <a:cxn ang="0">
                <a:pos x="10" y="2"/>
              </a:cxn>
              <a:cxn ang="0">
                <a:pos x="13" y="1"/>
              </a:cxn>
              <a:cxn ang="0">
                <a:pos x="15" y="2"/>
              </a:cxn>
              <a:cxn ang="0">
                <a:pos x="16" y="5"/>
              </a:cxn>
              <a:cxn ang="0">
                <a:pos x="15" y="8"/>
              </a:cxn>
              <a:cxn ang="0">
                <a:pos x="15" y="10"/>
              </a:cxn>
            </a:cxnLst>
            <a:rect l="0" t="0" r="r" b="b"/>
            <a:pathLst>
              <a:path w="16" h="17">
                <a:moveTo>
                  <a:pt x="15" y="10"/>
                </a:moveTo>
                <a:lnTo>
                  <a:pt x="15" y="12"/>
                </a:lnTo>
                <a:lnTo>
                  <a:pt x="13" y="13"/>
                </a:lnTo>
                <a:lnTo>
                  <a:pt x="11" y="15"/>
                </a:lnTo>
                <a:lnTo>
                  <a:pt x="9" y="16"/>
                </a:lnTo>
                <a:lnTo>
                  <a:pt x="7" y="16"/>
                </a:lnTo>
                <a:lnTo>
                  <a:pt x="5" y="17"/>
                </a:lnTo>
                <a:lnTo>
                  <a:pt x="4" y="15"/>
                </a:lnTo>
                <a:lnTo>
                  <a:pt x="2" y="13"/>
                </a:lnTo>
                <a:lnTo>
                  <a:pt x="4" y="10"/>
                </a:lnTo>
                <a:lnTo>
                  <a:pt x="5" y="8"/>
                </a:lnTo>
                <a:lnTo>
                  <a:pt x="3" y="6"/>
                </a:lnTo>
                <a:lnTo>
                  <a:pt x="2" y="5"/>
                </a:lnTo>
                <a:lnTo>
                  <a:pt x="0" y="3"/>
                </a:lnTo>
                <a:lnTo>
                  <a:pt x="0" y="0"/>
                </a:lnTo>
                <a:lnTo>
                  <a:pt x="2" y="1"/>
                </a:lnTo>
                <a:lnTo>
                  <a:pt x="4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3" y="1"/>
                </a:lnTo>
                <a:lnTo>
                  <a:pt x="15" y="2"/>
                </a:lnTo>
                <a:lnTo>
                  <a:pt x="16" y="5"/>
                </a:lnTo>
                <a:lnTo>
                  <a:pt x="15" y="8"/>
                </a:lnTo>
                <a:lnTo>
                  <a:pt x="15" y="10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4" name="57094">
            <a:extLst xmlns:a="http://schemas.openxmlformats.org/drawingml/2006/main">
              <a:ext uri="{FF2B5EF4-FFF2-40B4-BE49-F238E27FC236}">
                <a16:creationId xmlns:a16="http://schemas.microsoft.com/office/drawing/2014/main" id="{0DDCA489-0A84-4D1B-B337-70A8CA4465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473144" y="983785"/>
            <a:ext cx="228563" cy="254863"/>
          </a:xfrm>
          <a:custGeom xmlns:a="http://schemas.openxmlformats.org/drawingml/2006/main">
            <a:avLst/>
            <a:gdLst/>
            <a:ahLst/>
            <a:cxnLst>
              <a:cxn ang="0">
                <a:pos x="26" y="19"/>
              </a:cxn>
              <a:cxn ang="0">
                <a:pos x="23" y="18"/>
              </a:cxn>
              <a:cxn ang="0">
                <a:pos x="22" y="21"/>
              </a:cxn>
              <a:cxn ang="0">
                <a:pos x="20" y="25"/>
              </a:cxn>
              <a:cxn ang="0">
                <a:pos x="18" y="27"/>
              </a:cxn>
              <a:cxn ang="0">
                <a:pos x="15" y="26"/>
              </a:cxn>
              <a:cxn ang="0">
                <a:pos x="14" y="24"/>
              </a:cxn>
              <a:cxn ang="0">
                <a:pos x="11" y="24"/>
              </a:cxn>
              <a:cxn ang="0">
                <a:pos x="9" y="24"/>
              </a:cxn>
              <a:cxn ang="0">
                <a:pos x="7" y="23"/>
              </a:cxn>
              <a:cxn ang="0">
                <a:pos x="6" y="21"/>
              </a:cxn>
              <a:cxn ang="0">
                <a:pos x="4" y="20"/>
              </a:cxn>
              <a:cxn ang="0">
                <a:pos x="1" y="21"/>
              </a:cxn>
              <a:cxn ang="0">
                <a:pos x="0" y="18"/>
              </a:cxn>
              <a:cxn ang="0">
                <a:pos x="1" y="15"/>
              </a:cxn>
              <a:cxn ang="0">
                <a:pos x="2" y="14"/>
              </a:cxn>
              <a:cxn ang="0">
                <a:pos x="3" y="12"/>
              </a:cxn>
              <a:cxn ang="0">
                <a:pos x="4" y="10"/>
              </a:cxn>
              <a:cxn ang="0">
                <a:pos x="4" y="5"/>
              </a:cxn>
              <a:cxn ang="0">
                <a:pos x="7" y="3"/>
              </a:cxn>
              <a:cxn ang="0">
                <a:pos x="10" y="3"/>
              </a:cxn>
              <a:cxn ang="0">
                <a:pos x="12" y="3"/>
              </a:cxn>
              <a:cxn ang="0">
                <a:pos x="15" y="2"/>
              </a:cxn>
              <a:cxn ang="0">
                <a:pos x="18" y="4"/>
              </a:cxn>
              <a:cxn ang="0">
                <a:pos x="18" y="1"/>
              </a:cxn>
              <a:cxn ang="0">
                <a:pos x="20" y="0"/>
              </a:cxn>
              <a:cxn ang="0">
                <a:pos x="21" y="2"/>
              </a:cxn>
              <a:cxn ang="0">
                <a:pos x="23" y="3"/>
              </a:cxn>
              <a:cxn ang="0">
                <a:pos x="23" y="6"/>
              </a:cxn>
              <a:cxn ang="0">
                <a:pos x="26" y="8"/>
              </a:cxn>
              <a:cxn ang="0">
                <a:pos x="26" y="10"/>
              </a:cxn>
              <a:cxn ang="0">
                <a:pos x="26" y="14"/>
              </a:cxn>
              <a:cxn ang="0">
                <a:pos x="28" y="16"/>
              </a:cxn>
              <a:cxn ang="0">
                <a:pos x="26" y="19"/>
              </a:cxn>
            </a:cxnLst>
            <a:rect l="0" t="0" r="r" b="b"/>
            <a:pathLst>
              <a:path w="28" h="27">
                <a:moveTo>
                  <a:pt x="26" y="19"/>
                </a:moveTo>
                <a:lnTo>
                  <a:pt x="23" y="18"/>
                </a:lnTo>
                <a:lnTo>
                  <a:pt x="22" y="21"/>
                </a:lnTo>
                <a:lnTo>
                  <a:pt x="20" y="25"/>
                </a:lnTo>
                <a:lnTo>
                  <a:pt x="18" y="27"/>
                </a:lnTo>
                <a:lnTo>
                  <a:pt x="15" y="26"/>
                </a:lnTo>
                <a:lnTo>
                  <a:pt x="14" y="24"/>
                </a:lnTo>
                <a:lnTo>
                  <a:pt x="11" y="24"/>
                </a:lnTo>
                <a:lnTo>
                  <a:pt x="9" y="24"/>
                </a:lnTo>
                <a:lnTo>
                  <a:pt x="7" y="23"/>
                </a:lnTo>
                <a:lnTo>
                  <a:pt x="6" y="21"/>
                </a:lnTo>
                <a:lnTo>
                  <a:pt x="4" y="20"/>
                </a:lnTo>
                <a:lnTo>
                  <a:pt x="1" y="21"/>
                </a:lnTo>
                <a:lnTo>
                  <a:pt x="0" y="18"/>
                </a:lnTo>
                <a:lnTo>
                  <a:pt x="1" y="15"/>
                </a:lnTo>
                <a:lnTo>
                  <a:pt x="2" y="14"/>
                </a:lnTo>
                <a:lnTo>
                  <a:pt x="3" y="12"/>
                </a:lnTo>
                <a:lnTo>
                  <a:pt x="4" y="10"/>
                </a:lnTo>
                <a:lnTo>
                  <a:pt x="4" y="5"/>
                </a:lnTo>
                <a:lnTo>
                  <a:pt x="7" y="3"/>
                </a:lnTo>
                <a:lnTo>
                  <a:pt x="10" y="3"/>
                </a:lnTo>
                <a:lnTo>
                  <a:pt x="12" y="3"/>
                </a:lnTo>
                <a:lnTo>
                  <a:pt x="15" y="2"/>
                </a:lnTo>
                <a:lnTo>
                  <a:pt x="18" y="4"/>
                </a:lnTo>
                <a:lnTo>
                  <a:pt x="18" y="1"/>
                </a:lnTo>
                <a:lnTo>
                  <a:pt x="20" y="0"/>
                </a:lnTo>
                <a:lnTo>
                  <a:pt x="21" y="2"/>
                </a:lnTo>
                <a:lnTo>
                  <a:pt x="23" y="3"/>
                </a:lnTo>
                <a:lnTo>
                  <a:pt x="23" y="6"/>
                </a:lnTo>
                <a:lnTo>
                  <a:pt x="26" y="8"/>
                </a:lnTo>
                <a:lnTo>
                  <a:pt x="26" y="10"/>
                </a:lnTo>
                <a:lnTo>
                  <a:pt x="26" y="14"/>
                </a:lnTo>
                <a:lnTo>
                  <a:pt x="28" y="16"/>
                </a:lnTo>
                <a:lnTo>
                  <a:pt x="26" y="1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5" name="57093">
            <a:extLst xmlns:a="http://schemas.openxmlformats.org/drawingml/2006/main">
              <a:ext uri="{FF2B5EF4-FFF2-40B4-BE49-F238E27FC236}">
                <a16:creationId xmlns:a16="http://schemas.microsoft.com/office/drawing/2014/main" id="{021B76C8-5B18-49B9-8F45-0FFFF58928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36557" y="1193689"/>
            <a:ext cx="200265" cy="181719"/>
          </a:xfrm>
          <a:custGeom xmlns:a="http://schemas.openxmlformats.org/drawingml/2006/main">
            <a:avLst/>
            <a:gdLst/>
            <a:ahLst/>
            <a:cxnLst>
              <a:cxn ang="0">
                <a:pos x="16" y="0"/>
              </a:cxn>
              <a:cxn ang="0">
                <a:pos x="18" y="4"/>
              </a:cxn>
              <a:cxn ang="0">
                <a:pos x="20" y="5"/>
              </a:cxn>
              <a:cxn ang="0">
                <a:pos x="21" y="7"/>
              </a:cxn>
              <a:cxn ang="0">
                <a:pos x="23" y="8"/>
              </a:cxn>
              <a:cxn ang="0">
                <a:pos x="25" y="9"/>
              </a:cxn>
              <a:cxn ang="0">
                <a:pos x="25" y="12"/>
              </a:cxn>
              <a:cxn ang="0">
                <a:pos x="24" y="14"/>
              </a:cxn>
              <a:cxn ang="0">
                <a:pos x="23" y="16"/>
              </a:cxn>
              <a:cxn ang="0">
                <a:pos x="20" y="16"/>
              </a:cxn>
              <a:cxn ang="0">
                <a:pos x="18" y="17"/>
              </a:cxn>
              <a:cxn ang="0">
                <a:pos x="15" y="19"/>
              </a:cxn>
              <a:cxn ang="0">
                <a:pos x="13" y="19"/>
              </a:cxn>
              <a:cxn ang="0">
                <a:pos x="11" y="20"/>
              </a:cxn>
              <a:cxn ang="0">
                <a:pos x="9" y="20"/>
              </a:cxn>
              <a:cxn ang="0">
                <a:pos x="8" y="18"/>
              </a:cxn>
              <a:cxn ang="0">
                <a:pos x="5" y="17"/>
              </a:cxn>
              <a:cxn ang="0">
                <a:pos x="2" y="16"/>
              </a:cxn>
              <a:cxn ang="0">
                <a:pos x="1" y="13"/>
              </a:cxn>
              <a:cxn ang="0">
                <a:pos x="0" y="11"/>
              </a:cxn>
              <a:cxn ang="0">
                <a:pos x="4" y="12"/>
              </a:cxn>
              <a:cxn ang="0">
                <a:pos x="5" y="9"/>
              </a:cxn>
              <a:cxn ang="0">
                <a:pos x="6" y="7"/>
              </a:cxn>
              <a:cxn ang="0">
                <a:pos x="7" y="4"/>
              </a:cxn>
              <a:cxn ang="0">
                <a:pos x="8" y="3"/>
              </a:cxn>
              <a:cxn ang="0">
                <a:pos x="11" y="2"/>
              </a:cxn>
              <a:cxn ang="0">
                <a:pos x="14" y="0"/>
              </a:cxn>
              <a:cxn ang="0">
                <a:pos x="16" y="0"/>
              </a:cxn>
            </a:cxnLst>
            <a:rect l="0" t="0" r="r" b="b"/>
            <a:pathLst>
              <a:path w="25" h="20">
                <a:moveTo>
                  <a:pt x="16" y="0"/>
                </a:moveTo>
                <a:lnTo>
                  <a:pt x="18" y="4"/>
                </a:lnTo>
                <a:lnTo>
                  <a:pt x="20" y="5"/>
                </a:lnTo>
                <a:lnTo>
                  <a:pt x="21" y="7"/>
                </a:lnTo>
                <a:lnTo>
                  <a:pt x="23" y="8"/>
                </a:lnTo>
                <a:lnTo>
                  <a:pt x="25" y="9"/>
                </a:lnTo>
                <a:lnTo>
                  <a:pt x="25" y="12"/>
                </a:lnTo>
                <a:lnTo>
                  <a:pt x="24" y="14"/>
                </a:lnTo>
                <a:lnTo>
                  <a:pt x="23" y="16"/>
                </a:lnTo>
                <a:lnTo>
                  <a:pt x="20" y="16"/>
                </a:lnTo>
                <a:lnTo>
                  <a:pt x="18" y="17"/>
                </a:lnTo>
                <a:lnTo>
                  <a:pt x="15" y="19"/>
                </a:lnTo>
                <a:lnTo>
                  <a:pt x="13" y="19"/>
                </a:lnTo>
                <a:lnTo>
                  <a:pt x="11" y="20"/>
                </a:lnTo>
                <a:lnTo>
                  <a:pt x="9" y="20"/>
                </a:lnTo>
                <a:lnTo>
                  <a:pt x="8" y="18"/>
                </a:lnTo>
                <a:lnTo>
                  <a:pt x="5" y="17"/>
                </a:lnTo>
                <a:lnTo>
                  <a:pt x="2" y="16"/>
                </a:lnTo>
                <a:lnTo>
                  <a:pt x="1" y="13"/>
                </a:lnTo>
                <a:lnTo>
                  <a:pt x="0" y="11"/>
                </a:lnTo>
                <a:lnTo>
                  <a:pt x="4" y="12"/>
                </a:lnTo>
                <a:lnTo>
                  <a:pt x="5" y="9"/>
                </a:lnTo>
                <a:lnTo>
                  <a:pt x="6" y="7"/>
                </a:lnTo>
                <a:lnTo>
                  <a:pt x="7" y="4"/>
                </a:lnTo>
                <a:lnTo>
                  <a:pt x="8" y="3"/>
                </a:lnTo>
                <a:lnTo>
                  <a:pt x="11" y="2"/>
                </a:lnTo>
                <a:lnTo>
                  <a:pt x="14" y="0"/>
                </a:lnTo>
                <a:lnTo>
                  <a:pt x="16" y="0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6" name="57081">
            <a:extLst xmlns:a="http://schemas.openxmlformats.org/drawingml/2006/main">
              <a:ext uri="{FF2B5EF4-FFF2-40B4-BE49-F238E27FC236}">
                <a16:creationId xmlns:a16="http://schemas.microsoft.com/office/drawing/2014/main" id="{E82EBB26-A0E3-400C-A82B-5682B2642D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28533" y="871351"/>
            <a:ext cx="477262" cy="344777"/>
          </a:xfrm>
          <a:custGeom xmlns:a="http://schemas.openxmlformats.org/drawingml/2006/main">
            <a:avLst/>
            <a:gdLst/>
            <a:ahLst/>
            <a:cxnLst>
              <a:cxn ang="0">
                <a:pos x="52" y="10"/>
              </a:cxn>
              <a:cxn ang="0">
                <a:pos x="56" y="14"/>
              </a:cxn>
              <a:cxn ang="0">
                <a:pos x="58" y="17"/>
              </a:cxn>
              <a:cxn ang="0">
                <a:pos x="57" y="24"/>
              </a:cxn>
              <a:cxn ang="0">
                <a:pos x="55" y="27"/>
              </a:cxn>
              <a:cxn ang="0">
                <a:pos x="52" y="31"/>
              </a:cxn>
              <a:cxn ang="0">
                <a:pos x="48" y="36"/>
              </a:cxn>
              <a:cxn ang="0">
                <a:pos x="44" y="35"/>
              </a:cxn>
              <a:cxn ang="0">
                <a:pos x="41" y="31"/>
              </a:cxn>
              <a:cxn ang="0">
                <a:pos x="37" y="29"/>
              </a:cxn>
              <a:cxn ang="0">
                <a:pos x="32" y="29"/>
              </a:cxn>
              <a:cxn ang="0">
                <a:pos x="31" y="32"/>
              </a:cxn>
              <a:cxn ang="0">
                <a:pos x="27" y="34"/>
              </a:cxn>
              <a:cxn ang="0">
                <a:pos x="21" y="37"/>
              </a:cxn>
              <a:cxn ang="0">
                <a:pos x="17" y="34"/>
              </a:cxn>
              <a:cxn ang="0">
                <a:pos x="13" y="32"/>
              </a:cxn>
              <a:cxn ang="0">
                <a:pos x="9" y="35"/>
              </a:cxn>
              <a:cxn ang="0">
                <a:pos x="6" y="35"/>
              </a:cxn>
              <a:cxn ang="0">
                <a:pos x="6" y="30"/>
              </a:cxn>
              <a:cxn ang="0">
                <a:pos x="5" y="24"/>
              </a:cxn>
              <a:cxn ang="0">
                <a:pos x="4" y="20"/>
              </a:cxn>
              <a:cxn ang="0">
                <a:pos x="2" y="15"/>
              </a:cxn>
              <a:cxn ang="0">
                <a:pos x="1" y="9"/>
              </a:cxn>
              <a:cxn ang="0">
                <a:pos x="5" y="7"/>
              </a:cxn>
              <a:cxn ang="0">
                <a:pos x="9" y="5"/>
              </a:cxn>
              <a:cxn ang="0">
                <a:pos x="14" y="8"/>
              </a:cxn>
              <a:cxn ang="0">
                <a:pos x="19" y="10"/>
              </a:cxn>
              <a:cxn ang="0">
                <a:pos x="24" y="9"/>
              </a:cxn>
              <a:cxn ang="0">
                <a:pos x="27" y="5"/>
              </a:cxn>
              <a:cxn ang="0">
                <a:pos x="29" y="1"/>
              </a:cxn>
              <a:cxn ang="0">
                <a:pos x="34" y="2"/>
              </a:cxn>
              <a:cxn ang="0">
                <a:pos x="37" y="5"/>
              </a:cxn>
              <a:cxn ang="0">
                <a:pos x="40" y="8"/>
              </a:cxn>
              <a:cxn ang="0">
                <a:pos x="44" y="9"/>
              </a:cxn>
              <a:cxn ang="0">
                <a:pos x="48" y="9"/>
              </a:cxn>
            </a:cxnLst>
            <a:rect l="0" t="0" r="r" b="b"/>
            <a:pathLst>
              <a:path w="58" h="37">
                <a:moveTo>
                  <a:pt x="51" y="8"/>
                </a:moveTo>
                <a:lnTo>
                  <a:pt x="52" y="10"/>
                </a:lnTo>
                <a:lnTo>
                  <a:pt x="54" y="11"/>
                </a:lnTo>
                <a:lnTo>
                  <a:pt x="56" y="14"/>
                </a:lnTo>
                <a:lnTo>
                  <a:pt x="56" y="16"/>
                </a:lnTo>
                <a:lnTo>
                  <a:pt x="58" y="17"/>
                </a:lnTo>
                <a:lnTo>
                  <a:pt x="58" y="22"/>
                </a:lnTo>
                <a:lnTo>
                  <a:pt x="57" y="24"/>
                </a:lnTo>
                <a:lnTo>
                  <a:pt x="56" y="26"/>
                </a:lnTo>
                <a:lnTo>
                  <a:pt x="55" y="27"/>
                </a:lnTo>
                <a:lnTo>
                  <a:pt x="54" y="30"/>
                </a:lnTo>
                <a:lnTo>
                  <a:pt x="52" y="31"/>
                </a:lnTo>
                <a:lnTo>
                  <a:pt x="50" y="34"/>
                </a:lnTo>
                <a:lnTo>
                  <a:pt x="48" y="36"/>
                </a:lnTo>
                <a:lnTo>
                  <a:pt x="46" y="36"/>
                </a:lnTo>
                <a:lnTo>
                  <a:pt x="44" y="35"/>
                </a:lnTo>
                <a:lnTo>
                  <a:pt x="42" y="34"/>
                </a:lnTo>
                <a:lnTo>
                  <a:pt x="41" y="31"/>
                </a:lnTo>
                <a:lnTo>
                  <a:pt x="39" y="29"/>
                </a:lnTo>
                <a:lnTo>
                  <a:pt x="37" y="29"/>
                </a:lnTo>
                <a:lnTo>
                  <a:pt x="35" y="30"/>
                </a:lnTo>
                <a:lnTo>
                  <a:pt x="32" y="29"/>
                </a:lnTo>
                <a:lnTo>
                  <a:pt x="31" y="30"/>
                </a:lnTo>
                <a:lnTo>
                  <a:pt x="31" y="32"/>
                </a:lnTo>
                <a:lnTo>
                  <a:pt x="29" y="34"/>
                </a:lnTo>
                <a:lnTo>
                  <a:pt x="27" y="34"/>
                </a:lnTo>
                <a:lnTo>
                  <a:pt x="24" y="36"/>
                </a:lnTo>
                <a:lnTo>
                  <a:pt x="21" y="37"/>
                </a:lnTo>
                <a:lnTo>
                  <a:pt x="20" y="34"/>
                </a:lnTo>
                <a:lnTo>
                  <a:pt x="17" y="34"/>
                </a:lnTo>
                <a:lnTo>
                  <a:pt x="15" y="34"/>
                </a:lnTo>
                <a:lnTo>
                  <a:pt x="13" y="32"/>
                </a:lnTo>
                <a:lnTo>
                  <a:pt x="11" y="33"/>
                </a:lnTo>
                <a:lnTo>
                  <a:pt x="9" y="35"/>
                </a:lnTo>
                <a:lnTo>
                  <a:pt x="7" y="36"/>
                </a:lnTo>
                <a:lnTo>
                  <a:pt x="6" y="35"/>
                </a:lnTo>
                <a:lnTo>
                  <a:pt x="5" y="32"/>
                </a:lnTo>
                <a:lnTo>
                  <a:pt x="6" y="30"/>
                </a:lnTo>
                <a:lnTo>
                  <a:pt x="5" y="27"/>
                </a:lnTo>
                <a:lnTo>
                  <a:pt x="5" y="24"/>
                </a:lnTo>
                <a:lnTo>
                  <a:pt x="5" y="22"/>
                </a:lnTo>
                <a:lnTo>
                  <a:pt x="4" y="20"/>
                </a:lnTo>
                <a:lnTo>
                  <a:pt x="2" y="17"/>
                </a:lnTo>
                <a:lnTo>
                  <a:pt x="2" y="15"/>
                </a:lnTo>
                <a:lnTo>
                  <a:pt x="0" y="12"/>
                </a:lnTo>
                <a:lnTo>
                  <a:pt x="1" y="9"/>
                </a:lnTo>
                <a:lnTo>
                  <a:pt x="2" y="8"/>
                </a:lnTo>
                <a:lnTo>
                  <a:pt x="5" y="7"/>
                </a:lnTo>
                <a:lnTo>
                  <a:pt x="7" y="6"/>
                </a:lnTo>
                <a:lnTo>
                  <a:pt x="9" y="5"/>
                </a:lnTo>
                <a:lnTo>
                  <a:pt x="12" y="6"/>
                </a:lnTo>
                <a:lnTo>
                  <a:pt x="14" y="8"/>
                </a:lnTo>
                <a:lnTo>
                  <a:pt x="17" y="8"/>
                </a:lnTo>
                <a:lnTo>
                  <a:pt x="19" y="10"/>
                </a:lnTo>
                <a:lnTo>
                  <a:pt x="20" y="11"/>
                </a:lnTo>
                <a:lnTo>
                  <a:pt x="24" y="9"/>
                </a:lnTo>
                <a:lnTo>
                  <a:pt x="26" y="8"/>
                </a:lnTo>
                <a:lnTo>
                  <a:pt x="27" y="5"/>
                </a:lnTo>
                <a:lnTo>
                  <a:pt x="28" y="3"/>
                </a:lnTo>
                <a:lnTo>
                  <a:pt x="29" y="1"/>
                </a:lnTo>
                <a:lnTo>
                  <a:pt x="31" y="0"/>
                </a:lnTo>
                <a:lnTo>
                  <a:pt x="34" y="2"/>
                </a:lnTo>
                <a:lnTo>
                  <a:pt x="36" y="4"/>
                </a:lnTo>
                <a:lnTo>
                  <a:pt x="37" y="5"/>
                </a:lnTo>
                <a:lnTo>
                  <a:pt x="38" y="6"/>
                </a:lnTo>
                <a:lnTo>
                  <a:pt x="40" y="8"/>
                </a:lnTo>
                <a:lnTo>
                  <a:pt x="42" y="9"/>
                </a:lnTo>
                <a:lnTo>
                  <a:pt x="44" y="9"/>
                </a:lnTo>
                <a:lnTo>
                  <a:pt x="46" y="10"/>
                </a:lnTo>
                <a:lnTo>
                  <a:pt x="48" y="9"/>
                </a:lnTo>
                <a:lnTo>
                  <a:pt x="51" y="8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7" name="57072">
            <a:extLst xmlns:a="http://schemas.openxmlformats.org/drawingml/2006/main">
              <a:ext uri="{FF2B5EF4-FFF2-40B4-BE49-F238E27FC236}">
                <a16:creationId xmlns:a16="http://schemas.microsoft.com/office/drawing/2014/main" id="{DE0A1762-926E-4FD3-8669-94BF7FE861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75606" y="1171172"/>
            <a:ext cx="128159" cy="142430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4" y="6"/>
              </a:cxn>
              <a:cxn ang="0">
                <a:pos x="13" y="9"/>
              </a:cxn>
              <a:cxn ang="0">
                <a:pos x="12" y="11"/>
              </a:cxn>
              <a:cxn ang="0">
                <a:pos x="11" y="14"/>
              </a:cxn>
              <a:cxn ang="0">
                <a:pos x="7" y="13"/>
              </a:cxn>
              <a:cxn ang="0">
                <a:pos x="8" y="15"/>
              </a:cxn>
              <a:cxn ang="0">
                <a:pos x="5" y="15"/>
              </a:cxn>
              <a:cxn ang="0">
                <a:pos x="3" y="14"/>
              </a:cxn>
              <a:cxn ang="0">
                <a:pos x="2" y="13"/>
              </a:cxn>
              <a:cxn ang="0">
                <a:pos x="0" y="10"/>
              </a:cxn>
              <a:cxn ang="0">
                <a:pos x="0" y="7"/>
              </a:cxn>
              <a:cxn ang="0">
                <a:pos x="1" y="4"/>
              </a:cxn>
              <a:cxn ang="0">
                <a:pos x="3" y="3"/>
              </a:cxn>
              <a:cxn ang="0">
                <a:pos x="5" y="1"/>
              </a:cxn>
              <a:cxn ang="0">
                <a:pos x="7" y="0"/>
              </a:cxn>
              <a:cxn ang="0">
                <a:pos x="9" y="2"/>
              </a:cxn>
              <a:cxn ang="0">
                <a:pos x="11" y="2"/>
              </a:cxn>
              <a:cxn ang="0">
                <a:pos x="14" y="2"/>
              </a:cxn>
              <a:cxn ang="0">
                <a:pos x="15" y="5"/>
              </a:cxn>
            </a:cxnLst>
            <a:rect l="0" t="0" r="r" b="b"/>
            <a:pathLst>
              <a:path w="15" h="15">
                <a:moveTo>
                  <a:pt x="15" y="5"/>
                </a:moveTo>
                <a:lnTo>
                  <a:pt x="14" y="6"/>
                </a:lnTo>
                <a:lnTo>
                  <a:pt x="13" y="9"/>
                </a:lnTo>
                <a:lnTo>
                  <a:pt x="12" y="11"/>
                </a:lnTo>
                <a:lnTo>
                  <a:pt x="11" y="14"/>
                </a:lnTo>
                <a:lnTo>
                  <a:pt x="7" y="13"/>
                </a:lnTo>
                <a:lnTo>
                  <a:pt x="8" y="15"/>
                </a:lnTo>
                <a:lnTo>
                  <a:pt x="5" y="15"/>
                </a:lnTo>
                <a:lnTo>
                  <a:pt x="3" y="14"/>
                </a:lnTo>
                <a:lnTo>
                  <a:pt x="2" y="13"/>
                </a:lnTo>
                <a:lnTo>
                  <a:pt x="0" y="10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5" y="1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4" y="2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8" name="57064">
            <a:extLst xmlns:a="http://schemas.openxmlformats.org/drawingml/2006/main">
              <a:ext uri="{FF2B5EF4-FFF2-40B4-BE49-F238E27FC236}">
                <a16:creationId xmlns:a16="http://schemas.microsoft.com/office/drawing/2014/main" id="{A15A9675-9BB4-4564-99A5-8E46E4DFC4B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397772" y="1156213"/>
            <a:ext cx="175775" cy="241715"/>
          </a:xfrm>
          <a:custGeom xmlns:a="http://schemas.openxmlformats.org/drawingml/2006/main">
            <a:avLst/>
            <a:gdLst/>
            <a:ahLst/>
            <a:cxnLst>
              <a:cxn ang="0">
                <a:pos x="20" y="6"/>
              </a:cxn>
              <a:cxn ang="0">
                <a:pos x="20" y="9"/>
              </a:cxn>
              <a:cxn ang="0">
                <a:pos x="20" y="12"/>
              </a:cxn>
              <a:cxn ang="0">
                <a:pos x="21" y="14"/>
              </a:cxn>
              <a:cxn ang="0">
                <a:pos x="21" y="17"/>
              </a:cxn>
              <a:cxn ang="0">
                <a:pos x="22" y="19"/>
              </a:cxn>
              <a:cxn ang="0">
                <a:pos x="22" y="21"/>
              </a:cxn>
              <a:cxn ang="0">
                <a:pos x="22" y="23"/>
              </a:cxn>
              <a:cxn ang="0">
                <a:pos x="21" y="25"/>
              </a:cxn>
              <a:cxn ang="0">
                <a:pos x="18" y="24"/>
              </a:cxn>
              <a:cxn ang="0">
                <a:pos x="14" y="24"/>
              </a:cxn>
              <a:cxn ang="0">
                <a:pos x="12" y="23"/>
              </a:cxn>
              <a:cxn ang="0">
                <a:pos x="10" y="23"/>
              </a:cxn>
              <a:cxn ang="0">
                <a:pos x="8" y="24"/>
              </a:cxn>
              <a:cxn ang="0">
                <a:pos x="5" y="24"/>
              </a:cxn>
              <a:cxn ang="0">
                <a:pos x="2" y="25"/>
              </a:cxn>
              <a:cxn ang="0">
                <a:pos x="0" y="26"/>
              </a:cxn>
              <a:cxn ang="0">
                <a:pos x="0" y="24"/>
              </a:cxn>
              <a:cxn ang="0">
                <a:pos x="0" y="21"/>
              </a:cxn>
              <a:cxn ang="0">
                <a:pos x="2" y="20"/>
              </a:cxn>
              <a:cxn ang="0">
                <a:pos x="3" y="17"/>
              </a:cxn>
              <a:cxn ang="0">
                <a:pos x="2" y="15"/>
              </a:cxn>
              <a:cxn ang="0">
                <a:pos x="0" y="14"/>
              </a:cxn>
              <a:cxn ang="0">
                <a:pos x="2" y="13"/>
              </a:cxn>
              <a:cxn ang="0">
                <a:pos x="4" y="11"/>
              </a:cxn>
              <a:cxn ang="0">
                <a:pos x="4" y="8"/>
              </a:cxn>
              <a:cxn ang="0">
                <a:pos x="3" y="6"/>
              </a:cxn>
              <a:cxn ang="0">
                <a:pos x="5" y="4"/>
              </a:cxn>
              <a:cxn ang="0">
                <a:pos x="7" y="1"/>
              </a:cxn>
              <a:cxn ang="0">
                <a:pos x="9" y="0"/>
              </a:cxn>
              <a:cxn ang="0">
                <a:pos x="10" y="3"/>
              </a:cxn>
              <a:cxn ang="0">
                <a:pos x="13" y="2"/>
              </a:cxn>
              <a:cxn ang="0">
                <a:pos x="15" y="3"/>
              </a:cxn>
              <a:cxn ang="0">
                <a:pos x="16" y="5"/>
              </a:cxn>
              <a:cxn ang="0">
                <a:pos x="18" y="6"/>
              </a:cxn>
              <a:cxn ang="0">
                <a:pos x="20" y="6"/>
              </a:cxn>
            </a:cxnLst>
            <a:rect l="0" t="0" r="r" b="b"/>
            <a:pathLst>
              <a:path w="22" h="26">
                <a:moveTo>
                  <a:pt x="20" y="6"/>
                </a:moveTo>
                <a:lnTo>
                  <a:pt x="20" y="9"/>
                </a:lnTo>
                <a:lnTo>
                  <a:pt x="20" y="12"/>
                </a:lnTo>
                <a:lnTo>
                  <a:pt x="21" y="14"/>
                </a:lnTo>
                <a:lnTo>
                  <a:pt x="21" y="17"/>
                </a:lnTo>
                <a:lnTo>
                  <a:pt x="22" y="19"/>
                </a:lnTo>
                <a:lnTo>
                  <a:pt x="22" y="21"/>
                </a:lnTo>
                <a:lnTo>
                  <a:pt x="22" y="23"/>
                </a:lnTo>
                <a:lnTo>
                  <a:pt x="21" y="25"/>
                </a:lnTo>
                <a:lnTo>
                  <a:pt x="18" y="24"/>
                </a:lnTo>
                <a:lnTo>
                  <a:pt x="14" y="24"/>
                </a:lnTo>
                <a:lnTo>
                  <a:pt x="12" y="23"/>
                </a:lnTo>
                <a:lnTo>
                  <a:pt x="10" y="23"/>
                </a:lnTo>
                <a:lnTo>
                  <a:pt x="8" y="24"/>
                </a:lnTo>
                <a:lnTo>
                  <a:pt x="5" y="24"/>
                </a:lnTo>
                <a:lnTo>
                  <a:pt x="2" y="25"/>
                </a:lnTo>
                <a:lnTo>
                  <a:pt x="0" y="26"/>
                </a:lnTo>
                <a:lnTo>
                  <a:pt x="0" y="24"/>
                </a:lnTo>
                <a:lnTo>
                  <a:pt x="0" y="21"/>
                </a:lnTo>
                <a:lnTo>
                  <a:pt x="2" y="20"/>
                </a:lnTo>
                <a:lnTo>
                  <a:pt x="3" y="17"/>
                </a:lnTo>
                <a:lnTo>
                  <a:pt x="2" y="15"/>
                </a:lnTo>
                <a:lnTo>
                  <a:pt x="0" y="14"/>
                </a:lnTo>
                <a:lnTo>
                  <a:pt x="2" y="13"/>
                </a:lnTo>
                <a:lnTo>
                  <a:pt x="4" y="11"/>
                </a:lnTo>
                <a:lnTo>
                  <a:pt x="4" y="8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9" y="0"/>
                </a:lnTo>
                <a:lnTo>
                  <a:pt x="10" y="3"/>
                </a:lnTo>
                <a:lnTo>
                  <a:pt x="13" y="2"/>
                </a:lnTo>
                <a:lnTo>
                  <a:pt x="15" y="3"/>
                </a:lnTo>
                <a:lnTo>
                  <a:pt x="16" y="5"/>
                </a:lnTo>
                <a:lnTo>
                  <a:pt x="18" y="6"/>
                </a:lnTo>
                <a:lnTo>
                  <a:pt x="2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89" name="57062">
            <a:extLst xmlns:a="http://schemas.openxmlformats.org/drawingml/2006/main">
              <a:ext uri="{FF2B5EF4-FFF2-40B4-BE49-F238E27FC236}">
                <a16:creationId xmlns:a16="http://schemas.microsoft.com/office/drawing/2014/main" id="{EA0D5F7C-BAE3-4DE2-9039-ACEEDB049B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30300" y="781437"/>
            <a:ext cx="126797" cy="194868"/>
          </a:xfrm>
          <a:custGeom xmlns:a="http://schemas.openxmlformats.org/drawingml/2006/main">
            <a:avLst/>
            <a:gdLst/>
            <a:ahLst/>
            <a:cxnLst>
              <a:cxn ang="0">
                <a:pos x="16" y="13"/>
              </a:cxn>
              <a:cxn ang="0">
                <a:pos x="15" y="15"/>
              </a:cxn>
              <a:cxn ang="0">
                <a:pos x="14" y="18"/>
              </a:cxn>
              <a:cxn ang="0">
                <a:pos x="12" y="19"/>
              </a:cxn>
              <a:cxn ang="0">
                <a:pos x="8" y="21"/>
              </a:cxn>
              <a:cxn ang="0">
                <a:pos x="7" y="20"/>
              </a:cxn>
              <a:cxn ang="0">
                <a:pos x="5" y="18"/>
              </a:cxn>
              <a:cxn ang="0">
                <a:pos x="4" y="15"/>
              </a:cxn>
              <a:cxn ang="0">
                <a:pos x="3" y="14"/>
              </a:cxn>
              <a:cxn ang="0">
                <a:pos x="1" y="11"/>
              </a:cxn>
              <a:cxn ang="0">
                <a:pos x="0" y="9"/>
              </a:cxn>
              <a:cxn ang="0">
                <a:pos x="0" y="7"/>
              </a:cxn>
              <a:cxn ang="0">
                <a:pos x="2" y="6"/>
              </a:cxn>
              <a:cxn ang="0">
                <a:pos x="3" y="3"/>
              </a:cxn>
              <a:cxn ang="0">
                <a:pos x="2" y="0"/>
              </a:cxn>
              <a:cxn ang="0">
                <a:pos x="5" y="1"/>
              </a:cxn>
              <a:cxn ang="0">
                <a:pos x="8" y="3"/>
              </a:cxn>
              <a:cxn ang="0">
                <a:pos x="10" y="0"/>
              </a:cxn>
              <a:cxn ang="0">
                <a:pos x="12" y="2"/>
              </a:cxn>
              <a:cxn ang="0">
                <a:pos x="14" y="4"/>
              </a:cxn>
              <a:cxn ang="0">
                <a:pos x="15" y="6"/>
              </a:cxn>
              <a:cxn ang="0">
                <a:pos x="14" y="8"/>
              </a:cxn>
              <a:cxn ang="0">
                <a:pos x="13" y="10"/>
              </a:cxn>
              <a:cxn ang="0">
                <a:pos x="13" y="12"/>
              </a:cxn>
              <a:cxn ang="0">
                <a:pos x="16" y="13"/>
              </a:cxn>
            </a:cxnLst>
            <a:rect l="0" t="0" r="r" b="b"/>
            <a:pathLst>
              <a:path w="16" h="21">
                <a:moveTo>
                  <a:pt x="16" y="13"/>
                </a:moveTo>
                <a:lnTo>
                  <a:pt x="15" y="15"/>
                </a:lnTo>
                <a:lnTo>
                  <a:pt x="14" y="18"/>
                </a:lnTo>
                <a:lnTo>
                  <a:pt x="12" y="19"/>
                </a:lnTo>
                <a:lnTo>
                  <a:pt x="8" y="21"/>
                </a:lnTo>
                <a:lnTo>
                  <a:pt x="7" y="20"/>
                </a:lnTo>
                <a:lnTo>
                  <a:pt x="5" y="18"/>
                </a:lnTo>
                <a:lnTo>
                  <a:pt x="4" y="15"/>
                </a:lnTo>
                <a:lnTo>
                  <a:pt x="3" y="14"/>
                </a:lnTo>
                <a:lnTo>
                  <a:pt x="1" y="11"/>
                </a:lnTo>
                <a:lnTo>
                  <a:pt x="0" y="9"/>
                </a:lnTo>
                <a:lnTo>
                  <a:pt x="0" y="7"/>
                </a:lnTo>
                <a:lnTo>
                  <a:pt x="2" y="6"/>
                </a:lnTo>
                <a:lnTo>
                  <a:pt x="3" y="3"/>
                </a:lnTo>
                <a:lnTo>
                  <a:pt x="2" y="0"/>
                </a:lnTo>
                <a:lnTo>
                  <a:pt x="5" y="1"/>
                </a:lnTo>
                <a:lnTo>
                  <a:pt x="8" y="3"/>
                </a:lnTo>
                <a:lnTo>
                  <a:pt x="10" y="0"/>
                </a:lnTo>
                <a:lnTo>
                  <a:pt x="12" y="2"/>
                </a:lnTo>
                <a:lnTo>
                  <a:pt x="14" y="4"/>
                </a:lnTo>
                <a:lnTo>
                  <a:pt x="15" y="6"/>
                </a:lnTo>
                <a:lnTo>
                  <a:pt x="14" y="8"/>
                </a:lnTo>
                <a:lnTo>
                  <a:pt x="13" y="10"/>
                </a:lnTo>
                <a:lnTo>
                  <a:pt x="13" y="12"/>
                </a:lnTo>
                <a:lnTo>
                  <a:pt x="16" y="1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0" name="57027">
            <a:extLst xmlns:a="http://schemas.openxmlformats.org/drawingml/2006/main">
              <a:ext uri="{FF2B5EF4-FFF2-40B4-BE49-F238E27FC236}">
                <a16:creationId xmlns:a16="http://schemas.microsoft.com/office/drawing/2014/main" id="{76C82469-3D9A-4400-96FE-E53ECA4012F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22276" y="781437"/>
            <a:ext cx="146933" cy="172350"/>
          </a:xfrm>
          <a:custGeom xmlns:a="http://schemas.openxmlformats.org/drawingml/2006/main">
            <a:avLst/>
            <a:gdLst/>
            <a:ahLst/>
            <a:cxnLst>
              <a:cxn ang="0">
                <a:pos x="18" y="18"/>
              </a:cxn>
              <a:cxn ang="0">
                <a:pos x="15" y="18"/>
              </a:cxn>
              <a:cxn ang="0">
                <a:pos x="13" y="16"/>
              </a:cxn>
              <a:cxn ang="0">
                <a:pos x="10" y="15"/>
              </a:cxn>
              <a:cxn ang="0">
                <a:pos x="8" y="16"/>
              </a:cxn>
              <a:cxn ang="0">
                <a:pos x="6" y="17"/>
              </a:cxn>
              <a:cxn ang="0">
                <a:pos x="3" y="18"/>
              </a:cxn>
              <a:cxn ang="0">
                <a:pos x="2" y="19"/>
              </a:cxn>
              <a:cxn ang="0">
                <a:pos x="0" y="17"/>
              </a:cxn>
              <a:cxn ang="0">
                <a:pos x="1" y="15"/>
              </a:cxn>
              <a:cxn ang="0">
                <a:pos x="4" y="13"/>
              </a:cxn>
              <a:cxn ang="0">
                <a:pos x="3" y="10"/>
              </a:cxn>
              <a:cxn ang="0">
                <a:pos x="4" y="8"/>
              </a:cxn>
              <a:cxn ang="0">
                <a:pos x="3" y="5"/>
              </a:cxn>
              <a:cxn ang="0">
                <a:pos x="2" y="2"/>
              </a:cxn>
              <a:cxn ang="0">
                <a:pos x="5" y="1"/>
              </a:cxn>
              <a:cxn ang="0">
                <a:pos x="7" y="1"/>
              </a:cxn>
              <a:cxn ang="0">
                <a:pos x="9" y="1"/>
              </a:cxn>
              <a:cxn ang="0">
                <a:pos x="12" y="1"/>
              </a:cxn>
              <a:cxn ang="0">
                <a:pos x="15" y="0"/>
              </a:cxn>
              <a:cxn ang="0">
                <a:pos x="16" y="3"/>
              </a:cxn>
              <a:cxn ang="0">
                <a:pos x="15" y="6"/>
              </a:cxn>
              <a:cxn ang="0">
                <a:pos x="13" y="7"/>
              </a:cxn>
              <a:cxn ang="0">
                <a:pos x="13" y="9"/>
              </a:cxn>
              <a:cxn ang="0">
                <a:pos x="14" y="11"/>
              </a:cxn>
              <a:cxn ang="0">
                <a:pos x="16" y="14"/>
              </a:cxn>
              <a:cxn ang="0">
                <a:pos x="17" y="15"/>
              </a:cxn>
              <a:cxn ang="0">
                <a:pos x="18" y="18"/>
              </a:cxn>
            </a:cxnLst>
            <a:rect l="0" t="0" r="r" b="b"/>
            <a:pathLst>
              <a:path w="18" h="19">
                <a:moveTo>
                  <a:pt x="18" y="18"/>
                </a:moveTo>
                <a:lnTo>
                  <a:pt x="15" y="18"/>
                </a:lnTo>
                <a:lnTo>
                  <a:pt x="13" y="16"/>
                </a:lnTo>
                <a:lnTo>
                  <a:pt x="10" y="15"/>
                </a:lnTo>
                <a:lnTo>
                  <a:pt x="8" y="16"/>
                </a:lnTo>
                <a:lnTo>
                  <a:pt x="6" y="17"/>
                </a:lnTo>
                <a:lnTo>
                  <a:pt x="3" y="18"/>
                </a:lnTo>
                <a:lnTo>
                  <a:pt x="2" y="19"/>
                </a:lnTo>
                <a:lnTo>
                  <a:pt x="0" y="17"/>
                </a:lnTo>
                <a:lnTo>
                  <a:pt x="1" y="15"/>
                </a:lnTo>
                <a:lnTo>
                  <a:pt x="4" y="13"/>
                </a:lnTo>
                <a:lnTo>
                  <a:pt x="3" y="10"/>
                </a:lnTo>
                <a:lnTo>
                  <a:pt x="4" y="8"/>
                </a:lnTo>
                <a:lnTo>
                  <a:pt x="3" y="5"/>
                </a:lnTo>
                <a:lnTo>
                  <a:pt x="2" y="2"/>
                </a:lnTo>
                <a:lnTo>
                  <a:pt x="5" y="1"/>
                </a:lnTo>
                <a:lnTo>
                  <a:pt x="7" y="1"/>
                </a:lnTo>
                <a:lnTo>
                  <a:pt x="9" y="1"/>
                </a:lnTo>
                <a:lnTo>
                  <a:pt x="12" y="1"/>
                </a:lnTo>
                <a:lnTo>
                  <a:pt x="15" y="0"/>
                </a:lnTo>
                <a:lnTo>
                  <a:pt x="16" y="3"/>
                </a:lnTo>
                <a:lnTo>
                  <a:pt x="15" y="6"/>
                </a:lnTo>
                <a:lnTo>
                  <a:pt x="13" y="7"/>
                </a:lnTo>
                <a:lnTo>
                  <a:pt x="13" y="9"/>
                </a:lnTo>
                <a:lnTo>
                  <a:pt x="14" y="11"/>
                </a:lnTo>
                <a:lnTo>
                  <a:pt x="16" y="14"/>
                </a:lnTo>
                <a:lnTo>
                  <a:pt x="17" y="15"/>
                </a:lnTo>
                <a:lnTo>
                  <a:pt x="18" y="18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1" name="57018">
            <a:extLst xmlns:a="http://schemas.openxmlformats.org/drawingml/2006/main">
              <a:ext uri="{FF2B5EF4-FFF2-40B4-BE49-F238E27FC236}">
                <a16:creationId xmlns:a16="http://schemas.microsoft.com/office/drawing/2014/main" id="{5C165534-8503-41E4-BBEA-8F0814C4367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210023" y="691444"/>
            <a:ext cx="234821" cy="277381"/>
          </a:xfrm>
          <a:custGeom xmlns:a="http://schemas.openxmlformats.org/drawingml/2006/main">
            <a:avLst/>
            <a:gdLst/>
            <a:ahLst/>
            <a:cxnLst>
              <a:cxn ang="0">
                <a:pos x="21" y="14"/>
              </a:cxn>
              <a:cxn ang="0">
                <a:pos x="23" y="16"/>
              </a:cxn>
              <a:cxn ang="0">
                <a:pos x="24" y="17"/>
              </a:cxn>
              <a:cxn ang="0">
                <a:pos x="26" y="20"/>
              </a:cxn>
              <a:cxn ang="0">
                <a:pos x="27" y="22"/>
              </a:cxn>
              <a:cxn ang="0">
                <a:pos x="29" y="24"/>
              </a:cxn>
              <a:cxn ang="0">
                <a:pos x="29" y="27"/>
              </a:cxn>
              <a:cxn ang="0">
                <a:pos x="26" y="28"/>
              </a:cxn>
              <a:cxn ang="0">
                <a:pos x="24" y="29"/>
              </a:cxn>
              <a:cxn ang="0">
                <a:pos x="22" y="28"/>
              </a:cxn>
              <a:cxn ang="0">
                <a:pos x="20" y="28"/>
              </a:cxn>
              <a:cxn ang="0">
                <a:pos x="18" y="27"/>
              </a:cxn>
              <a:cxn ang="0">
                <a:pos x="16" y="25"/>
              </a:cxn>
              <a:cxn ang="0">
                <a:pos x="15" y="24"/>
              </a:cxn>
              <a:cxn ang="0">
                <a:pos x="14" y="23"/>
              </a:cxn>
              <a:cxn ang="0">
                <a:pos x="12" y="21"/>
              </a:cxn>
              <a:cxn ang="0">
                <a:pos x="9" y="19"/>
              </a:cxn>
              <a:cxn ang="0">
                <a:pos x="7" y="20"/>
              </a:cxn>
              <a:cxn ang="0">
                <a:pos x="6" y="22"/>
              </a:cxn>
              <a:cxn ang="0">
                <a:pos x="3" y="21"/>
              </a:cxn>
              <a:cxn ang="0">
                <a:pos x="3" y="19"/>
              </a:cxn>
              <a:cxn ang="0">
                <a:pos x="4" y="17"/>
              </a:cxn>
              <a:cxn ang="0">
                <a:pos x="5" y="15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2" y="7"/>
              </a:cxn>
              <a:cxn ang="0">
                <a:pos x="5" y="7"/>
              </a:cxn>
              <a:cxn ang="0">
                <a:pos x="6" y="5"/>
              </a:cxn>
              <a:cxn ang="0">
                <a:pos x="7" y="3"/>
              </a:cxn>
              <a:cxn ang="0">
                <a:pos x="9" y="2"/>
              </a:cxn>
              <a:cxn ang="0">
                <a:pos x="11" y="2"/>
              </a:cxn>
              <a:cxn ang="0">
                <a:pos x="13" y="0"/>
              </a:cxn>
              <a:cxn ang="0">
                <a:pos x="16" y="0"/>
              </a:cxn>
              <a:cxn ang="0">
                <a:pos x="18" y="2"/>
              </a:cxn>
              <a:cxn ang="0">
                <a:pos x="19" y="3"/>
              </a:cxn>
              <a:cxn ang="0">
                <a:pos x="21" y="5"/>
              </a:cxn>
              <a:cxn ang="0">
                <a:pos x="20" y="7"/>
              </a:cxn>
              <a:cxn ang="0">
                <a:pos x="18" y="10"/>
              </a:cxn>
              <a:cxn ang="0">
                <a:pos x="20" y="12"/>
              </a:cxn>
              <a:cxn ang="0">
                <a:pos x="21" y="14"/>
              </a:cxn>
            </a:cxnLst>
            <a:rect l="0" t="0" r="r" b="b"/>
            <a:pathLst>
              <a:path w="29" h="29">
                <a:moveTo>
                  <a:pt x="21" y="14"/>
                </a:moveTo>
                <a:lnTo>
                  <a:pt x="23" y="16"/>
                </a:lnTo>
                <a:lnTo>
                  <a:pt x="24" y="17"/>
                </a:lnTo>
                <a:lnTo>
                  <a:pt x="26" y="20"/>
                </a:lnTo>
                <a:lnTo>
                  <a:pt x="27" y="22"/>
                </a:lnTo>
                <a:lnTo>
                  <a:pt x="29" y="24"/>
                </a:lnTo>
                <a:lnTo>
                  <a:pt x="29" y="27"/>
                </a:lnTo>
                <a:lnTo>
                  <a:pt x="26" y="28"/>
                </a:lnTo>
                <a:lnTo>
                  <a:pt x="24" y="29"/>
                </a:lnTo>
                <a:lnTo>
                  <a:pt x="22" y="28"/>
                </a:lnTo>
                <a:lnTo>
                  <a:pt x="20" y="28"/>
                </a:lnTo>
                <a:lnTo>
                  <a:pt x="18" y="27"/>
                </a:lnTo>
                <a:lnTo>
                  <a:pt x="16" y="25"/>
                </a:lnTo>
                <a:lnTo>
                  <a:pt x="15" y="24"/>
                </a:lnTo>
                <a:lnTo>
                  <a:pt x="14" y="23"/>
                </a:lnTo>
                <a:lnTo>
                  <a:pt x="12" y="21"/>
                </a:lnTo>
                <a:lnTo>
                  <a:pt x="9" y="19"/>
                </a:lnTo>
                <a:lnTo>
                  <a:pt x="7" y="20"/>
                </a:lnTo>
                <a:lnTo>
                  <a:pt x="6" y="22"/>
                </a:lnTo>
                <a:lnTo>
                  <a:pt x="3" y="21"/>
                </a:lnTo>
                <a:lnTo>
                  <a:pt x="3" y="19"/>
                </a:lnTo>
                <a:lnTo>
                  <a:pt x="4" y="17"/>
                </a:lnTo>
                <a:lnTo>
                  <a:pt x="5" y="15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2" y="7"/>
                </a:lnTo>
                <a:lnTo>
                  <a:pt x="5" y="7"/>
                </a:lnTo>
                <a:lnTo>
                  <a:pt x="6" y="5"/>
                </a:lnTo>
                <a:lnTo>
                  <a:pt x="7" y="3"/>
                </a:lnTo>
                <a:lnTo>
                  <a:pt x="9" y="2"/>
                </a:lnTo>
                <a:lnTo>
                  <a:pt x="11" y="2"/>
                </a:lnTo>
                <a:lnTo>
                  <a:pt x="13" y="0"/>
                </a:lnTo>
                <a:lnTo>
                  <a:pt x="16" y="0"/>
                </a:lnTo>
                <a:lnTo>
                  <a:pt x="18" y="2"/>
                </a:lnTo>
                <a:lnTo>
                  <a:pt x="19" y="3"/>
                </a:lnTo>
                <a:lnTo>
                  <a:pt x="21" y="5"/>
                </a:lnTo>
                <a:lnTo>
                  <a:pt x="20" y="7"/>
                </a:lnTo>
                <a:lnTo>
                  <a:pt x="18" y="10"/>
                </a:lnTo>
                <a:lnTo>
                  <a:pt x="20" y="12"/>
                </a:lnTo>
                <a:lnTo>
                  <a:pt x="21" y="14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2" name="57003">
            <a:extLst xmlns:a="http://schemas.openxmlformats.org/drawingml/2006/main">
              <a:ext uri="{FF2B5EF4-FFF2-40B4-BE49-F238E27FC236}">
                <a16:creationId xmlns:a16="http://schemas.microsoft.com/office/drawing/2014/main" id="{DE111706-C165-442B-9BA1-D244F3F124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263355" y="1141174"/>
            <a:ext cx="168974" cy="142430"/>
          </a:xfrm>
          <a:custGeom xmlns:a="http://schemas.openxmlformats.org/drawingml/2006/main">
            <a:avLst/>
            <a:gdLst/>
            <a:ahLst/>
            <a:cxnLst>
              <a:cxn ang="0">
                <a:pos x="10" y="0"/>
              </a:cxn>
              <a:cxn ang="0">
                <a:pos x="12" y="2"/>
              </a:cxn>
              <a:cxn ang="0">
                <a:pos x="13" y="5"/>
              </a:cxn>
              <a:cxn ang="0">
                <a:pos x="15" y="6"/>
              </a:cxn>
              <a:cxn ang="0">
                <a:pos x="17" y="7"/>
              </a:cxn>
              <a:cxn ang="0">
                <a:pos x="19" y="7"/>
              </a:cxn>
              <a:cxn ang="0">
                <a:pos x="20" y="9"/>
              </a:cxn>
              <a:cxn ang="0">
                <a:pos x="20" y="12"/>
              </a:cxn>
              <a:cxn ang="0">
                <a:pos x="18" y="14"/>
              </a:cxn>
              <a:cxn ang="0">
                <a:pos x="16" y="15"/>
              </a:cxn>
              <a:cxn ang="0">
                <a:pos x="14" y="15"/>
              </a:cxn>
              <a:cxn ang="0">
                <a:pos x="12" y="15"/>
              </a:cxn>
              <a:cxn ang="0">
                <a:pos x="9" y="14"/>
              </a:cxn>
              <a:cxn ang="0">
                <a:pos x="7" y="13"/>
              </a:cxn>
              <a:cxn ang="0">
                <a:pos x="5" y="12"/>
              </a:cxn>
              <a:cxn ang="0">
                <a:pos x="4" y="10"/>
              </a:cxn>
              <a:cxn ang="0">
                <a:pos x="2" y="9"/>
              </a:cxn>
              <a:cxn ang="0">
                <a:pos x="0" y="5"/>
              </a:cxn>
              <a:cxn ang="0">
                <a:pos x="2" y="3"/>
              </a:cxn>
              <a:cxn ang="0">
                <a:pos x="2" y="1"/>
              </a:cxn>
              <a:cxn ang="0">
                <a:pos x="3" y="0"/>
              </a:cxn>
              <a:cxn ang="0">
                <a:pos x="6" y="1"/>
              </a:cxn>
              <a:cxn ang="0">
                <a:pos x="8" y="0"/>
              </a:cxn>
              <a:cxn ang="0">
                <a:pos x="10" y="0"/>
              </a:cxn>
            </a:cxnLst>
            <a:rect l="0" t="0" r="r" b="b"/>
            <a:pathLst>
              <a:path w="20" h="15">
                <a:moveTo>
                  <a:pt x="10" y="0"/>
                </a:moveTo>
                <a:lnTo>
                  <a:pt x="12" y="2"/>
                </a:lnTo>
                <a:lnTo>
                  <a:pt x="13" y="5"/>
                </a:lnTo>
                <a:lnTo>
                  <a:pt x="15" y="6"/>
                </a:lnTo>
                <a:lnTo>
                  <a:pt x="17" y="7"/>
                </a:lnTo>
                <a:lnTo>
                  <a:pt x="19" y="7"/>
                </a:lnTo>
                <a:lnTo>
                  <a:pt x="20" y="9"/>
                </a:lnTo>
                <a:lnTo>
                  <a:pt x="20" y="12"/>
                </a:lnTo>
                <a:lnTo>
                  <a:pt x="18" y="14"/>
                </a:lnTo>
                <a:lnTo>
                  <a:pt x="16" y="15"/>
                </a:lnTo>
                <a:lnTo>
                  <a:pt x="14" y="15"/>
                </a:lnTo>
                <a:lnTo>
                  <a:pt x="12" y="15"/>
                </a:lnTo>
                <a:lnTo>
                  <a:pt x="9" y="14"/>
                </a:lnTo>
                <a:lnTo>
                  <a:pt x="7" y="13"/>
                </a:lnTo>
                <a:lnTo>
                  <a:pt x="5" y="12"/>
                </a:lnTo>
                <a:lnTo>
                  <a:pt x="4" y="10"/>
                </a:lnTo>
                <a:lnTo>
                  <a:pt x="2" y="9"/>
                </a:lnTo>
                <a:lnTo>
                  <a:pt x="0" y="5"/>
                </a:lnTo>
                <a:lnTo>
                  <a:pt x="2" y="3"/>
                </a:lnTo>
                <a:lnTo>
                  <a:pt x="2" y="1"/>
                </a:lnTo>
                <a:lnTo>
                  <a:pt x="3" y="0"/>
                </a:lnTo>
                <a:lnTo>
                  <a:pt x="6" y="1"/>
                </a:lnTo>
                <a:lnTo>
                  <a:pt x="8" y="0"/>
                </a:lnTo>
                <a:lnTo>
                  <a:pt x="10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3" name="56088">
            <a:extLst xmlns:a="http://schemas.openxmlformats.org/drawingml/2006/main">
              <a:ext uri="{FF2B5EF4-FFF2-40B4-BE49-F238E27FC236}">
                <a16:creationId xmlns:a16="http://schemas.microsoft.com/office/drawing/2014/main" id="{E1A4E1B3-7323-4662-BE64-95DD688258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20187" y="2119369"/>
            <a:ext cx="241079" cy="254863"/>
          </a:xfrm>
          <a:custGeom xmlns:a="http://schemas.openxmlformats.org/drawingml/2006/main">
            <a:avLst/>
            <a:gdLst/>
            <a:ahLst/>
            <a:cxnLst>
              <a:cxn ang="0">
                <a:pos x="27" y="16"/>
              </a:cxn>
              <a:cxn ang="0">
                <a:pos x="29" y="18"/>
              </a:cxn>
              <a:cxn ang="0">
                <a:pos x="30" y="20"/>
              </a:cxn>
              <a:cxn ang="0">
                <a:pos x="30" y="23"/>
              </a:cxn>
              <a:cxn ang="0">
                <a:pos x="29" y="25"/>
              </a:cxn>
              <a:cxn ang="0">
                <a:pos x="28" y="27"/>
              </a:cxn>
              <a:cxn ang="0">
                <a:pos x="25" y="26"/>
              </a:cxn>
              <a:cxn ang="0">
                <a:pos x="22" y="25"/>
              </a:cxn>
              <a:cxn ang="0">
                <a:pos x="19" y="25"/>
              </a:cxn>
              <a:cxn ang="0">
                <a:pos x="16" y="26"/>
              </a:cxn>
              <a:cxn ang="0">
                <a:pos x="13" y="26"/>
              </a:cxn>
              <a:cxn ang="0">
                <a:pos x="12" y="25"/>
              </a:cxn>
              <a:cxn ang="0">
                <a:pos x="9" y="23"/>
              </a:cxn>
              <a:cxn ang="0">
                <a:pos x="6" y="23"/>
              </a:cxn>
              <a:cxn ang="0">
                <a:pos x="4" y="24"/>
              </a:cxn>
              <a:cxn ang="0">
                <a:pos x="1" y="24"/>
              </a:cxn>
              <a:cxn ang="0">
                <a:pos x="0" y="21"/>
              </a:cxn>
              <a:cxn ang="0">
                <a:pos x="0" y="18"/>
              </a:cxn>
              <a:cxn ang="0">
                <a:pos x="2" y="17"/>
              </a:cxn>
              <a:cxn ang="0">
                <a:pos x="3" y="15"/>
              </a:cxn>
              <a:cxn ang="0">
                <a:pos x="4" y="13"/>
              </a:cxn>
              <a:cxn ang="0">
                <a:pos x="3" y="10"/>
              </a:cxn>
              <a:cxn ang="0">
                <a:pos x="4" y="7"/>
              </a:cxn>
              <a:cxn ang="0">
                <a:pos x="4" y="3"/>
              </a:cxn>
              <a:cxn ang="0">
                <a:pos x="3" y="2"/>
              </a:cxn>
              <a:cxn ang="0">
                <a:pos x="6" y="0"/>
              </a:cxn>
              <a:cxn ang="0">
                <a:pos x="9" y="1"/>
              </a:cxn>
              <a:cxn ang="0">
                <a:pos x="11" y="2"/>
              </a:cxn>
              <a:cxn ang="0">
                <a:pos x="13" y="2"/>
              </a:cxn>
              <a:cxn ang="0">
                <a:pos x="13" y="5"/>
              </a:cxn>
              <a:cxn ang="0">
                <a:pos x="14" y="6"/>
              </a:cxn>
              <a:cxn ang="0">
                <a:pos x="15" y="8"/>
              </a:cxn>
              <a:cxn ang="0">
                <a:pos x="18" y="9"/>
              </a:cxn>
              <a:cxn ang="0">
                <a:pos x="20" y="11"/>
              </a:cxn>
              <a:cxn ang="0">
                <a:pos x="22" y="12"/>
              </a:cxn>
              <a:cxn ang="0">
                <a:pos x="24" y="13"/>
              </a:cxn>
              <a:cxn ang="0">
                <a:pos x="26" y="15"/>
              </a:cxn>
              <a:cxn ang="0">
                <a:pos x="27" y="16"/>
              </a:cxn>
            </a:cxnLst>
            <a:rect l="0" t="0" r="r" b="b"/>
            <a:pathLst>
              <a:path w="30" h="27">
                <a:moveTo>
                  <a:pt x="27" y="16"/>
                </a:moveTo>
                <a:lnTo>
                  <a:pt x="29" y="18"/>
                </a:lnTo>
                <a:lnTo>
                  <a:pt x="30" y="20"/>
                </a:lnTo>
                <a:lnTo>
                  <a:pt x="30" y="23"/>
                </a:lnTo>
                <a:lnTo>
                  <a:pt x="29" y="25"/>
                </a:lnTo>
                <a:lnTo>
                  <a:pt x="28" y="27"/>
                </a:lnTo>
                <a:lnTo>
                  <a:pt x="25" y="26"/>
                </a:lnTo>
                <a:lnTo>
                  <a:pt x="22" y="25"/>
                </a:lnTo>
                <a:lnTo>
                  <a:pt x="19" y="25"/>
                </a:lnTo>
                <a:lnTo>
                  <a:pt x="16" y="26"/>
                </a:lnTo>
                <a:lnTo>
                  <a:pt x="13" y="26"/>
                </a:lnTo>
                <a:lnTo>
                  <a:pt x="12" y="25"/>
                </a:lnTo>
                <a:lnTo>
                  <a:pt x="9" y="23"/>
                </a:lnTo>
                <a:lnTo>
                  <a:pt x="6" y="23"/>
                </a:lnTo>
                <a:lnTo>
                  <a:pt x="4" y="24"/>
                </a:lnTo>
                <a:lnTo>
                  <a:pt x="1" y="24"/>
                </a:lnTo>
                <a:lnTo>
                  <a:pt x="0" y="21"/>
                </a:lnTo>
                <a:lnTo>
                  <a:pt x="0" y="18"/>
                </a:lnTo>
                <a:lnTo>
                  <a:pt x="2" y="17"/>
                </a:lnTo>
                <a:lnTo>
                  <a:pt x="3" y="15"/>
                </a:lnTo>
                <a:lnTo>
                  <a:pt x="4" y="13"/>
                </a:lnTo>
                <a:lnTo>
                  <a:pt x="3" y="10"/>
                </a:lnTo>
                <a:lnTo>
                  <a:pt x="4" y="7"/>
                </a:lnTo>
                <a:lnTo>
                  <a:pt x="4" y="3"/>
                </a:lnTo>
                <a:lnTo>
                  <a:pt x="3" y="2"/>
                </a:lnTo>
                <a:lnTo>
                  <a:pt x="6" y="0"/>
                </a:lnTo>
                <a:lnTo>
                  <a:pt x="9" y="1"/>
                </a:lnTo>
                <a:lnTo>
                  <a:pt x="11" y="2"/>
                </a:lnTo>
                <a:lnTo>
                  <a:pt x="13" y="2"/>
                </a:lnTo>
                <a:lnTo>
                  <a:pt x="13" y="5"/>
                </a:lnTo>
                <a:lnTo>
                  <a:pt x="14" y="6"/>
                </a:lnTo>
                <a:lnTo>
                  <a:pt x="15" y="8"/>
                </a:lnTo>
                <a:lnTo>
                  <a:pt x="18" y="9"/>
                </a:lnTo>
                <a:lnTo>
                  <a:pt x="20" y="11"/>
                </a:lnTo>
                <a:lnTo>
                  <a:pt x="22" y="12"/>
                </a:lnTo>
                <a:lnTo>
                  <a:pt x="24" y="13"/>
                </a:lnTo>
                <a:lnTo>
                  <a:pt x="26" y="15"/>
                </a:lnTo>
                <a:lnTo>
                  <a:pt x="27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4" name="58004">
            <a:extLst xmlns:a="http://schemas.openxmlformats.org/drawingml/2006/main">
              <a:ext uri="{FF2B5EF4-FFF2-40B4-BE49-F238E27FC236}">
                <a16:creationId xmlns:a16="http://schemas.microsoft.com/office/drawing/2014/main" id="{6B3FAD39-0FF6-4A8A-ACDB-0DC308C92B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26305" y="1442883"/>
            <a:ext cx="108023" cy="134950"/>
          </a:xfrm>
          <a:custGeom xmlns:a="http://schemas.openxmlformats.org/drawingml/2006/main">
            <a:avLst/>
            <a:gdLst/>
            <a:ahLst/>
            <a:cxnLst>
              <a:cxn ang="0">
                <a:pos x="8" y="0"/>
              </a:cxn>
              <a:cxn ang="0">
                <a:pos x="11" y="1"/>
              </a:cxn>
              <a:cxn ang="0">
                <a:pos x="11" y="3"/>
              </a:cxn>
              <a:cxn ang="0">
                <a:pos x="13" y="6"/>
              </a:cxn>
              <a:cxn ang="0">
                <a:pos x="11" y="10"/>
              </a:cxn>
              <a:cxn ang="0">
                <a:pos x="11" y="13"/>
              </a:cxn>
              <a:cxn ang="0">
                <a:pos x="8" y="14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2" y="6"/>
              </a:cxn>
              <a:cxn ang="0">
                <a:pos x="2" y="2"/>
              </a:cxn>
              <a:cxn ang="0">
                <a:pos x="3" y="1"/>
              </a:cxn>
              <a:cxn ang="0">
                <a:pos x="6" y="0"/>
              </a:cxn>
              <a:cxn ang="0">
                <a:pos x="8" y="0"/>
              </a:cxn>
            </a:cxnLst>
            <a:rect l="0" t="0" r="r" b="b"/>
            <a:pathLst>
              <a:path w="13" h="14">
                <a:moveTo>
                  <a:pt x="8" y="0"/>
                </a:moveTo>
                <a:lnTo>
                  <a:pt x="11" y="1"/>
                </a:lnTo>
                <a:lnTo>
                  <a:pt x="11" y="3"/>
                </a:lnTo>
                <a:lnTo>
                  <a:pt x="13" y="6"/>
                </a:lnTo>
                <a:lnTo>
                  <a:pt x="11" y="10"/>
                </a:lnTo>
                <a:lnTo>
                  <a:pt x="11" y="13"/>
                </a:lnTo>
                <a:lnTo>
                  <a:pt x="8" y="14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2" y="6"/>
                </a:lnTo>
                <a:lnTo>
                  <a:pt x="2" y="2"/>
                </a:lnTo>
                <a:lnTo>
                  <a:pt x="3" y="1"/>
                </a:lnTo>
                <a:lnTo>
                  <a:pt x="6" y="0"/>
                </a:lnTo>
                <a:lnTo>
                  <a:pt x="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5" name="56086">
            <a:extLst xmlns:a="http://schemas.openxmlformats.org/drawingml/2006/main">
              <a:ext uri="{FF2B5EF4-FFF2-40B4-BE49-F238E27FC236}">
                <a16:creationId xmlns:a16="http://schemas.microsoft.com/office/drawing/2014/main" id="{1CA24887-E3CA-4750-900D-F47DC83EBB1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34732" y="1742704"/>
            <a:ext cx="181490" cy="178019"/>
          </a:xfrm>
          <a:custGeom xmlns:a="http://schemas.openxmlformats.org/drawingml/2006/main">
            <a:avLst/>
            <a:gdLst/>
            <a:ahLst/>
            <a:cxnLst>
              <a:cxn ang="0">
                <a:pos x="22" y="9"/>
              </a:cxn>
              <a:cxn ang="0">
                <a:pos x="21" y="11"/>
              </a:cxn>
              <a:cxn ang="0">
                <a:pos x="20" y="13"/>
              </a:cxn>
              <a:cxn ang="0">
                <a:pos x="18" y="15"/>
              </a:cxn>
              <a:cxn ang="0">
                <a:pos x="16" y="14"/>
              </a:cxn>
              <a:cxn ang="0">
                <a:pos x="13" y="14"/>
              </a:cxn>
              <a:cxn ang="0">
                <a:pos x="9" y="14"/>
              </a:cxn>
              <a:cxn ang="0">
                <a:pos x="9" y="17"/>
              </a:cxn>
              <a:cxn ang="0">
                <a:pos x="7" y="18"/>
              </a:cxn>
              <a:cxn ang="0">
                <a:pos x="3" y="19"/>
              </a:cxn>
              <a:cxn ang="0">
                <a:pos x="1" y="17"/>
              </a:cxn>
              <a:cxn ang="0">
                <a:pos x="0" y="15"/>
              </a:cxn>
              <a:cxn ang="0">
                <a:pos x="0" y="12"/>
              </a:cxn>
              <a:cxn ang="0">
                <a:pos x="1" y="10"/>
              </a:cxn>
              <a:cxn ang="0">
                <a:pos x="3" y="7"/>
              </a:cxn>
              <a:cxn ang="0">
                <a:pos x="5" y="3"/>
              </a:cxn>
              <a:cxn ang="0">
                <a:pos x="7" y="1"/>
              </a:cxn>
              <a:cxn ang="0">
                <a:pos x="10" y="0"/>
              </a:cxn>
              <a:cxn ang="0">
                <a:pos x="14" y="0"/>
              </a:cxn>
              <a:cxn ang="0">
                <a:pos x="16" y="2"/>
              </a:cxn>
              <a:cxn ang="0">
                <a:pos x="17" y="1"/>
              </a:cxn>
              <a:cxn ang="0">
                <a:pos x="19" y="0"/>
              </a:cxn>
              <a:cxn ang="0">
                <a:pos x="20" y="2"/>
              </a:cxn>
              <a:cxn ang="0">
                <a:pos x="21" y="3"/>
              </a:cxn>
              <a:cxn ang="0">
                <a:pos x="22" y="7"/>
              </a:cxn>
              <a:cxn ang="0">
                <a:pos x="22" y="9"/>
              </a:cxn>
            </a:cxnLst>
            <a:rect l="0" t="0" r="r" b="b"/>
            <a:pathLst>
              <a:path w="22" h="19">
                <a:moveTo>
                  <a:pt x="22" y="9"/>
                </a:moveTo>
                <a:lnTo>
                  <a:pt x="21" y="11"/>
                </a:lnTo>
                <a:lnTo>
                  <a:pt x="20" y="13"/>
                </a:lnTo>
                <a:lnTo>
                  <a:pt x="18" y="15"/>
                </a:lnTo>
                <a:lnTo>
                  <a:pt x="16" y="14"/>
                </a:lnTo>
                <a:lnTo>
                  <a:pt x="13" y="14"/>
                </a:lnTo>
                <a:lnTo>
                  <a:pt x="9" y="14"/>
                </a:lnTo>
                <a:lnTo>
                  <a:pt x="9" y="17"/>
                </a:lnTo>
                <a:lnTo>
                  <a:pt x="7" y="18"/>
                </a:lnTo>
                <a:lnTo>
                  <a:pt x="3" y="19"/>
                </a:lnTo>
                <a:lnTo>
                  <a:pt x="1" y="17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7"/>
                </a:lnTo>
                <a:lnTo>
                  <a:pt x="5" y="3"/>
                </a:lnTo>
                <a:lnTo>
                  <a:pt x="7" y="1"/>
                </a:lnTo>
                <a:lnTo>
                  <a:pt x="10" y="0"/>
                </a:lnTo>
                <a:lnTo>
                  <a:pt x="14" y="0"/>
                </a:lnTo>
                <a:lnTo>
                  <a:pt x="16" y="2"/>
                </a:lnTo>
                <a:lnTo>
                  <a:pt x="17" y="1"/>
                </a:lnTo>
                <a:lnTo>
                  <a:pt x="19" y="0"/>
                </a:lnTo>
                <a:lnTo>
                  <a:pt x="20" y="2"/>
                </a:lnTo>
                <a:lnTo>
                  <a:pt x="21" y="3"/>
                </a:lnTo>
                <a:lnTo>
                  <a:pt x="22" y="7"/>
                </a:lnTo>
                <a:lnTo>
                  <a:pt x="22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6" name="58003">
            <a:extLst xmlns:a="http://schemas.openxmlformats.org/drawingml/2006/main">
              <a:ext uri="{FF2B5EF4-FFF2-40B4-BE49-F238E27FC236}">
                <a16:creationId xmlns:a16="http://schemas.microsoft.com/office/drawing/2014/main" id="{22DBC373-C943-4DF0-93F4-D98FA690D9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65090" y="1555317"/>
            <a:ext cx="228563" cy="260453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9" y="4"/>
              </a:cxn>
              <a:cxn ang="0">
                <a:pos x="19" y="6"/>
              </a:cxn>
              <a:cxn ang="0">
                <a:pos x="18" y="9"/>
              </a:cxn>
              <a:cxn ang="0">
                <a:pos x="20" y="10"/>
              </a:cxn>
              <a:cxn ang="0">
                <a:pos x="23" y="11"/>
              </a:cxn>
              <a:cxn ang="0">
                <a:pos x="25" y="13"/>
              </a:cxn>
              <a:cxn ang="0">
                <a:pos x="28" y="14"/>
              </a:cxn>
              <a:cxn ang="0">
                <a:pos x="27" y="19"/>
              </a:cxn>
              <a:cxn ang="0">
                <a:pos x="26" y="18"/>
              </a:cxn>
              <a:cxn ang="0">
                <a:pos x="23" y="18"/>
              </a:cxn>
              <a:cxn ang="0">
                <a:pos x="22" y="20"/>
              </a:cxn>
              <a:cxn ang="0">
                <a:pos x="22" y="23"/>
              </a:cxn>
              <a:cxn ang="0">
                <a:pos x="21" y="25"/>
              </a:cxn>
              <a:cxn ang="0">
                <a:pos x="20" y="28"/>
              </a:cxn>
              <a:cxn ang="0">
                <a:pos x="17" y="28"/>
              </a:cxn>
              <a:cxn ang="0">
                <a:pos x="15" y="28"/>
              </a:cxn>
              <a:cxn ang="0">
                <a:pos x="12" y="27"/>
              </a:cxn>
              <a:cxn ang="0">
                <a:pos x="9" y="24"/>
              </a:cxn>
              <a:cxn ang="0">
                <a:pos x="7" y="23"/>
              </a:cxn>
              <a:cxn ang="0">
                <a:pos x="3" y="24"/>
              </a:cxn>
              <a:cxn ang="0">
                <a:pos x="2" y="24"/>
              </a:cxn>
              <a:cxn ang="0">
                <a:pos x="1" y="22"/>
              </a:cxn>
              <a:cxn ang="0">
                <a:pos x="0" y="20"/>
              </a:cxn>
              <a:cxn ang="0">
                <a:pos x="3" y="20"/>
              </a:cxn>
              <a:cxn ang="0">
                <a:pos x="4" y="17"/>
              </a:cxn>
              <a:cxn ang="0">
                <a:pos x="4" y="15"/>
              </a:cxn>
              <a:cxn ang="0">
                <a:pos x="4" y="13"/>
              </a:cxn>
              <a:cxn ang="0">
                <a:pos x="3" y="11"/>
              </a:cxn>
              <a:cxn ang="0">
                <a:pos x="2" y="9"/>
              </a:cxn>
              <a:cxn ang="0">
                <a:pos x="3" y="7"/>
              </a:cxn>
              <a:cxn ang="0">
                <a:pos x="4" y="5"/>
              </a:cxn>
              <a:cxn ang="0">
                <a:pos x="4" y="3"/>
              </a:cxn>
              <a:cxn ang="0">
                <a:pos x="6" y="0"/>
              </a:cxn>
              <a:cxn ang="0">
                <a:pos x="10" y="0"/>
              </a:cxn>
              <a:cxn ang="0">
                <a:pos x="15" y="1"/>
              </a:cxn>
              <a:cxn ang="0">
                <a:pos x="17" y="2"/>
              </a:cxn>
            </a:cxnLst>
            <a:rect l="0" t="0" r="r" b="b"/>
            <a:pathLst>
              <a:path w="28" h="28">
                <a:moveTo>
                  <a:pt x="17" y="2"/>
                </a:moveTo>
                <a:lnTo>
                  <a:pt x="19" y="4"/>
                </a:lnTo>
                <a:lnTo>
                  <a:pt x="19" y="6"/>
                </a:lnTo>
                <a:lnTo>
                  <a:pt x="18" y="9"/>
                </a:lnTo>
                <a:lnTo>
                  <a:pt x="20" y="10"/>
                </a:lnTo>
                <a:lnTo>
                  <a:pt x="23" y="11"/>
                </a:lnTo>
                <a:lnTo>
                  <a:pt x="25" y="13"/>
                </a:lnTo>
                <a:lnTo>
                  <a:pt x="28" y="14"/>
                </a:lnTo>
                <a:lnTo>
                  <a:pt x="27" y="19"/>
                </a:lnTo>
                <a:lnTo>
                  <a:pt x="26" y="18"/>
                </a:lnTo>
                <a:lnTo>
                  <a:pt x="23" y="18"/>
                </a:lnTo>
                <a:lnTo>
                  <a:pt x="22" y="20"/>
                </a:lnTo>
                <a:lnTo>
                  <a:pt x="22" y="23"/>
                </a:lnTo>
                <a:lnTo>
                  <a:pt x="21" y="25"/>
                </a:lnTo>
                <a:lnTo>
                  <a:pt x="20" y="28"/>
                </a:lnTo>
                <a:lnTo>
                  <a:pt x="17" y="28"/>
                </a:lnTo>
                <a:lnTo>
                  <a:pt x="15" y="28"/>
                </a:lnTo>
                <a:lnTo>
                  <a:pt x="12" y="27"/>
                </a:lnTo>
                <a:lnTo>
                  <a:pt x="9" y="24"/>
                </a:lnTo>
                <a:lnTo>
                  <a:pt x="7" y="23"/>
                </a:lnTo>
                <a:lnTo>
                  <a:pt x="3" y="24"/>
                </a:lnTo>
                <a:lnTo>
                  <a:pt x="2" y="24"/>
                </a:lnTo>
                <a:lnTo>
                  <a:pt x="1" y="22"/>
                </a:lnTo>
                <a:lnTo>
                  <a:pt x="0" y="20"/>
                </a:lnTo>
                <a:lnTo>
                  <a:pt x="3" y="20"/>
                </a:lnTo>
                <a:lnTo>
                  <a:pt x="4" y="17"/>
                </a:lnTo>
                <a:lnTo>
                  <a:pt x="4" y="15"/>
                </a:lnTo>
                <a:lnTo>
                  <a:pt x="4" y="13"/>
                </a:lnTo>
                <a:lnTo>
                  <a:pt x="3" y="11"/>
                </a:lnTo>
                <a:lnTo>
                  <a:pt x="2" y="9"/>
                </a:lnTo>
                <a:lnTo>
                  <a:pt x="3" y="7"/>
                </a:lnTo>
                <a:lnTo>
                  <a:pt x="4" y="5"/>
                </a:lnTo>
                <a:lnTo>
                  <a:pt x="4" y="3"/>
                </a:lnTo>
                <a:lnTo>
                  <a:pt x="6" y="0"/>
                </a:lnTo>
                <a:lnTo>
                  <a:pt x="10" y="0"/>
                </a:lnTo>
                <a:lnTo>
                  <a:pt x="15" y="1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7" name="56078">
            <a:extLst xmlns:a="http://schemas.openxmlformats.org/drawingml/2006/main">
              <a:ext uri="{FF2B5EF4-FFF2-40B4-BE49-F238E27FC236}">
                <a16:creationId xmlns:a16="http://schemas.microsoft.com/office/drawing/2014/main" id="{FDF48962-A9C2-48FB-8163-3F36C5F8B07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60863" y="1697746"/>
            <a:ext cx="234821" cy="281082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7" y="8"/>
              </a:cxn>
              <a:cxn ang="0">
                <a:pos x="25" y="12"/>
              </a:cxn>
              <a:cxn ang="0">
                <a:pos x="23" y="15"/>
              </a:cxn>
              <a:cxn ang="0">
                <a:pos x="22" y="17"/>
              </a:cxn>
              <a:cxn ang="0">
                <a:pos x="22" y="20"/>
              </a:cxn>
              <a:cxn ang="0">
                <a:pos x="23" y="22"/>
              </a:cxn>
              <a:cxn ang="0">
                <a:pos x="25" y="24"/>
              </a:cxn>
              <a:cxn ang="0">
                <a:pos x="24" y="26"/>
              </a:cxn>
              <a:cxn ang="0">
                <a:pos x="23" y="28"/>
              </a:cxn>
              <a:cxn ang="0">
                <a:pos x="19" y="28"/>
              </a:cxn>
              <a:cxn ang="0">
                <a:pos x="16" y="29"/>
              </a:cxn>
              <a:cxn ang="0">
                <a:pos x="15" y="30"/>
              </a:cxn>
              <a:cxn ang="0">
                <a:pos x="15" y="28"/>
              </a:cxn>
              <a:cxn ang="0">
                <a:pos x="13" y="26"/>
              </a:cxn>
              <a:cxn ang="0">
                <a:pos x="10" y="24"/>
              </a:cxn>
              <a:cxn ang="0">
                <a:pos x="7" y="23"/>
              </a:cxn>
              <a:cxn ang="0">
                <a:pos x="3" y="23"/>
              </a:cxn>
              <a:cxn ang="0">
                <a:pos x="2" y="21"/>
              </a:cxn>
              <a:cxn ang="0">
                <a:pos x="2" y="18"/>
              </a:cxn>
              <a:cxn ang="0">
                <a:pos x="0" y="16"/>
              </a:cxn>
              <a:cxn ang="0">
                <a:pos x="1" y="13"/>
              </a:cxn>
              <a:cxn ang="0">
                <a:pos x="4" y="11"/>
              </a:cxn>
              <a:cxn ang="0">
                <a:pos x="7" y="10"/>
              </a:cxn>
              <a:cxn ang="0">
                <a:pos x="9" y="7"/>
              </a:cxn>
              <a:cxn ang="0">
                <a:pos x="10" y="4"/>
              </a:cxn>
              <a:cxn ang="0">
                <a:pos x="12" y="1"/>
              </a:cxn>
              <a:cxn ang="0">
                <a:pos x="16" y="1"/>
              </a:cxn>
              <a:cxn ang="0">
                <a:pos x="19" y="2"/>
              </a:cxn>
              <a:cxn ang="0">
                <a:pos x="20" y="0"/>
              </a:cxn>
              <a:cxn ang="0">
                <a:pos x="23" y="3"/>
              </a:cxn>
              <a:cxn ang="0">
                <a:pos x="25" y="5"/>
              </a:cxn>
              <a:cxn ang="0">
                <a:pos x="29" y="6"/>
              </a:cxn>
            </a:cxnLst>
            <a:rect l="0" t="0" r="r" b="b"/>
            <a:pathLst>
              <a:path w="29" h="30">
                <a:moveTo>
                  <a:pt x="29" y="6"/>
                </a:moveTo>
                <a:lnTo>
                  <a:pt x="27" y="8"/>
                </a:lnTo>
                <a:lnTo>
                  <a:pt x="25" y="12"/>
                </a:lnTo>
                <a:lnTo>
                  <a:pt x="23" y="15"/>
                </a:lnTo>
                <a:lnTo>
                  <a:pt x="22" y="17"/>
                </a:lnTo>
                <a:lnTo>
                  <a:pt x="22" y="20"/>
                </a:lnTo>
                <a:lnTo>
                  <a:pt x="23" y="22"/>
                </a:lnTo>
                <a:lnTo>
                  <a:pt x="25" y="24"/>
                </a:lnTo>
                <a:lnTo>
                  <a:pt x="24" y="26"/>
                </a:lnTo>
                <a:lnTo>
                  <a:pt x="23" y="28"/>
                </a:lnTo>
                <a:lnTo>
                  <a:pt x="19" y="28"/>
                </a:lnTo>
                <a:lnTo>
                  <a:pt x="16" y="29"/>
                </a:lnTo>
                <a:lnTo>
                  <a:pt x="15" y="30"/>
                </a:lnTo>
                <a:lnTo>
                  <a:pt x="15" y="28"/>
                </a:lnTo>
                <a:lnTo>
                  <a:pt x="13" y="26"/>
                </a:lnTo>
                <a:lnTo>
                  <a:pt x="10" y="24"/>
                </a:lnTo>
                <a:lnTo>
                  <a:pt x="7" y="23"/>
                </a:lnTo>
                <a:lnTo>
                  <a:pt x="3" y="23"/>
                </a:lnTo>
                <a:lnTo>
                  <a:pt x="2" y="21"/>
                </a:lnTo>
                <a:lnTo>
                  <a:pt x="2" y="18"/>
                </a:lnTo>
                <a:lnTo>
                  <a:pt x="0" y="16"/>
                </a:lnTo>
                <a:lnTo>
                  <a:pt x="1" y="13"/>
                </a:lnTo>
                <a:lnTo>
                  <a:pt x="4" y="11"/>
                </a:lnTo>
                <a:lnTo>
                  <a:pt x="7" y="10"/>
                </a:lnTo>
                <a:lnTo>
                  <a:pt x="9" y="7"/>
                </a:lnTo>
                <a:lnTo>
                  <a:pt x="10" y="4"/>
                </a:lnTo>
                <a:lnTo>
                  <a:pt x="12" y="1"/>
                </a:lnTo>
                <a:lnTo>
                  <a:pt x="16" y="1"/>
                </a:lnTo>
                <a:lnTo>
                  <a:pt x="19" y="2"/>
                </a:lnTo>
                <a:lnTo>
                  <a:pt x="20" y="0"/>
                </a:lnTo>
                <a:lnTo>
                  <a:pt x="23" y="3"/>
                </a:lnTo>
                <a:lnTo>
                  <a:pt x="25" y="5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8" name="56051">
            <a:extLst xmlns:a="http://schemas.openxmlformats.org/drawingml/2006/main">
              <a:ext uri="{FF2B5EF4-FFF2-40B4-BE49-F238E27FC236}">
                <a16:creationId xmlns:a16="http://schemas.microsoft.com/office/drawing/2014/main" id="{0111CC6F-85E3-4DF7-8CCD-BF7D84D90EE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20187" y="2522252"/>
            <a:ext cx="254957" cy="282972"/>
          </a:xfrm>
          <a:custGeom xmlns:a="http://schemas.openxmlformats.org/drawingml/2006/main">
            <a:avLst/>
            <a:gdLst/>
            <a:ahLst/>
            <a:cxnLst>
              <a:cxn ang="0">
                <a:pos x="31" y="26"/>
              </a:cxn>
              <a:cxn ang="0">
                <a:pos x="29" y="27"/>
              </a:cxn>
              <a:cxn ang="0">
                <a:pos x="25" y="27"/>
              </a:cxn>
              <a:cxn ang="0">
                <a:pos x="24" y="27"/>
              </a:cxn>
              <a:cxn ang="0">
                <a:pos x="20" y="28"/>
              </a:cxn>
              <a:cxn ang="0">
                <a:pos x="16" y="29"/>
              </a:cxn>
              <a:cxn ang="0">
                <a:pos x="13" y="29"/>
              </a:cxn>
              <a:cxn ang="0">
                <a:pos x="11" y="30"/>
              </a:cxn>
              <a:cxn ang="0">
                <a:pos x="11" y="27"/>
              </a:cxn>
              <a:cxn ang="0">
                <a:pos x="8" y="25"/>
              </a:cxn>
              <a:cxn ang="0">
                <a:pos x="7" y="24"/>
              </a:cxn>
              <a:cxn ang="0">
                <a:pos x="4" y="24"/>
              </a:cxn>
              <a:cxn ang="0">
                <a:pos x="2" y="24"/>
              </a:cxn>
              <a:cxn ang="0">
                <a:pos x="4" y="21"/>
              </a:cxn>
              <a:cxn ang="0">
                <a:pos x="4" y="17"/>
              </a:cxn>
              <a:cxn ang="0">
                <a:pos x="1" y="16"/>
              </a:cxn>
              <a:cxn ang="0">
                <a:pos x="0" y="13"/>
              </a:cxn>
              <a:cxn ang="0">
                <a:pos x="2" y="9"/>
              </a:cxn>
              <a:cxn ang="0">
                <a:pos x="3" y="7"/>
              </a:cxn>
              <a:cxn ang="0">
                <a:pos x="5" y="4"/>
              </a:cxn>
              <a:cxn ang="0">
                <a:pos x="9" y="4"/>
              </a:cxn>
              <a:cxn ang="0">
                <a:pos x="11" y="3"/>
              </a:cxn>
              <a:cxn ang="0">
                <a:pos x="12" y="1"/>
              </a:cxn>
              <a:cxn ang="0">
                <a:pos x="16" y="0"/>
              </a:cxn>
              <a:cxn ang="0">
                <a:pos x="16" y="2"/>
              </a:cxn>
              <a:cxn ang="0">
                <a:pos x="18" y="5"/>
              </a:cxn>
              <a:cxn ang="0">
                <a:pos x="18" y="8"/>
              </a:cxn>
              <a:cxn ang="0">
                <a:pos x="17" y="9"/>
              </a:cxn>
              <a:cxn ang="0">
                <a:pos x="19" y="12"/>
              </a:cxn>
              <a:cxn ang="0">
                <a:pos x="21" y="11"/>
              </a:cxn>
              <a:cxn ang="0">
                <a:pos x="23" y="13"/>
              </a:cxn>
              <a:cxn ang="0">
                <a:pos x="26" y="14"/>
              </a:cxn>
              <a:cxn ang="0">
                <a:pos x="28" y="19"/>
              </a:cxn>
              <a:cxn ang="0">
                <a:pos x="31" y="19"/>
              </a:cxn>
              <a:cxn ang="0">
                <a:pos x="31" y="22"/>
              </a:cxn>
              <a:cxn ang="0">
                <a:pos x="31" y="26"/>
              </a:cxn>
            </a:cxnLst>
            <a:rect l="0" t="0" r="r" b="b"/>
            <a:pathLst>
              <a:path w="31" h="30">
                <a:moveTo>
                  <a:pt x="31" y="26"/>
                </a:moveTo>
                <a:lnTo>
                  <a:pt x="29" y="27"/>
                </a:lnTo>
                <a:lnTo>
                  <a:pt x="25" y="27"/>
                </a:lnTo>
                <a:lnTo>
                  <a:pt x="24" y="27"/>
                </a:lnTo>
                <a:lnTo>
                  <a:pt x="20" y="28"/>
                </a:lnTo>
                <a:lnTo>
                  <a:pt x="16" y="29"/>
                </a:lnTo>
                <a:lnTo>
                  <a:pt x="13" y="29"/>
                </a:lnTo>
                <a:lnTo>
                  <a:pt x="11" y="30"/>
                </a:lnTo>
                <a:lnTo>
                  <a:pt x="11" y="27"/>
                </a:lnTo>
                <a:lnTo>
                  <a:pt x="8" y="25"/>
                </a:lnTo>
                <a:lnTo>
                  <a:pt x="7" y="24"/>
                </a:lnTo>
                <a:lnTo>
                  <a:pt x="4" y="24"/>
                </a:lnTo>
                <a:lnTo>
                  <a:pt x="2" y="24"/>
                </a:lnTo>
                <a:lnTo>
                  <a:pt x="4" y="21"/>
                </a:lnTo>
                <a:lnTo>
                  <a:pt x="4" y="17"/>
                </a:lnTo>
                <a:lnTo>
                  <a:pt x="1" y="16"/>
                </a:lnTo>
                <a:lnTo>
                  <a:pt x="0" y="13"/>
                </a:lnTo>
                <a:lnTo>
                  <a:pt x="2" y="9"/>
                </a:lnTo>
                <a:lnTo>
                  <a:pt x="3" y="7"/>
                </a:lnTo>
                <a:lnTo>
                  <a:pt x="5" y="4"/>
                </a:lnTo>
                <a:lnTo>
                  <a:pt x="9" y="4"/>
                </a:lnTo>
                <a:lnTo>
                  <a:pt x="11" y="3"/>
                </a:lnTo>
                <a:lnTo>
                  <a:pt x="12" y="1"/>
                </a:lnTo>
                <a:lnTo>
                  <a:pt x="16" y="0"/>
                </a:lnTo>
                <a:lnTo>
                  <a:pt x="16" y="2"/>
                </a:lnTo>
                <a:lnTo>
                  <a:pt x="18" y="5"/>
                </a:lnTo>
                <a:lnTo>
                  <a:pt x="18" y="8"/>
                </a:lnTo>
                <a:lnTo>
                  <a:pt x="17" y="9"/>
                </a:lnTo>
                <a:lnTo>
                  <a:pt x="19" y="12"/>
                </a:lnTo>
                <a:lnTo>
                  <a:pt x="21" y="11"/>
                </a:lnTo>
                <a:lnTo>
                  <a:pt x="23" y="13"/>
                </a:lnTo>
                <a:lnTo>
                  <a:pt x="26" y="14"/>
                </a:lnTo>
                <a:lnTo>
                  <a:pt x="28" y="19"/>
                </a:lnTo>
                <a:lnTo>
                  <a:pt x="31" y="19"/>
                </a:lnTo>
                <a:lnTo>
                  <a:pt x="31" y="22"/>
                </a:lnTo>
                <a:lnTo>
                  <a:pt x="31" y="2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99" name="56049">
            <a:extLst xmlns:a="http://schemas.openxmlformats.org/drawingml/2006/main">
              <a:ext uri="{FF2B5EF4-FFF2-40B4-BE49-F238E27FC236}">
                <a16:creationId xmlns:a16="http://schemas.microsoft.com/office/drawing/2014/main" id="{0921B2AA-3E9B-4ED8-AF02-FECFF3D6022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26444" y="1727744"/>
            <a:ext cx="187749" cy="222975"/>
          </a:xfrm>
          <a:custGeom xmlns:a="http://schemas.openxmlformats.org/drawingml/2006/main">
            <a:avLst/>
            <a:gdLst/>
            <a:ahLst/>
            <a:cxnLst>
              <a:cxn ang="0">
                <a:pos x="7" y="1"/>
              </a:cxn>
              <a:cxn ang="0">
                <a:pos x="8" y="4"/>
              </a:cxn>
              <a:cxn ang="0">
                <a:pos x="9" y="7"/>
              </a:cxn>
              <a:cxn ang="0">
                <a:pos x="10" y="10"/>
              </a:cxn>
              <a:cxn ang="0">
                <a:pos x="13" y="11"/>
              </a:cxn>
              <a:cxn ang="0">
                <a:pos x="14" y="13"/>
              </a:cxn>
              <a:cxn ang="0">
                <a:pos x="16" y="13"/>
              </a:cxn>
              <a:cxn ang="0">
                <a:pos x="18" y="15"/>
              </a:cxn>
              <a:cxn ang="0">
                <a:pos x="18" y="18"/>
              </a:cxn>
              <a:cxn ang="0">
                <a:pos x="19" y="20"/>
              </a:cxn>
              <a:cxn ang="0">
                <a:pos x="23" y="20"/>
              </a:cxn>
              <a:cxn ang="0">
                <a:pos x="22" y="23"/>
              </a:cxn>
              <a:cxn ang="0">
                <a:pos x="19" y="23"/>
              </a:cxn>
              <a:cxn ang="0">
                <a:pos x="15" y="23"/>
              </a:cxn>
              <a:cxn ang="0">
                <a:pos x="14" y="24"/>
              </a:cxn>
              <a:cxn ang="0">
                <a:pos x="12" y="21"/>
              </a:cxn>
              <a:cxn ang="0">
                <a:pos x="11" y="19"/>
              </a:cxn>
              <a:cxn ang="0">
                <a:pos x="10" y="16"/>
              </a:cxn>
              <a:cxn ang="0">
                <a:pos x="7" y="15"/>
              </a:cxn>
              <a:cxn ang="0">
                <a:pos x="5" y="13"/>
              </a:cxn>
              <a:cxn ang="0">
                <a:pos x="3" y="12"/>
              </a:cxn>
              <a:cxn ang="0">
                <a:pos x="0" y="10"/>
              </a:cxn>
              <a:cxn ang="0">
                <a:pos x="1" y="7"/>
              </a:cxn>
              <a:cxn ang="0">
                <a:pos x="2" y="5"/>
              </a:cxn>
              <a:cxn ang="0">
                <a:pos x="2" y="2"/>
              </a:cxn>
              <a:cxn ang="0">
                <a:pos x="3" y="0"/>
              </a:cxn>
              <a:cxn ang="0">
                <a:pos x="6" y="0"/>
              </a:cxn>
              <a:cxn ang="0">
                <a:pos x="7" y="1"/>
              </a:cxn>
            </a:cxnLst>
            <a:rect l="0" t="0" r="r" b="b"/>
            <a:pathLst>
              <a:path w="23" h="24">
                <a:moveTo>
                  <a:pt x="7" y="1"/>
                </a:moveTo>
                <a:lnTo>
                  <a:pt x="8" y="4"/>
                </a:lnTo>
                <a:lnTo>
                  <a:pt x="9" y="7"/>
                </a:lnTo>
                <a:lnTo>
                  <a:pt x="10" y="10"/>
                </a:lnTo>
                <a:lnTo>
                  <a:pt x="13" y="11"/>
                </a:lnTo>
                <a:lnTo>
                  <a:pt x="14" y="13"/>
                </a:lnTo>
                <a:lnTo>
                  <a:pt x="16" y="13"/>
                </a:lnTo>
                <a:lnTo>
                  <a:pt x="18" y="15"/>
                </a:lnTo>
                <a:lnTo>
                  <a:pt x="18" y="18"/>
                </a:lnTo>
                <a:lnTo>
                  <a:pt x="19" y="20"/>
                </a:lnTo>
                <a:lnTo>
                  <a:pt x="23" y="20"/>
                </a:lnTo>
                <a:lnTo>
                  <a:pt x="22" y="23"/>
                </a:lnTo>
                <a:lnTo>
                  <a:pt x="19" y="23"/>
                </a:lnTo>
                <a:lnTo>
                  <a:pt x="15" y="23"/>
                </a:lnTo>
                <a:lnTo>
                  <a:pt x="14" y="24"/>
                </a:lnTo>
                <a:lnTo>
                  <a:pt x="12" y="21"/>
                </a:lnTo>
                <a:lnTo>
                  <a:pt x="11" y="19"/>
                </a:lnTo>
                <a:lnTo>
                  <a:pt x="10" y="16"/>
                </a:lnTo>
                <a:lnTo>
                  <a:pt x="7" y="15"/>
                </a:lnTo>
                <a:lnTo>
                  <a:pt x="5" y="13"/>
                </a:lnTo>
                <a:lnTo>
                  <a:pt x="3" y="12"/>
                </a:lnTo>
                <a:lnTo>
                  <a:pt x="0" y="10"/>
                </a:lnTo>
                <a:lnTo>
                  <a:pt x="1" y="7"/>
                </a:lnTo>
                <a:lnTo>
                  <a:pt x="2" y="5"/>
                </a:lnTo>
                <a:lnTo>
                  <a:pt x="2" y="2"/>
                </a:lnTo>
                <a:lnTo>
                  <a:pt x="3" y="0"/>
                </a:lnTo>
                <a:lnTo>
                  <a:pt x="6" y="0"/>
                </a:lnTo>
                <a:lnTo>
                  <a:pt x="7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0" name="56044">
            <a:extLst xmlns:a="http://schemas.openxmlformats.org/drawingml/2006/main">
              <a:ext uri="{FF2B5EF4-FFF2-40B4-BE49-F238E27FC236}">
                <a16:creationId xmlns:a16="http://schemas.microsoft.com/office/drawing/2014/main" id="{972E265D-1256-4CC5-A52F-A6C8CD4B5A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93654" y="1660269"/>
            <a:ext cx="167612" cy="185498"/>
          </a:xfrm>
          <a:custGeom xmlns:a="http://schemas.openxmlformats.org/drawingml/2006/main">
            <a:avLst/>
            <a:gdLst/>
            <a:ahLst/>
            <a:cxnLst>
              <a:cxn ang="0">
                <a:pos x="21" y="3"/>
              </a:cxn>
              <a:cxn ang="0">
                <a:pos x="20" y="5"/>
              </a:cxn>
              <a:cxn ang="0">
                <a:pos x="18" y="8"/>
              </a:cxn>
              <a:cxn ang="0">
                <a:pos x="17" y="11"/>
              </a:cxn>
              <a:cxn ang="0">
                <a:pos x="15" y="14"/>
              </a:cxn>
              <a:cxn ang="0">
                <a:pos x="12" y="15"/>
              </a:cxn>
              <a:cxn ang="0">
                <a:pos x="9" y="17"/>
              </a:cxn>
              <a:cxn ang="0">
                <a:pos x="8" y="20"/>
              </a:cxn>
              <a:cxn ang="0">
                <a:pos x="6" y="20"/>
              </a:cxn>
              <a:cxn ang="0">
                <a:pos x="5" y="18"/>
              </a:cxn>
              <a:cxn ang="0">
                <a:pos x="2" y="17"/>
              </a:cxn>
              <a:cxn ang="0">
                <a:pos x="1" y="14"/>
              </a:cxn>
              <a:cxn ang="0">
                <a:pos x="0" y="11"/>
              </a:cxn>
              <a:cxn ang="0">
                <a:pos x="2" y="10"/>
              </a:cxn>
              <a:cxn ang="0">
                <a:pos x="3" y="8"/>
              </a:cxn>
              <a:cxn ang="0">
                <a:pos x="5" y="8"/>
              </a:cxn>
              <a:cxn ang="0">
                <a:pos x="7" y="7"/>
              </a:cxn>
              <a:cxn ang="0">
                <a:pos x="7" y="4"/>
              </a:cxn>
              <a:cxn ang="0">
                <a:pos x="10" y="3"/>
              </a:cxn>
              <a:cxn ang="0">
                <a:pos x="12" y="3"/>
              </a:cxn>
              <a:cxn ang="0">
                <a:pos x="16" y="2"/>
              </a:cxn>
              <a:cxn ang="0">
                <a:pos x="19" y="0"/>
              </a:cxn>
              <a:cxn ang="0">
                <a:pos x="21" y="3"/>
              </a:cxn>
            </a:cxnLst>
            <a:rect l="0" t="0" r="r" b="b"/>
            <a:pathLst>
              <a:path w="21" h="20">
                <a:moveTo>
                  <a:pt x="21" y="3"/>
                </a:moveTo>
                <a:lnTo>
                  <a:pt x="20" y="5"/>
                </a:lnTo>
                <a:lnTo>
                  <a:pt x="18" y="8"/>
                </a:lnTo>
                <a:lnTo>
                  <a:pt x="17" y="11"/>
                </a:lnTo>
                <a:lnTo>
                  <a:pt x="15" y="14"/>
                </a:lnTo>
                <a:lnTo>
                  <a:pt x="12" y="15"/>
                </a:lnTo>
                <a:lnTo>
                  <a:pt x="9" y="17"/>
                </a:lnTo>
                <a:lnTo>
                  <a:pt x="8" y="20"/>
                </a:lnTo>
                <a:lnTo>
                  <a:pt x="6" y="20"/>
                </a:lnTo>
                <a:lnTo>
                  <a:pt x="5" y="18"/>
                </a:lnTo>
                <a:lnTo>
                  <a:pt x="2" y="17"/>
                </a:lnTo>
                <a:lnTo>
                  <a:pt x="1" y="14"/>
                </a:lnTo>
                <a:lnTo>
                  <a:pt x="0" y="11"/>
                </a:lnTo>
                <a:lnTo>
                  <a:pt x="2" y="10"/>
                </a:lnTo>
                <a:lnTo>
                  <a:pt x="3" y="8"/>
                </a:lnTo>
                <a:lnTo>
                  <a:pt x="5" y="8"/>
                </a:lnTo>
                <a:lnTo>
                  <a:pt x="7" y="7"/>
                </a:lnTo>
                <a:lnTo>
                  <a:pt x="7" y="4"/>
                </a:lnTo>
                <a:lnTo>
                  <a:pt x="10" y="3"/>
                </a:lnTo>
                <a:lnTo>
                  <a:pt x="12" y="3"/>
                </a:lnTo>
                <a:lnTo>
                  <a:pt x="16" y="2"/>
                </a:lnTo>
                <a:lnTo>
                  <a:pt x="19" y="0"/>
                </a:lnTo>
                <a:lnTo>
                  <a:pt x="21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1" name="56029">
            <a:extLst xmlns:a="http://schemas.openxmlformats.org/drawingml/2006/main">
              <a:ext uri="{FF2B5EF4-FFF2-40B4-BE49-F238E27FC236}">
                <a16:creationId xmlns:a16="http://schemas.microsoft.com/office/drawing/2014/main" id="{BFD24290-517E-49F7-9385-20C43852D1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0586" y="2053782"/>
            <a:ext cx="161354" cy="408473"/>
          </a:xfrm>
          <a:custGeom xmlns:a="http://schemas.openxmlformats.org/drawingml/2006/main">
            <a:avLst/>
            <a:gdLst/>
            <a:ahLst/>
            <a:cxnLst>
              <a:cxn ang="0">
                <a:pos x="20" y="2"/>
              </a:cxn>
              <a:cxn ang="0">
                <a:pos x="20" y="4"/>
              </a:cxn>
              <a:cxn ang="0">
                <a:pos x="20" y="8"/>
              </a:cxn>
              <a:cxn ang="0">
                <a:pos x="19" y="11"/>
              </a:cxn>
              <a:cxn ang="0">
                <a:pos x="19" y="13"/>
              </a:cxn>
              <a:cxn ang="0">
                <a:pos x="20" y="16"/>
              </a:cxn>
              <a:cxn ang="0">
                <a:pos x="18" y="17"/>
              </a:cxn>
              <a:cxn ang="0">
                <a:pos x="16" y="19"/>
              </a:cxn>
              <a:cxn ang="0">
                <a:pos x="14" y="20"/>
              </a:cxn>
              <a:cxn ang="0">
                <a:pos x="15" y="23"/>
              </a:cxn>
              <a:cxn ang="0">
                <a:pos x="17" y="25"/>
              </a:cxn>
              <a:cxn ang="0">
                <a:pos x="19" y="27"/>
              </a:cxn>
              <a:cxn ang="0">
                <a:pos x="18" y="30"/>
              </a:cxn>
              <a:cxn ang="0">
                <a:pos x="20" y="32"/>
              </a:cxn>
              <a:cxn ang="0">
                <a:pos x="20" y="35"/>
              </a:cxn>
              <a:cxn ang="0">
                <a:pos x="19" y="36"/>
              </a:cxn>
              <a:cxn ang="0">
                <a:pos x="17" y="39"/>
              </a:cxn>
              <a:cxn ang="0">
                <a:pos x="17" y="41"/>
              </a:cxn>
              <a:cxn ang="0">
                <a:pos x="14" y="44"/>
              </a:cxn>
              <a:cxn ang="0">
                <a:pos x="11" y="43"/>
              </a:cxn>
              <a:cxn ang="0">
                <a:pos x="10" y="41"/>
              </a:cxn>
              <a:cxn ang="0">
                <a:pos x="10" y="39"/>
              </a:cxn>
              <a:cxn ang="0">
                <a:pos x="10" y="36"/>
              </a:cxn>
              <a:cxn ang="0">
                <a:pos x="10" y="34"/>
              </a:cxn>
              <a:cxn ang="0">
                <a:pos x="8" y="34"/>
              </a:cxn>
              <a:cxn ang="0">
                <a:pos x="6" y="33"/>
              </a:cxn>
              <a:cxn ang="0">
                <a:pos x="4" y="34"/>
              </a:cxn>
              <a:cxn ang="0">
                <a:pos x="1" y="34"/>
              </a:cxn>
              <a:cxn ang="0">
                <a:pos x="2" y="32"/>
              </a:cxn>
              <a:cxn ang="0">
                <a:pos x="3" y="30"/>
              </a:cxn>
              <a:cxn ang="0">
                <a:pos x="3" y="27"/>
              </a:cxn>
              <a:cxn ang="0">
                <a:pos x="2" y="25"/>
              </a:cxn>
              <a:cxn ang="0">
                <a:pos x="0" y="23"/>
              </a:cxn>
              <a:cxn ang="0">
                <a:pos x="1" y="21"/>
              </a:cxn>
              <a:cxn ang="0">
                <a:pos x="3" y="20"/>
              </a:cxn>
              <a:cxn ang="0">
                <a:pos x="2" y="17"/>
              </a:cxn>
              <a:cxn ang="0">
                <a:pos x="2" y="15"/>
              </a:cxn>
              <a:cxn ang="0">
                <a:pos x="1" y="13"/>
              </a:cxn>
              <a:cxn ang="0">
                <a:pos x="2" y="10"/>
              </a:cxn>
              <a:cxn ang="0">
                <a:pos x="3" y="9"/>
              </a:cxn>
              <a:cxn ang="0">
                <a:pos x="5" y="9"/>
              </a:cxn>
              <a:cxn ang="0">
                <a:pos x="7" y="10"/>
              </a:cxn>
              <a:cxn ang="0">
                <a:pos x="9" y="8"/>
              </a:cxn>
              <a:cxn ang="0">
                <a:pos x="11" y="4"/>
              </a:cxn>
              <a:cxn ang="0">
                <a:pos x="13" y="1"/>
              </a:cxn>
              <a:cxn ang="0">
                <a:pos x="15" y="0"/>
              </a:cxn>
              <a:cxn ang="0">
                <a:pos x="17" y="1"/>
              </a:cxn>
              <a:cxn ang="0">
                <a:pos x="20" y="2"/>
              </a:cxn>
            </a:cxnLst>
            <a:rect l="0" t="0" r="r" b="b"/>
            <a:pathLst>
              <a:path w="20" h="44">
                <a:moveTo>
                  <a:pt x="20" y="2"/>
                </a:moveTo>
                <a:lnTo>
                  <a:pt x="20" y="4"/>
                </a:lnTo>
                <a:lnTo>
                  <a:pt x="20" y="8"/>
                </a:lnTo>
                <a:lnTo>
                  <a:pt x="19" y="11"/>
                </a:lnTo>
                <a:lnTo>
                  <a:pt x="19" y="13"/>
                </a:lnTo>
                <a:lnTo>
                  <a:pt x="20" y="16"/>
                </a:lnTo>
                <a:lnTo>
                  <a:pt x="18" y="17"/>
                </a:lnTo>
                <a:lnTo>
                  <a:pt x="16" y="19"/>
                </a:lnTo>
                <a:lnTo>
                  <a:pt x="14" y="20"/>
                </a:lnTo>
                <a:lnTo>
                  <a:pt x="15" y="23"/>
                </a:lnTo>
                <a:lnTo>
                  <a:pt x="17" y="25"/>
                </a:lnTo>
                <a:lnTo>
                  <a:pt x="19" y="27"/>
                </a:lnTo>
                <a:lnTo>
                  <a:pt x="18" y="30"/>
                </a:lnTo>
                <a:lnTo>
                  <a:pt x="20" y="32"/>
                </a:lnTo>
                <a:lnTo>
                  <a:pt x="20" y="35"/>
                </a:lnTo>
                <a:lnTo>
                  <a:pt x="19" y="36"/>
                </a:lnTo>
                <a:lnTo>
                  <a:pt x="17" y="39"/>
                </a:lnTo>
                <a:lnTo>
                  <a:pt x="17" y="41"/>
                </a:lnTo>
                <a:lnTo>
                  <a:pt x="14" y="44"/>
                </a:lnTo>
                <a:lnTo>
                  <a:pt x="11" y="43"/>
                </a:lnTo>
                <a:lnTo>
                  <a:pt x="10" y="41"/>
                </a:lnTo>
                <a:lnTo>
                  <a:pt x="10" y="39"/>
                </a:lnTo>
                <a:lnTo>
                  <a:pt x="10" y="36"/>
                </a:lnTo>
                <a:lnTo>
                  <a:pt x="10" y="34"/>
                </a:lnTo>
                <a:lnTo>
                  <a:pt x="8" y="34"/>
                </a:lnTo>
                <a:lnTo>
                  <a:pt x="6" y="33"/>
                </a:lnTo>
                <a:lnTo>
                  <a:pt x="4" y="34"/>
                </a:lnTo>
                <a:lnTo>
                  <a:pt x="1" y="34"/>
                </a:lnTo>
                <a:lnTo>
                  <a:pt x="2" y="32"/>
                </a:lnTo>
                <a:lnTo>
                  <a:pt x="3" y="30"/>
                </a:lnTo>
                <a:lnTo>
                  <a:pt x="3" y="27"/>
                </a:lnTo>
                <a:lnTo>
                  <a:pt x="2" y="25"/>
                </a:lnTo>
                <a:lnTo>
                  <a:pt x="0" y="23"/>
                </a:lnTo>
                <a:lnTo>
                  <a:pt x="1" y="21"/>
                </a:lnTo>
                <a:lnTo>
                  <a:pt x="3" y="20"/>
                </a:lnTo>
                <a:lnTo>
                  <a:pt x="2" y="17"/>
                </a:lnTo>
                <a:lnTo>
                  <a:pt x="2" y="15"/>
                </a:lnTo>
                <a:lnTo>
                  <a:pt x="1" y="13"/>
                </a:lnTo>
                <a:lnTo>
                  <a:pt x="2" y="10"/>
                </a:lnTo>
                <a:lnTo>
                  <a:pt x="3" y="9"/>
                </a:lnTo>
                <a:lnTo>
                  <a:pt x="5" y="9"/>
                </a:lnTo>
                <a:lnTo>
                  <a:pt x="7" y="10"/>
                </a:lnTo>
                <a:lnTo>
                  <a:pt x="9" y="8"/>
                </a:lnTo>
                <a:lnTo>
                  <a:pt x="11" y="4"/>
                </a:lnTo>
                <a:lnTo>
                  <a:pt x="13" y="1"/>
                </a:lnTo>
                <a:lnTo>
                  <a:pt x="15" y="0"/>
                </a:lnTo>
                <a:lnTo>
                  <a:pt x="17" y="1"/>
                </a:lnTo>
                <a:lnTo>
                  <a:pt x="20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2" name="56022">
            <a:extLst xmlns:a="http://schemas.openxmlformats.org/drawingml/2006/main">
              <a:ext uri="{FF2B5EF4-FFF2-40B4-BE49-F238E27FC236}">
                <a16:creationId xmlns:a16="http://schemas.microsoft.com/office/drawing/2014/main" id="{504347F1-46F9-4D0E-9C44-703237AF4C1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91485" y="1772702"/>
            <a:ext cx="249242" cy="236124"/>
          </a:xfrm>
          <a:custGeom xmlns:a="http://schemas.openxmlformats.org/drawingml/2006/main">
            <a:avLst/>
            <a:gdLst/>
            <a:ahLst/>
            <a:cxnLst>
              <a:cxn ang="0">
                <a:pos x="17" y="5"/>
              </a:cxn>
              <a:cxn ang="0">
                <a:pos x="20" y="7"/>
              </a:cxn>
              <a:cxn ang="0">
                <a:pos x="22" y="8"/>
              </a:cxn>
              <a:cxn ang="0">
                <a:pos x="24" y="10"/>
              </a:cxn>
              <a:cxn ang="0">
                <a:pos x="27" y="11"/>
              </a:cxn>
              <a:cxn ang="0">
                <a:pos x="28" y="14"/>
              </a:cxn>
              <a:cxn ang="0">
                <a:pos x="29" y="16"/>
              </a:cxn>
              <a:cxn ang="0">
                <a:pos x="31" y="19"/>
              </a:cxn>
              <a:cxn ang="0">
                <a:pos x="29" y="21"/>
              </a:cxn>
              <a:cxn ang="0">
                <a:pos x="26" y="21"/>
              </a:cxn>
              <a:cxn ang="0">
                <a:pos x="24" y="21"/>
              </a:cxn>
              <a:cxn ang="0">
                <a:pos x="23" y="19"/>
              </a:cxn>
              <a:cxn ang="0">
                <a:pos x="22" y="17"/>
              </a:cxn>
              <a:cxn ang="0">
                <a:pos x="20" y="18"/>
              </a:cxn>
              <a:cxn ang="0">
                <a:pos x="19" y="20"/>
              </a:cxn>
              <a:cxn ang="0">
                <a:pos x="21" y="21"/>
              </a:cxn>
              <a:cxn ang="0">
                <a:pos x="22" y="23"/>
              </a:cxn>
              <a:cxn ang="0">
                <a:pos x="22" y="25"/>
              </a:cxn>
              <a:cxn ang="0">
                <a:pos x="19" y="25"/>
              </a:cxn>
              <a:cxn ang="0">
                <a:pos x="16" y="25"/>
              </a:cxn>
              <a:cxn ang="0">
                <a:pos x="16" y="23"/>
              </a:cxn>
              <a:cxn ang="0">
                <a:pos x="16" y="21"/>
              </a:cxn>
              <a:cxn ang="0">
                <a:pos x="14" y="18"/>
              </a:cxn>
              <a:cxn ang="0">
                <a:pos x="14" y="15"/>
              </a:cxn>
              <a:cxn ang="0">
                <a:pos x="13" y="13"/>
              </a:cxn>
              <a:cxn ang="0">
                <a:pos x="11" y="11"/>
              </a:cxn>
              <a:cxn ang="0">
                <a:pos x="10" y="10"/>
              </a:cxn>
              <a:cxn ang="0">
                <a:pos x="7" y="10"/>
              </a:cxn>
              <a:cxn ang="0">
                <a:pos x="6" y="7"/>
              </a:cxn>
              <a:cxn ang="0">
                <a:pos x="4" y="5"/>
              </a:cxn>
              <a:cxn ang="0">
                <a:pos x="2" y="4"/>
              </a:cxn>
              <a:cxn ang="0">
                <a:pos x="0" y="1"/>
              </a:cxn>
              <a:cxn ang="0">
                <a:pos x="4" y="0"/>
              </a:cxn>
              <a:cxn ang="0">
                <a:pos x="6" y="1"/>
              </a:cxn>
              <a:cxn ang="0">
                <a:pos x="9" y="4"/>
              </a:cxn>
              <a:cxn ang="0">
                <a:pos x="12" y="5"/>
              </a:cxn>
              <a:cxn ang="0">
                <a:pos x="14" y="5"/>
              </a:cxn>
              <a:cxn ang="0">
                <a:pos x="17" y="5"/>
              </a:cxn>
            </a:cxnLst>
            <a:rect l="0" t="0" r="r" b="b"/>
            <a:pathLst>
              <a:path w="31" h="25">
                <a:moveTo>
                  <a:pt x="17" y="5"/>
                </a:moveTo>
                <a:lnTo>
                  <a:pt x="20" y="7"/>
                </a:lnTo>
                <a:lnTo>
                  <a:pt x="22" y="8"/>
                </a:lnTo>
                <a:lnTo>
                  <a:pt x="24" y="10"/>
                </a:lnTo>
                <a:lnTo>
                  <a:pt x="27" y="11"/>
                </a:lnTo>
                <a:lnTo>
                  <a:pt x="28" y="14"/>
                </a:lnTo>
                <a:lnTo>
                  <a:pt x="29" y="16"/>
                </a:lnTo>
                <a:lnTo>
                  <a:pt x="31" y="19"/>
                </a:lnTo>
                <a:lnTo>
                  <a:pt x="29" y="21"/>
                </a:lnTo>
                <a:lnTo>
                  <a:pt x="26" y="21"/>
                </a:lnTo>
                <a:lnTo>
                  <a:pt x="24" y="21"/>
                </a:lnTo>
                <a:lnTo>
                  <a:pt x="23" y="19"/>
                </a:lnTo>
                <a:lnTo>
                  <a:pt x="22" y="17"/>
                </a:lnTo>
                <a:lnTo>
                  <a:pt x="20" y="18"/>
                </a:lnTo>
                <a:lnTo>
                  <a:pt x="19" y="20"/>
                </a:lnTo>
                <a:lnTo>
                  <a:pt x="21" y="21"/>
                </a:lnTo>
                <a:lnTo>
                  <a:pt x="22" y="23"/>
                </a:lnTo>
                <a:lnTo>
                  <a:pt x="22" y="25"/>
                </a:lnTo>
                <a:lnTo>
                  <a:pt x="19" y="25"/>
                </a:lnTo>
                <a:lnTo>
                  <a:pt x="16" y="25"/>
                </a:lnTo>
                <a:lnTo>
                  <a:pt x="16" y="23"/>
                </a:lnTo>
                <a:lnTo>
                  <a:pt x="16" y="21"/>
                </a:lnTo>
                <a:lnTo>
                  <a:pt x="14" y="18"/>
                </a:lnTo>
                <a:lnTo>
                  <a:pt x="14" y="15"/>
                </a:lnTo>
                <a:lnTo>
                  <a:pt x="13" y="13"/>
                </a:lnTo>
                <a:lnTo>
                  <a:pt x="11" y="11"/>
                </a:lnTo>
                <a:lnTo>
                  <a:pt x="10" y="10"/>
                </a:lnTo>
                <a:lnTo>
                  <a:pt x="7" y="10"/>
                </a:lnTo>
                <a:lnTo>
                  <a:pt x="6" y="7"/>
                </a:lnTo>
                <a:lnTo>
                  <a:pt x="4" y="5"/>
                </a:lnTo>
                <a:lnTo>
                  <a:pt x="2" y="4"/>
                </a:lnTo>
                <a:lnTo>
                  <a:pt x="0" y="1"/>
                </a:lnTo>
                <a:lnTo>
                  <a:pt x="4" y="0"/>
                </a:lnTo>
                <a:lnTo>
                  <a:pt x="6" y="1"/>
                </a:lnTo>
                <a:lnTo>
                  <a:pt x="9" y="4"/>
                </a:lnTo>
                <a:lnTo>
                  <a:pt x="12" y="5"/>
                </a:lnTo>
                <a:lnTo>
                  <a:pt x="14" y="5"/>
                </a:lnTo>
                <a:lnTo>
                  <a:pt x="17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3" name="56016">
            <a:extLst xmlns:a="http://schemas.openxmlformats.org/drawingml/2006/main">
              <a:ext uri="{FF2B5EF4-FFF2-40B4-BE49-F238E27FC236}">
                <a16:creationId xmlns:a16="http://schemas.microsoft.com/office/drawing/2014/main" id="{BBD44DA6-7B9E-4C11-9596-BE092C4DF8C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06170" y="2351713"/>
            <a:ext cx="371144" cy="481616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20" y="2"/>
              </a:cxn>
              <a:cxn ang="0">
                <a:pos x="22" y="1"/>
              </a:cxn>
              <a:cxn ang="0">
                <a:pos x="24" y="2"/>
              </a:cxn>
              <a:cxn ang="0">
                <a:pos x="26" y="2"/>
              </a:cxn>
              <a:cxn ang="0">
                <a:pos x="26" y="4"/>
              </a:cxn>
              <a:cxn ang="0">
                <a:pos x="26" y="7"/>
              </a:cxn>
              <a:cxn ang="0">
                <a:pos x="26" y="9"/>
              </a:cxn>
              <a:cxn ang="0">
                <a:pos x="27" y="11"/>
              </a:cxn>
              <a:cxn ang="0">
                <a:pos x="30" y="12"/>
              </a:cxn>
              <a:cxn ang="0">
                <a:pos x="33" y="9"/>
              </a:cxn>
              <a:cxn ang="0">
                <a:pos x="33" y="7"/>
              </a:cxn>
              <a:cxn ang="0">
                <a:pos x="35" y="9"/>
              </a:cxn>
              <a:cxn ang="0">
                <a:pos x="35" y="12"/>
              </a:cxn>
              <a:cxn ang="0">
                <a:pos x="35" y="14"/>
              </a:cxn>
              <a:cxn ang="0">
                <a:pos x="35" y="16"/>
              </a:cxn>
              <a:cxn ang="0">
                <a:pos x="36" y="18"/>
              </a:cxn>
              <a:cxn ang="0">
                <a:pos x="36" y="21"/>
              </a:cxn>
              <a:cxn ang="0">
                <a:pos x="38" y="23"/>
              </a:cxn>
              <a:cxn ang="0">
                <a:pos x="38" y="26"/>
              </a:cxn>
              <a:cxn ang="0">
                <a:pos x="39" y="30"/>
              </a:cxn>
              <a:cxn ang="0">
                <a:pos x="39" y="33"/>
              </a:cxn>
              <a:cxn ang="0">
                <a:pos x="39" y="35"/>
              </a:cxn>
              <a:cxn ang="0">
                <a:pos x="40" y="38"/>
              </a:cxn>
              <a:cxn ang="0">
                <a:pos x="42" y="41"/>
              </a:cxn>
              <a:cxn ang="0">
                <a:pos x="43" y="43"/>
              </a:cxn>
              <a:cxn ang="0">
                <a:pos x="45" y="47"/>
              </a:cxn>
              <a:cxn ang="0">
                <a:pos x="45" y="49"/>
              </a:cxn>
              <a:cxn ang="0">
                <a:pos x="43" y="51"/>
              </a:cxn>
              <a:cxn ang="0">
                <a:pos x="41" y="51"/>
              </a:cxn>
              <a:cxn ang="0">
                <a:pos x="38" y="50"/>
              </a:cxn>
              <a:cxn ang="0">
                <a:pos x="36" y="50"/>
              </a:cxn>
              <a:cxn ang="0">
                <a:pos x="33" y="49"/>
              </a:cxn>
              <a:cxn ang="0">
                <a:pos x="30" y="49"/>
              </a:cxn>
              <a:cxn ang="0">
                <a:pos x="28" y="48"/>
              </a:cxn>
              <a:cxn ang="0">
                <a:pos x="25" y="46"/>
              </a:cxn>
              <a:cxn ang="0">
                <a:pos x="22" y="45"/>
              </a:cxn>
              <a:cxn ang="0">
                <a:pos x="20" y="44"/>
              </a:cxn>
              <a:cxn ang="0">
                <a:pos x="20" y="40"/>
              </a:cxn>
              <a:cxn ang="0">
                <a:pos x="20" y="37"/>
              </a:cxn>
              <a:cxn ang="0">
                <a:pos x="17" y="37"/>
              </a:cxn>
              <a:cxn ang="0">
                <a:pos x="15" y="32"/>
              </a:cxn>
              <a:cxn ang="0">
                <a:pos x="12" y="31"/>
              </a:cxn>
              <a:cxn ang="0">
                <a:pos x="10" y="29"/>
              </a:cxn>
              <a:cxn ang="0">
                <a:pos x="8" y="30"/>
              </a:cxn>
              <a:cxn ang="0">
                <a:pos x="6" y="27"/>
              </a:cxn>
              <a:cxn ang="0">
                <a:pos x="7" y="26"/>
              </a:cxn>
              <a:cxn ang="0">
                <a:pos x="7" y="23"/>
              </a:cxn>
              <a:cxn ang="0">
                <a:pos x="5" y="20"/>
              </a:cxn>
              <a:cxn ang="0">
                <a:pos x="5" y="18"/>
              </a:cxn>
              <a:cxn ang="0">
                <a:pos x="6" y="16"/>
              </a:cxn>
              <a:cxn ang="0">
                <a:pos x="5" y="13"/>
              </a:cxn>
              <a:cxn ang="0">
                <a:pos x="4" y="11"/>
              </a:cxn>
              <a:cxn ang="0">
                <a:pos x="2" y="9"/>
              </a:cxn>
              <a:cxn ang="0">
                <a:pos x="1" y="7"/>
              </a:cxn>
              <a:cxn ang="0">
                <a:pos x="0" y="5"/>
              </a:cxn>
              <a:cxn ang="0">
                <a:pos x="1" y="3"/>
              </a:cxn>
              <a:cxn ang="0">
                <a:pos x="2" y="1"/>
              </a:cxn>
              <a:cxn ang="0">
                <a:pos x="5" y="1"/>
              </a:cxn>
              <a:cxn ang="0">
                <a:pos x="8" y="0"/>
              </a:cxn>
              <a:cxn ang="0">
                <a:pos x="11" y="0"/>
              </a:cxn>
              <a:cxn ang="0">
                <a:pos x="14" y="1"/>
              </a:cxn>
              <a:cxn ang="0">
                <a:pos x="17" y="2"/>
              </a:cxn>
            </a:cxnLst>
            <a:rect l="0" t="0" r="r" b="b"/>
            <a:pathLst>
              <a:path w="45" h="51">
                <a:moveTo>
                  <a:pt x="17" y="2"/>
                </a:moveTo>
                <a:lnTo>
                  <a:pt x="20" y="2"/>
                </a:lnTo>
                <a:lnTo>
                  <a:pt x="22" y="1"/>
                </a:lnTo>
                <a:lnTo>
                  <a:pt x="24" y="2"/>
                </a:lnTo>
                <a:lnTo>
                  <a:pt x="26" y="2"/>
                </a:lnTo>
                <a:lnTo>
                  <a:pt x="26" y="4"/>
                </a:lnTo>
                <a:lnTo>
                  <a:pt x="26" y="7"/>
                </a:lnTo>
                <a:lnTo>
                  <a:pt x="26" y="9"/>
                </a:lnTo>
                <a:lnTo>
                  <a:pt x="27" y="11"/>
                </a:lnTo>
                <a:lnTo>
                  <a:pt x="30" y="12"/>
                </a:lnTo>
                <a:lnTo>
                  <a:pt x="33" y="9"/>
                </a:lnTo>
                <a:lnTo>
                  <a:pt x="33" y="7"/>
                </a:lnTo>
                <a:lnTo>
                  <a:pt x="35" y="9"/>
                </a:lnTo>
                <a:lnTo>
                  <a:pt x="35" y="12"/>
                </a:lnTo>
                <a:lnTo>
                  <a:pt x="35" y="14"/>
                </a:lnTo>
                <a:lnTo>
                  <a:pt x="35" y="16"/>
                </a:lnTo>
                <a:lnTo>
                  <a:pt x="36" y="18"/>
                </a:lnTo>
                <a:lnTo>
                  <a:pt x="36" y="21"/>
                </a:lnTo>
                <a:lnTo>
                  <a:pt x="38" y="23"/>
                </a:lnTo>
                <a:lnTo>
                  <a:pt x="38" y="26"/>
                </a:lnTo>
                <a:lnTo>
                  <a:pt x="39" y="30"/>
                </a:lnTo>
                <a:lnTo>
                  <a:pt x="39" y="33"/>
                </a:lnTo>
                <a:lnTo>
                  <a:pt x="39" y="35"/>
                </a:lnTo>
                <a:lnTo>
                  <a:pt x="40" y="38"/>
                </a:lnTo>
                <a:lnTo>
                  <a:pt x="42" y="41"/>
                </a:lnTo>
                <a:lnTo>
                  <a:pt x="43" y="43"/>
                </a:lnTo>
                <a:lnTo>
                  <a:pt x="45" y="47"/>
                </a:lnTo>
                <a:lnTo>
                  <a:pt x="45" y="49"/>
                </a:lnTo>
                <a:lnTo>
                  <a:pt x="43" y="51"/>
                </a:lnTo>
                <a:lnTo>
                  <a:pt x="41" y="51"/>
                </a:lnTo>
                <a:lnTo>
                  <a:pt x="38" y="50"/>
                </a:lnTo>
                <a:lnTo>
                  <a:pt x="36" y="50"/>
                </a:lnTo>
                <a:lnTo>
                  <a:pt x="33" y="49"/>
                </a:lnTo>
                <a:lnTo>
                  <a:pt x="30" y="49"/>
                </a:lnTo>
                <a:lnTo>
                  <a:pt x="28" y="48"/>
                </a:lnTo>
                <a:lnTo>
                  <a:pt x="25" y="46"/>
                </a:lnTo>
                <a:lnTo>
                  <a:pt x="22" y="45"/>
                </a:lnTo>
                <a:lnTo>
                  <a:pt x="20" y="44"/>
                </a:lnTo>
                <a:lnTo>
                  <a:pt x="20" y="40"/>
                </a:lnTo>
                <a:lnTo>
                  <a:pt x="20" y="37"/>
                </a:lnTo>
                <a:lnTo>
                  <a:pt x="17" y="37"/>
                </a:lnTo>
                <a:lnTo>
                  <a:pt x="15" y="32"/>
                </a:lnTo>
                <a:lnTo>
                  <a:pt x="12" y="31"/>
                </a:lnTo>
                <a:lnTo>
                  <a:pt x="10" y="29"/>
                </a:lnTo>
                <a:lnTo>
                  <a:pt x="8" y="30"/>
                </a:lnTo>
                <a:lnTo>
                  <a:pt x="6" y="27"/>
                </a:lnTo>
                <a:lnTo>
                  <a:pt x="7" y="26"/>
                </a:lnTo>
                <a:lnTo>
                  <a:pt x="7" y="23"/>
                </a:lnTo>
                <a:lnTo>
                  <a:pt x="5" y="20"/>
                </a:lnTo>
                <a:lnTo>
                  <a:pt x="5" y="18"/>
                </a:lnTo>
                <a:lnTo>
                  <a:pt x="6" y="16"/>
                </a:lnTo>
                <a:lnTo>
                  <a:pt x="5" y="13"/>
                </a:lnTo>
                <a:lnTo>
                  <a:pt x="4" y="11"/>
                </a:lnTo>
                <a:lnTo>
                  <a:pt x="2" y="9"/>
                </a:lnTo>
                <a:lnTo>
                  <a:pt x="1" y="7"/>
                </a:lnTo>
                <a:lnTo>
                  <a:pt x="0" y="5"/>
                </a:lnTo>
                <a:lnTo>
                  <a:pt x="1" y="3"/>
                </a:lnTo>
                <a:lnTo>
                  <a:pt x="2" y="1"/>
                </a:lnTo>
                <a:lnTo>
                  <a:pt x="5" y="1"/>
                </a:lnTo>
                <a:lnTo>
                  <a:pt x="8" y="0"/>
                </a:lnTo>
                <a:lnTo>
                  <a:pt x="11" y="0"/>
                </a:lnTo>
                <a:lnTo>
                  <a:pt x="14" y="1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4" name="58002">
            <a:extLst xmlns:a="http://schemas.openxmlformats.org/drawingml/2006/main">
              <a:ext uri="{FF2B5EF4-FFF2-40B4-BE49-F238E27FC236}">
                <a16:creationId xmlns:a16="http://schemas.microsoft.com/office/drawing/2014/main" id="{6403C475-8BEB-49CD-883B-64486485CA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05906" y="1517838"/>
            <a:ext cx="281894" cy="247383"/>
          </a:xfrm>
          <a:custGeom xmlns:a="http://schemas.openxmlformats.org/drawingml/2006/main">
            <a:avLst/>
            <a:gdLst/>
            <a:ahLst/>
            <a:cxnLst>
              <a:cxn ang="0">
                <a:pos x="27" y="1"/>
              </a:cxn>
              <a:cxn ang="0">
                <a:pos x="29" y="3"/>
              </a:cxn>
              <a:cxn ang="0">
                <a:pos x="31" y="5"/>
              </a:cxn>
              <a:cxn ang="0">
                <a:pos x="35" y="6"/>
              </a:cxn>
              <a:cxn ang="0">
                <a:pos x="34" y="9"/>
              </a:cxn>
              <a:cxn ang="0">
                <a:pos x="31" y="10"/>
              </a:cxn>
              <a:cxn ang="0">
                <a:pos x="33" y="12"/>
              </a:cxn>
              <a:cxn ang="0">
                <a:pos x="32" y="15"/>
              </a:cxn>
              <a:cxn ang="0">
                <a:pos x="33" y="18"/>
              </a:cxn>
              <a:cxn ang="0">
                <a:pos x="30" y="19"/>
              </a:cxn>
              <a:cxn ang="0">
                <a:pos x="30" y="22"/>
              </a:cxn>
              <a:cxn ang="0">
                <a:pos x="28" y="23"/>
              </a:cxn>
              <a:cxn ang="0">
                <a:pos x="26" y="23"/>
              </a:cxn>
              <a:cxn ang="0">
                <a:pos x="25" y="25"/>
              </a:cxn>
              <a:cxn ang="0">
                <a:pos x="23" y="26"/>
              </a:cxn>
              <a:cxn ang="0">
                <a:pos x="22" y="23"/>
              </a:cxn>
              <a:cxn ang="0">
                <a:pos x="23" y="18"/>
              </a:cxn>
              <a:cxn ang="0">
                <a:pos x="20" y="17"/>
              </a:cxn>
              <a:cxn ang="0">
                <a:pos x="18" y="15"/>
              </a:cxn>
              <a:cxn ang="0">
                <a:pos x="15" y="14"/>
              </a:cxn>
              <a:cxn ang="0">
                <a:pos x="13" y="13"/>
              </a:cxn>
              <a:cxn ang="0">
                <a:pos x="14" y="10"/>
              </a:cxn>
              <a:cxn ang="0">
                <a:pos x="14" y="8"/>
              </a:cxn>
              <a:cxn ang="0">
                <a:pos x="12" y="6"/>
              </a:cxn>
              <a:cxn ang="0">
                <a:pos x="10" y="5"/>
              </a:cxn>
              <a:cxn ang="0">
                <a:pos x="5" y="4"/>
              </a:cxn>
              <a:cxn ang="0">
                <a:pos x="1" y="4"/>
              </a:cxn>
              <a:cxn ang="0">
                <a:pos x="0" y="2"/>
              </a:cxn>
              <a:cxn ang="0">
                <a:pos x="2" y="1"/>
              </a:cxn>
              <a:cxn ang="0">
                <a:pos x="5" y="1"/>
              </a:cxn>
              <a:cxn ang="0">
                <a:pos x="6" y="2"/>
              </a:cxn>
              <a:cxn ang="0">
                <a:pos x="8" y="2"/>
              </a:cxn>
              <a:cxn ang="0">
                <a:pos x="11" y="2"/>
              </a:cxn>
              <a:cxn ang="0">
                <a:pos x="13" y="2"/>
              </a:cxn>
              <a:cxn ang="0">
                <a:pos x="15" y="1"/>
              </a:cxn>
              <a:cxn ang="0">
                <a:pos x="18" y="0"/>
              </a:cxn>
              <a:cxn ang="0">
                <a:pos x="23" y="0"/>
              </a:cxn>
              <a:cxn ang="0">
                <a:pos x="27" y="1"/>
              </a:cxn>
            </a:cxnLst>
            <a:rect l="0" t="0" r="r" b="b"/>
            <a:pathLst>
              <a:path w="35" h="26">
                <a:moveTo>
                  <a:pt x="27" y="1"/>
                </a:moveTo>
                <a:lnTo>
                  <a:pt x="29" y="3"/>
                </a:lnTo>
                <a:lnTo>
                  <a:pt x="31" y="5"/>
                </a:lnTo>
                <a:lnTo>
                  <a:pt x="35" y="6"/>
                </a:lnTo>
                <a:lnTo>
                  <a:pt x="34" y="9"/>
                </a:lnTo>
                <a:lnTo>
                  <a:pt x="31" y="10"/>
                </a:lnTo>
                <a:lnTo>
                  <a:pt x="33" y="12"/>
                </a:lnTo>
                <a:lnTo>
                  <a:pt x="32" y="15"/>
                </a:lnTo>
                <a:lnTo>
                  <a:pt x="33" y="18"/>
                </a:lnTo>
                <a:lnTo>
                  <a:pt x="30" y="19"/>
                </a:lnTo>
                <a:lnTo>
                  <a:pt x="30" y="22"/>
                </a:lnTo>
                <a:lnTo>
                  <a:pt x="28" y="23"/>
                </a:lnTo>
                <a:lnTo>
                  <a:pt x="26" y="23"/>
                </a:lnTo>
                <a:lnTo>
                  <a:pt x="25" y="25"/>
                </a:lnTo>
                <a:lnTo>
                  <a:pt x="23" y="26"/>
                </a:lnTo>
                <a:lnTo>
                  <a:pt x="22" y="23"/>
                </a:lnTo>
                <a:lnTo>
                  <a:pt x="23" y="18"/>
                </a:lnTo>
                <a:lnTo>
                  <a:pt x="20" y="17"/>
                </a:lnTo>
                <a:lnTo>
                  <a:pt x="18" y="15"/>
                </a:lnTo>
                <a:lnTo>
                  <a:pt x="15" y="14"/>
                </a:lnTo>
                <a:lnTo>
                  <a:pt x="13" y="13"/>
                </a:lnTo>
                <a:lnTo>
                  <a:pt x="14" y="10"/>
                </a:lnTo>
                <a:lnTo>
                  <a:pt x="14" y="8"/>
                </a:lnTo>
                <a:lnTo>
                  <a:pt x="12" y="6"/>
                </a:lnTo>
                <a:lnTo>
                  <a:pt x="10" y="5"/>
                </a:lnTo>
                <a:lnTo>
                  <a:pt x="5" y="4"/>
                </a:lnTo>
                <a:lnTo>
                  <a:pt x="1" y="4"/>
                </a:lnTo>
                <a:lnTo>
                  <a:pt x="0" y="2"/>
                </a:lnTo>
                <a:lnTo>
                  <a:pt x="2" y="1"/>
                </a:lnTo>
                <a:lnTo>
                  <a:pt x="5" y="1"/>
                </a:lnTo>
                <a:lnTo>
                  <a:pt x="6" y="2"/>
                </a:lnTo>
                <a:lnTo>
                  <a:pt x="8" y="2"/>
                </a:lnTo>
                <a:lnTo>
                  <a:pt x="11" y="2"/>
                </a:lnTo>
                <a:lnTo>
                  <a:pt x="13" y="2"/>
                </a:lnTo>
                <a:lnTo>
                  <a:pt x="15" y="1"/>
                </a:lnTo>
                <a:lnTo>
                  <a:pt x="18" y="0"/>
                </a:lnTo>
                <a:lnTo>
                  <a:pt x="23" y="0"/>
                </a:lnTo>
                <a:lnTo>
                  <a:pt x="27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5" name="56005">
            <a:extLst xmlns:a="http://schemas.openxmlformats.org/drawingml/2006/main">
              <a:ext uri="{FF2B5EF4-FFF2-40B4-BE49-F238E27FC236}">
                <a16:creationId xmlns:a16="http://schemas.microsoft.com/office/drawing/2014/main" id="{209284A0-3706-41E2-A121-372CF5517B5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65355" y="1913243"/>
            <a:ext cx="263120" cy="356036"/>
          </a:xfrm>
          <a:custGeom xmlns:a="http://schemas.openxmlformats.org/drawingml/2006/main">
            <a:avLst/>
            <a:gdLst/>
            <a:ahLst/>
            <a:cxnLst>
              <a:cxn ang="0">
                <a:pos x="26" y="7"/>
              </a:cxn>
              <a:cxn ang="0">
                <a:pos x="24" y="9"/>
              </a:cxn>
              <a:cxn ang="0">
                <a:pos x="22" y="12"/>
              </a:cxn>
              <a:cxn ang="0">
                <a:pos x="24" y="15"/>
              </a:cxn>
              <a:cxn ang="0">
                <a:pos x="27" y="16"/>
              </a:cxn>
              <a:cxn ang="0">
                <a:pos x="29" y="17"/>
              </a:cxn>
              <a:cxn ang="0">
                <a:pos x="32" y="19"/>
              </a:cxn>
              <a:cxn ang="0">
                <a:pos x="30" y="23"/>
              </a:cxn>
              <a:cxn ang="0">
                <a:pos x="28" y="25"/>
              </a:cxn>
              <a:cxn ang="0">
                <a:pos x="26" y="24"/>
              </a:cxn>
              <a:cxn ang="0">
                <a:pos x="24" y="24"/>
              </a:cxn>
              <a:cxn ang="0">
                <a:pos x="23" y="25"/>
              </a:cxn>
              <a:cxn ang="0">
                <a:pos x="22" y="28"/>
              </a:cxn>
              <a:cxn ang="0">
                <a:pos x="23" y="30"/>
              </a:cxn>
              <a:cxn ang="0">
                <a:pos x="23" y="32"/>
              </a:cxn>
              <a:cxn ang="0">
                <a:pos x="24" y="35"/>
              </a:cxn>
              <a:cxn ang="0">
                <a:pos x="22" y="36"/>
              </a:cxn>
              <a:cxn ang="0">
                <a:pos x="21" y="38"/>
              </a:cxn>
              <a:cxn ang="0">
                <a:pos x="20" y="37"/>
              </a:cxn>
              <a:cxn ang="0">
                <a:pos x="18" y="35"/>
              </a:cxn>
              <a:cxn ang="0">
                <a:pos x="16" y="34"/>
              </a:cxn>
              <a:cxn ang="0">
                <a:pos x="14" y="33"/>
              </a:cxn>
              <a:cxn ang="0">
                <a:pos x="12" y="31"/>
              </a:cxn>
              <a:cxn ang="0">
                <a:pos x="9" y="30"/>
              </a:cxn>
              <a:cxn ang="0">
                <a:pos x="8" y="28"/>
              </a:cxn>
              <a:cxn ang="0">
                <a:pos x="7" y="27"/>
              </a:cxn>
              <a:cxn ang="0">
                <a:pos x="7" y="24"/>
              </a:cxn>
              <a:cxn ang="0">
                <a:pos x="5" y="24"/>
              </a:cxn>
              <a:cxn ang="0">
                <a:pos x="3" y="23"/>
              </a:cxn>
              <a:cxn ang="0">
                <a:pos x="0" y="22"/>
              </a:cxn>
              <a:cxn ang="0">
                <a:pos x="2" y="19"/>
              </a:cxn>
              <a:cxn ang="0">
                <a:pos x="3" y="16"/>
              </a:cxn>
              <a:cxn ang="0">
                <a:pos x="6" y="15"/>
              </a:cxn>
              <a:cxn ang="0">
                <a:pos x="8" y="13"/>
              </a:cxn>
              <a:cxn ang="0">
                <a:pos x="9" y="10"/>
              </a:cxn>
              <a:cxn ang="0">
                <a:pos x="8" y="8"/>
              </a:cxn>
              <a:cxn ang="0">
                <a:pos x="7" y="6"/>
              </a:cxn>
              <a:cxn ang="0">
                <a:pos x="9" y="4"/>
              </a:cxn>
              <a:cxn ang="0">
                <a:pos x="10" y="3"/>
              </a:cxn>
              <a:cxn ang="0">
                <a:pos x="14" y="3"/>
              </a:cxn>
              <a:cxn ang="0">
                <a:pos x="17" y="3"/>
              </a:cxn>
              <a:cxn ang="0">
                <a:pos x="18" y="0"/>
              </a:cxn>
              <a:cxn ang="0">
                <a:pos x="21" y="1"/>
              </a:cxn>
              <a:cxn ang="0">
                <a:pos x="24" y="3"/>
              </a:cxn>
              <a:cxn ang="0">
                <a:pos x="26" y="5"/>
              </a:cxn>
              <a:cxn ang="0">
                <a:pos x="26" y="7"/>
              </a:cxn>
            </a:cxnLst>
            <a:rect l="0" t="0" r="r" b="b"/>
            <a:pathLst>
              <a:path w="32" h="38">
                <a:moveTo>
                  <a:pt x="26" y="7"/>
                </a:moveTo>
                <a:lnTo>
                  <a:pt x="24" y="9"/>
                </a:lnTo>
                <a:lnTo>
                  <a:pt x="22" y="12"/>
                </a:lnTo>
                <a:lnTo>
                  <a:pt x="24" y="15"/>
                </a:lnTo>
                <a:lnTo>
                  <a:pt x="27" y="16"/>
                </a:lnTo>
                <a:lnTo>
                  <a:pt x="29" y="17"/>
                </a:lnTo>
                <a:lnTo>
                  <a:pt x="32" y="19"/>
                </a:lnTo>
                <a:lnTo>
                  <a:pt x="30" y="23"/>
                </a:lnTo>
                <a:lnTo>
                  <a:pt x="28" y="25"/>
                </a:lnTo>
                <a:lnTo>
                  <a:pt x="26" y="24"/>
                </a:lnTo>
                <a:lnTo>
                  <a:pt x="24" y="24"/>
                </a:lnTo>
                <a:lnTo>
                  <a:pt x="23" y="25"/>
                </a:lnTo>
                <a:lnTo>
                  <a:pt x="22" y="28"/>
                </a:lnTo>
                <a:lnTo>
                  <a:pt x="23" y="30"/>
                </a:lnTo>
                <a:lnTo>
                  <a:pt x="23" y="32"/>
                </a:lnTo>
                <a:lnTo>
                  <a:pt x="24" y="35"/>
                </a:lnTo>
                <a:lnTo>
                  <a:pt x="22" y="36"/>
                </a:lnTo>
                <a:lnTo>
                  <a:pt x="21" y="38"/>
                </a:lnTo>
                <a:lnTo>
                  <a:pt x="20" y="37"/>
                </a:lnTo>
                <a:lnTo>
                  <a:pt x="18" y="35"/>
                </a:lnTo>
                <a:lnTo>
                  <a:pt x="16" y="34"/>
                </a:lnTo>
                <a:lnTo>
                  <a:pt x="14" y="33"/>
                </a:lnTo>
                <a:lnTo>
                  <a:pt x="12" y="31"/>
                </a:lnTo>
                <a:lnTo>
                  <a:pt x="9" y="30"/>
                </a:lnTo>
                <a:lnTo>
                  <a:pt x="8" y="28"/>
                </a:lnTo>
                <a:lnTo>
                  <a:pt x="7" y="27"/>
                </a:lnTo>
                <a:lnTo>
                  <a:pt x="7" y="24"/>
                </a:lnTo>
                <a:lnTo>
                  <a:pt x="5" y="24"/>
                </a:lnTo>
                <a:lnTo>
                  <a:pt x="3" y="23"/>
                </a:lnTo>
                <a:lnTo>
                  <a:pt x="0" y="22"/>
                </a:lnTo>
                <a:lnTo>
                  <a:pt x="2" y="19"/>
                </a:lnTo>
                <a:lnTo>
                  <a:pt x="3" y="16"/>
                </a:lnTo>
                <a:lnTo>
                  <a:pt x="6" y="15"/>
                </a:lnTo>
                <a:lnTo>
                  <a:pt x="8" y="13"/>
                </a:lnTo>
                <a:lnTo>
                  <a:pt x="9" y="10"/>
                </a:lnTo>
                <a:lnTo>
                  <a:pt x="8" y="8"/>
                </a:lnTo>
                <a:lnTo>
                  <a:pt x="7" y="6"/>
                </a:lnTo>
                <a:lnTo>
                  <a:pt x="9" y="4"/>
                </a:lnTo>
                <a:lnTo>
                  <a:pt x="10" y="3"/>
                </a:lnTo>
                <a:lnTo>
                  <a:pt x="14" y="3"/>
                </a:lnTo>
                <a:lnTo>
                  <a:pt x="17" y="3"/>
                </a:lnTo>
                <a:lnTo>
                  <a:pt x="18" y="0"/>
                </a:lnTo>
                <a:lnTo>
                  <a:pt x="21" y="1"/>
                </a:lnTo>
                <a:lnTo>
                  <a:pt x="24" y="3"/>
                </a:lnTo>
                <a:lnTo>
                  <a:pt x="26" y="5"/>
                </a:lnTo>
                <a:lnTo>
                  <a:pt x="26" y="7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6" name="56001">
            <a:extLst xmlns:a="http://schemas.openxmlformats.org/drawingml/2006/main">
              <a:ext uri="{FF2B5EF4-FFF2-40B4-BE49-F238E27FC236}">
                <a16:creationId xmlns:a16="http://schemas.microsoft.com/office/drawing/2014/main" id="{E8641FFF-BD2A-4151-934C-010A8D9E23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60863" y="1562797"/>
            <a:ext cx="94146" cy="125581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1" y="5"/>
              </a:cxn>
              <a:cxn ang="0">
                <a:pos x="11" y="7"/>
              </a:cxn>
              <a:cxn ang="0">
                <a:pos x="11" y="10"/>
              </a:cxn>
              <a:cxn ang="0">
                <a:pos x="8" y="12"/>
              </a:cxn>
              <a:cxn ang="0">
                <a:pos x="4" y="13"/>
              </a:cxn>
              <a:cxn ang="0">
                <a:pos x="2" y="13"/>
              </a:cxn>
              <a:cxn ang="0">
                <a:pos x="1" y="10"/>
              </a:cxn>
              <a:cxn ang="0">
                <a:pos x="2" y="7"/>
              </a:cxn>
              <a:cxn ang="0">
                <a:pos x="0" y="5"/>
              </a:cxn>
              <a:cxn ang="0">
                <a:pos x="3" y="4"/>
              </a:cxn>
              <a:cxn ang="0">
                <a:pos x="4" y="1"/>
              </a:cxn>
              <a:cxn ang="0">
                <a:pos x="7" y="0"/>
              </a:cxn>
              <a:cxn ang="0">
                <a:pos x="11" y="0"/>
              </a:cxn>
            </a:cxnLst>
            <a:rect l="0" t="0" r="r" b="b"/>
            <a:pathLst>
              <a:path w="12" h="13">
                <a:moveTo>
                  <a:pt x="11" y="0"/>
                </a:moveTo>
                <a:lnTo>
                  <a:pt x="12" y="2"/>
                </a:lnTo>
                <a:lnTo>
                  <a:pt x="11" y="5"/>
                </a:lnTo>
                <a:lnTo>
                  <a:pt x="11" y="7"/>
                </a:lnTo>
                <a:lnTo>
                  <a:pt x="11" y="10"/>
                </a:lnTo>
                <a:lnTo>
                  <a:pt x="8" y="12"/>
                </a:lnTo>
                <a:lnTo>
                  <a:pt x="4" y="13"/>
                </a:lnTo>
                <a:lnTo>
                  <a:pt x="2" y="13"/>
                </a:lnTo>
                <a:lnTo>
                  <a:pt x="1" y="10"/>
                </a:lnTo>
                <a:lnTo>
                  <a:pt x="2" y="7"/>
                </a:lnTo>
                <a:lnTo>
                  <a:pt x="0" y="5"/>
                </a:lnTo>
                <a:lnTo>
                  <a:pt x="3" y="4"/>
                </a:lnTo>
                <a:lnTo>
                  <a:pt x="4" y="1"/>
                </a:lnTo>
                <a:lnTo>
                  <a:pt x="7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7" name="55050">
            <a:extLst xmlns:a="http://schemas.openxmlformats.org/drawingml/2006/main">
              <a:ext uri="{FF2B5EF4-FFF2-40B4-BE49-F238E27FC236}">
                <a16:creationId xmlns:a16="http://schemas.microsoft.com/office/drawing/2014/main" id="{D38E4345-F9F8-49C2-89FD-C6CC1D5125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05766" y="1126214"/>
            <a:ext cx="155097" cy="179908"/>
          </a:xfrm>
          <a:custGeom xmlns:a="http://schemas.openxmlformats.org/drawingml/2006/main">
            <a:avLst/>
            <a:gdLst/>
            <a:ahLst/>
            <a:cxnLst>
              <a:cxn ang="0">
                <a:pos x="18" y="3"/>
              </a:cxn>
              <a:cxn ang="0">
                <a:pos x="19" y="6"/>
              </a:cxn>
              <a:cxn ang="0">
                <a:pos x="18" y="8"/>
              </a:cxn>
              <a:cxn ang="0">
                <a:pos x="18" y="10"/>
              </a:cxn>
              <a:cxn ang="0">
                <a:pos x="18" y="13"/>
              </a:cxn>
              <a:cxn ang="0">
                <a:pos x="17" y="15"/>
              </a:cxn>
              <a:cxn ang="0">
                <a:pos x="15" y="15"/>
              </a:cxn>
              <a:cxn ang="0">
                <a:pos x="12" y="16"/>
              </a:cxn>
              <a:cxn ang="0">
                <a:pos x="11" y="19"/>
              </a:cxn>
              <a:cxn ang="0">
                <a:pos x="9" y="17"/>
              </a:cxn>
              <a:cxn ang="0">
                <a:pos x="7" y="15"/>
              </a:cxn>
              <a:cxn ang="0">
                <a:pos x="4" y="13"/>
              </a:cxn>
              <a:cxn ang="0">
                <a:pos x="2" y="14"/>
              </a:cxn>
              <a:cxn ang="0">
                <a:pos x="1" y="11"/>
              </a:cxn>
              <a:cxn ang="0">
                <a:pos x="0" y="9"/>
              </a:cxn>
              <a:cxn ang="0">
                <a:pos x="2" y="7"/>
              </a:cxn>
              <a:cxn ang="0">
                <a:pos x="3" y="5"/>
              </a:cxn>
              <a:cxn ang="0">
                <a:pos x="5" y="4"/>
              </a:cxn>
              <a:cxn ang="0">
                <a:pos x="7" y="3"/>
              </a:cxn>
              <a:cxn ang="0">
                <a:pos x="9" y="0"/>
              </a:cxn>
              <a:cxn ang="0">
                <a:pos x="12" y="1"/>
              </a:cxn>
              <a:cxn ang="0">
                <a:pos x="14" y="0"/>
              </a:cxn>
              <a:cxn ang="0">
                <a:pos x="16" y="3"/>
              </a:cxn>
              <a:cxn ang="0">
                <a:pos x="18" y="3"/>
              </a:cxn>
            </a:cxnLst>
            <a:rect l="0" t="0" r="r" b="b"/>
            <a:pathLst>
              <a:path w="19" h="19">
                <a:moveTo>
                  <a:pt x="18" y="3"/>
                </a:moveTo>
                <a:lnTo>
                  <a:pt x="19" y="6"/>
                </a:lnTo>
                <a:lnTo>
                  <a:pt x="18" y="8"/>
                </a:lnTo>
                <a:lnTo>
                  <a:pt x="18" y="10"/>
                </a:lnTo>
                <a:lnTo>
                  <a:pt x="18" y="13"/>
                </a:lnTo>
                <a:lnTo>
                  <a:pt x="17" y="15"/>
                </a:lnTo>
                <a:lnTo>
                  <a:pt x="15" y="15"/>
                </a:lnTo>
                <a:lnTo>
                  <a:pt x="12" y="16"/>
                </a:lnTo>
                <a:lnTo>
                  <a:pt x="11" y="19"/>
                </a:lnTo>
                <a:lnTo>
                  <a:pt x="9" y="17"/>
                </a:lnTo>
                <a:lnTo>
                  <a:pt x="7" y="15"/>
                </a:lnTo>
                <a:lnTo>
                  <a:pt x="4" y="13"/>
                </a:lnTo>
                <a:lnTo>
                  <a:pt x="2" y="14"/>
                </a:lnTo>
                <a:lnTo>
                  <a:pt x="1" y="11"/>
                </a:lnTo>
                <a:lnTo>
                  <a:pt x="0" y="9"/>
                </a:ln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7" y="3"/>
                </a:lnTo>
                <a:lnTo>
                  <a:pt x="9" y="0"/>
                </a:lnTo>
                <a:lnTo>
                  <a:pt x="12" y="1"/>
                </a:lnTo>
                <a:lnTo>
                  <a:pt x="14" y="0"/>
                </a:lnTo>
                <a:lnTo>
                  <a:pt x="16" y="3"/>
                </a:lnTo>
                <a:lnTo>
                  <a:pt x="18" y="3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8" name="55040">
            <a:extLst xmlns:a="http://schemas.openxmlformats.org/drawingml/2006/main">
              <a:ext uri="{FF2B5EF4-FFF2-40B4-BE49-F238E27FC236}">
                <a16:creationId xmlns:a16="http://schemas.microsoft.com/office/drawing/2014/main" id="{B8FA7358-5C06-46A1-8B32-2C8420A7FF9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63325" y="1013782"/>
            <a:ext cx="256862" cy="361627"/>
          </a:xfrm>
          <a:custGeom xmlns:a="http://schemas.openxmlformats.org/drawingml/2006/main">
            <a:avLst/>
            <a:gdLst/>
            <a:ahLst/>
            <a:cxnLst>
              <a:cxn ang="0">
                <a:pos x="29" y="21"/>
              </a:cxn>
              <a:cxn ang="0">
                <a:pos x="30" y="23"/>
              </a:cxn>
              <a:cxn ang="0">
                <a:pos x="31" y="26"/>
              </a:cxn>
              <a:cxn ang="0">
                <a:pos x="28" y="29"/>
              </a:cxn>
              <a:cxn ang="0">
                <a:pos x="26" y="30"/>
              </a:cxn>
              <a:cxn ang="0">
                <a:pos x="23" y="30"/>
              </a:cxn>
              <a:cxn ang="0">
                <a:pos x="22" y="30"/>
              </a:cxn>
              <a:cxn ang="0">
                <a:pos x="20" y="31"/>
              </a:cxn>
              <a:cxn ang="0">
                <a:pos x="20" y="35"/>
              </a:cxn>
              <a:cxn ang="0">
                <a:pos x="18" y="36"/>
              </a:cxn>
              <a:cxn ang="0">
                <a:pos x="16" y="37"/>
              </a:cxn>
              <a:cxn ang="0">
                <a:pos x="15" y="39"/>
              </a:cxn>
              <a:cxn ang="0">
                <a:pos x="12" y="37"/>
              </a:cxn>
              <a:cxn ang="0">
                <a:pos x="9" y="37"/>
              </a:cxn>
              <a:cxn ang="0">
                <a:pos x="7" y="37"/>
              </a:cxn>
              <a:cxn ang="0">
                <a:pos x="5" y="36"/>
              </a:cxn>
              <a:cxn ang="0">
                <a:pos x="4" y="33"/>
              </a:cxn>
              <a:cxn ang="0">
                <a:pos x="6" y="32"/>
              </a:cxn>
              <a:cxn ang="0">
                <a:pos x="6" y="29"/>
              </a:cxn>
              <a:cxn ang="0">
                <a:pos x="5" y="26"/>
              </a:cxn>
              <a:cxn ang="0">
                <a:pos x="3" y="25"/>
              </a:cxn>
              <a:cxn ang="0">
                <a:pos x="3" y="22"/>
              </a:cxn>
              <a:cxn ang="0">
                <a:pos x="3" y="19"/>
              </a:cxn>
              <a:cxn ang="0">
                <a:pos x="2" y="16"/>
              </a:cxn>
              <a:cxn ang="0">
                <a:pos x="1" y="14"/>
              </a:cxn>
              <a:cxn ang="0">
                <a:pos x="0" y="13"/>
              </a:cxn>
              <a:cxn ang="0">
                <a:pos x="2" y="11"/>
              </a:cxn>
              <a:cxn ang="0">
                <a:pos x="4" y="9"/>
              </a:cxn>
              <a:cxn ang="0">
                <a:pos x="4" y="7"/>
              </a:cxn>
              <a:cxn ang="0">
                <a:pos x="4" y="4"/>
              </a:cxn>
              <a:cxn ang="0">
                <a:pos x="6" y="3"/>
              </a:cxn>
              <a:cxn ang="0">
                <a:pos x="8" y="3"/>
              </a:cxn>
              <a:cxn ang="0">
                <a:pos x="9" y="2"/>
              </a:cxn>
              <a:cxn ang="0">
                <a:pos x="11" y="1"/>
              </a:cxn>
              <a:cxn ang="0">
                <a:pos x="13" y="0"/>
              </a:cxn>
              <a:cxn ang="0">
                <a:pos x="15" y="2"/>
              </a:cxn>
              <a:cxn ang="0">
                <a:pos x="18" y="3"/>
              </a:cxn>
              <a:cxn ang="0">
                <a:pos x="20" y="4"/>
              </a:cxn>
              <a:cxn ang="0">
                <a:pos x="20" y="6"/>
              </a:cxn>
              <a:cxn ang="0">
                <a:pos x="19" y="9"/>
              </a:cxn>
              <a:cxn ang="0">
                <a:pos x="21" y="11"/>
              </a:cxn>
              <a:cxn ang="0">
                <a:pos x="23" y="13"/>
              </a:cxn>
              <a:cxn ang="0">
                <a:pos x="25" y="15"/>
              </a:cxn>
              <a:cxn ang="0">
                <a:pos x="26" y="18"/>
              </a:cxn>
              <a:cxn ang="0">
                <a:pos x="28" y="19"/>
              </a:cxn>
              <a:cxn ang="0">
                <a:pos x="29" y="21"/>
              </a:cxn>
            </a:cxnLst>
            <a:rect l="0" t="0" r="r" b="b"/>
            <a:pathLst>
              <a:path w="31" h="39">
                <a:moveTo>
                  <a:pt x="29" y="21"/>
                </a:moveTo>
                <a:lnTo>
                  <a:pt x="30" y="23"/>
                </a:lnTo>
                <a:lnTo>
                  <a:pt x="31" y="26"/>
                </a:lnTo>
                <a:lnTo>
                  <a:pt x="28" y="29"/>
                </a:lnTo>
                <a:lnTo>
                  <a:pt x="26" y="30"/>
                </a:lnTo>
                <a:lnTo>
                  <a:pt x="23" y="30"/>
                </a:lnTo>
                <a:lnTo>
                  <a:pt x="22" y="30"/>
                </a:lnTo>
                <a:lnTo>
                  <a:pt x="20" y="31"/>
                </a:lnTo>
                <a:lnTo>
                  <a:pt x="20" y="35"/>
                </a:lnTo>
                <a:lnTo>
                  <a:pt x="18" y="36"/>
                </a:lnTo>
                <a:lnTo>
                  <a:pt x="16" y="37"/>
                </a:lnTo>
                <a:lnTo>
                  <a:pt x="15" y="39"/>
                </a:lnTo>
                <a:lnTo>
                  <a:pt x="12" y="37"/>
                </a:lnTo>
                <a:lnTo>
                  <a:pt x="9" y="37"/>
                </a:lnTo>
                <a:lnTo>
                  <a:pt x="7" y="37"/>
                </a:lnTo>
                <a:lnTo>
                  <a:pt x="5" y="36"/>
                </a:lnTo>
                <a:lnTo>
                  <a:pt x="4" y="33"/>
                </a:lnTo>
                <a:lnTo>
                  <a:pt x="6" y="32"/>
                </a:lnTo>
                <a:lnTo>
                  <a:pt x="6" y="29"/>
                </a:lnTo>
                <a:lnTo>
                  <a:pt x="5" y="26"/>
                </a:lnTo>
                <a:lnTo>
                  <a:pt x="3" y="25"/>
                </a:lnTo>
                <a:lnTo>
                  <a:pt x="3" y="22"/>
                </a:lnTo>
                <a:lnTo>
                  <a:pt x="3" y="19"/>
                </a:lnTo>
                <a:lnTo>
                  <a:pt x="2" y="16"/>
                </a:lnTo>
                <a:lnTo>
                  <a:pt x="1" y="14"/>
                </a:lnTo>
                <a:lnTo>
                  <a:pt x="0" y="13"/>
                </a:lnTo>
                <a:lnTo>
                  <a:pt x="2" y="11"/>
                </a:lnTo>
                <a:lnTo>
                  <a:pt x="4" y="9"/>
                </a:lnTo>
                <a:lnTo>
                  <a:pt x="4" y="7"/>
                </a:lnTo>
                <a:lnTo>
                  <a:pt x="4" y="4"/>
                </a:lnTo>
                <a:lnTo>
                  <a:pt x="6" y="3"/>
                </a:lnTo>
                <a:lnTo>
                  <a:pt x="8" y="3"/>
                </a:lnTo>
                <a:lnTo>
                  <a:pt x="9" y="2"/>
                </a:lnTo>
                <a:lnTo>
                  <a:pt x="11" y="1"/>
                </a:lnTo>
                <a:lnTo>
                  <a:pt x="13" y="0"/>
                </a:lnTo>
                <a:lnTo>
                  <a:pt x="15" y="2"/>
                </a:lnTo>
                <a:lnTo>
                  <a:pt x="18" y="3"/>
                </a:lnTo>
                <a:lnTo>
                  <a:pt x="20" y="4"/>
                </a:lnTo>
                <a:lnTo>
                  <a:pt x="20" y="6"/>
                </a:lnTo>
                <a:lnTo>
                  <a:pt x="19" y="9"/>
                </a:lnTo>
                <a:lnTo>
                  <a:pt x="21" y="11"/>
                </a:lnTo>
                <a:lnTo>
                  <a:pt x="23" y="13"/>
                </a:lnTo>
                <a:lnTo>
                  <a:pt x="25" y="15"/>
                </a:lnTo>
                <a:lnTo>
                  <a:pt x="26" y="18"/>
                </a:lnTo>
                <a:lnTo>
                  <a:pt x="28" y="19"/>
                </a:lnTo>
                <a:lnTo>
                  <a:pt x="29" y="2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09" name="51068">
            <a:extLst xmlns:a="http://schemas.openxmlformats.org/drawingml/2006/main">
              <a:ext uri="{FF2B5EF4-FFF2-40B4-BE49-F238E27FC236}">
                <a16:creationId xmlns:a16="http://schemas.microsoft.com/office/drawing/2014/main" id="{59B89AC1-5CB5-402A-BD5C-030BFE6E5E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49042" y="863873"/>
            <a:ext cx="269377" cy="269823"/>
          </a:xfrm>
          <a:custGeom xmlns:a="http://schemas.openxmlformats.org/drawingml/2006/main">
            <a:avLst/>
            <a:gdLst/>
            <a:ahLst/>
            <a:cxnLst>
              <a:cxn ang="0">
                <a:pos x="15" y="1"/>
              </a:cxn>
              <a:cxn ang="0">
                <a:pos x="15" y="4"/>
              </a:cxn>
              <a:cxn ang="0">
                <a:pos x="15" y="6"/>
              </a:cxn>
              <a:cxn ang="0">
                <a:pos x="16" y="8"/>
              </a:cxn>
              <a:cxn ang="0">
                <a:pos x="15" y="9"/>
              </a:cxn>
              <a:cxn ang="0">
                <a:pos x="17" y="11"/>
              </a:cxn>
              <a:cxn ang="0">
                <a:pos x="17" y="14"/>
              </a:cxn>
              <a:cxn ang="0">
                <a:pos x="16" y="15"/>
              </a:cxn>
              <a:cxn ang="0">
                <a:pos x="17" y="17"/>
              </a:cxn>
              <a:cxn ang="0">
                <a:pos x="18" y="16"/>
              </a:cxn>
              <a:cxn ang="0">
                <a:pos x="21" y="14"/>
              </a:cxn>
              <a:cxn ang="0">
                <a:pos x="23" y="11"/>
              </a:cxn>
              <a:cxn ang="0">
                <a:pos x="24" y="8"/>
              </a:cxn>
              <a:cxn ang="0">
                <a:pos x="26" y="6"/>
              </a:cxn>
              <a:cxn ang="0">
                <a:pos x="27" y="3"/>
              </a:cxn>
              <a:cxn ang="0">
                <a:pos x="29" y="4"/>
              </a:cxn>
              <a:cxn ang="0">
                <a:pos x="30" y="7"/>
              </a:cxn>
              <a:cxn ang="0">
                <a:pos x="32" y="9"/>
              </a:cxn>
              <a:cxn ang="0">
                <a:pos x="33" y="11"/>
              </a:cxn>
              <a:cxn ang="0">
                <a:pos x="30" y="14"/>
              </a:cxn>
              <a:cxn ang="0">
                <a:pos x="27" y="16"/>
              </a:cxn>
              <a:cxn ang="0">
                <a:pos x="25" y="17"/>
              </a:cxn>
              <a:cxn ang="0">
                <a:pos x="23" y="18"/>
              </a:cxn>
              <a:cxn ang="0">
                <a:pos x="22" y="19"/>
              </a:cxn>
              <a:cxn ang="0">
                <a:pos x="20" y="19"/>
              </a:cxn>
              <a:cxn ang="0">
                <a:pos x="18" y="20"/>
              </a:cxn>
              <a:cxn ang="0">
                <a:pos x="18" y="23"/>
              </a:cxn>
              <a:cxn ang="0">
                <a:pos x="18" y="25"/>
              </a:cxn>
              <a:cxn ang="0">
                <a:pos x="16" y="27"/>
              </a:cxn>
              <a:cxn ang="0">
                <a:pos x="14" y="29"/>
              </a:cxn>
              <a:cxn ang="0">
                <a:pos x="13" y="28"/>
              </a:cxn>
              <a:cxn ang="0">
                <a:pos x="12" y="25"/>
              </a:cxn>
              <a:cxn ang="0">
                <a:pos x="11" y="23"/>
              </a:cxn>
              <a:cxn ang="0">
                <a:pos x="8" y="23"/>
              </a:cxn>
              <a:cxn ang="0">
                <a:pos x="5" y="23"/>
              </a:cxn>
              <a:cxn ang="0">
                <a:pos x="4" y="21"/>
              </a:cxn>
              <a:cxn ang="0">
                <a:pos x="3" y="20"/>
              </a:cxn>
              <a:cxn ang="0">
                <a:pos x="4" y="17"/>
              </a:cxn>
              <a:cxn ang="0">
                <a:pos x="6" y="15"/>
              </a:cxn>
              <a:cxn ang="0">
                <a:pos x="3" y="12"/>
              </a:cxn>
              <a:cxn ang="0">
                <a:pos x="1" y="10"/>
              </a:cxn>
              <a:cxn ang="0">
                <a:pos x="0" y="7"/>
              </a:cxn>
              <a:cxn ang="0">
                <a:pos x="0" y="5"/>
              </a:cxn>
              <a:cxn ang="0">
                <a:pos x="1" y="4"/>
              </a:cxn>
              <a:cxn ang="0">
                <a:pos x="3" y="2"/>
              </a:cxn>
              <a:cxn ang="0">
                <a:pos x="5" y="1"/>
              </a:cxn>
              <a:cxn ang="0">
                <a:pos x="9" y="0"/>
              </a:cxn>
              <a:cxn ang="0">
                <a:pos x="12" y="1"/>
              </a:cxn>
              <a:cxn ang="0">
                <a:pos x="15" y="1"/>
              </a:cxn>
            </a:cxnLst>
            <a:rect l="0" t="0" r="r" b="b"/>
            <a:pathLst>
              <a:path w="33" h="29">
                <a:moveTo>
                  <a:pt x="15" y="1"/>
                </a:moveTo>
                <a:lnTo>
                  <a:pt x="15" y="4"/>
                </a:lnTo>
                <a:lnTo>
                  <a:pt x="15" y="6"/>
                </a:lnTo>
                <a:lnTo>
                  <a:pt x="16" y="8"/>
                </a:lnTo>
                <a:lnTo>
                  <a:pt x="15" y="9"/>
                </a:lnTo>
                <a:lnTo>
                  <a:pt x="17" y="11"/>
                </a:lnTo>
                <a:lnTo>
                  <a:pt x="17" y="14"/>
                </a:lnTo>
                <a:lnTo>
                  <a:pt x="16" y="15"/>
                </a:lnTo>
                <a:lnTo>
                  <a:pt x="17" y="17"/>
                </a:lnTo>
                <a:lnTo>
                  <a:pt x="18" y="16"/>
                </a:lnTo>
                <a:lnTo>
                  <a:pt x="21" y="14"/>
                </a:lnTo>
                <a:lnTo>
                  <a:pt x="23" y="11"/>
                </a:lnTo>
                <a:lnTo>
                  <a:pt x="24" y="8"/>
                </a:lnTo>
                <a:lnTo>
                  <a:pt x="26" y="6"/>
                </a:lnTo>
                <a:lnTo>
                  <a:pt x="27" y="3"/>
                </a:lnTo>
                <a:lnTo>
                  <a:pt x="29" y="4"/>
                </a:lnTo>
                <a:lnTo>
                  <a:pt x="30" y="7"/>
                </a:lnTo>
                <a:lnTo>
                  <a:pt x="32" y="9"/>
                </a:lnTo>
                <a:lnTo>
                  <a:pt x="33" y="11"/>
                </a:lnTo>
                <a:lnTo>
                  <a:pt x="30" y="14"/>
                </a:lnTo>
                <a:lnTo>
                  <a:pt x="27" y="16"/>
                </a:lnTo>
                <a:lnTo>
                  <a:pt x="25" y="17"/>
                </a:lnTo>
                <a:lnTo>
                  <a:pt x="23" y="18"/>
                </a:lnTo>
                <a:lnTo>
                  <a:pt x="22" y="19"/>
                </a:lnTo>
                <a:lnTo>
                  <a:pt x="20" y="19"/>
                </a:lnTo>
                <a:lnTo>
                  <a:pt x="18" y="20"/>
                </a:lnTo>
                <a:lnTo>
                  <a:pt x="18" y="23"/>
                </a:lnTo>
                <a:lnTo>
                  <a:pt x="18" y="25"/>
                </a:lnTo>
                <a:lnTo>
                  <a:pt x="16" y="27"/>
                </a:lnTo>
                <a:lnTo>
                  <a:pt x="14" y="29"/>
                </a:lnTo>
                <a:lnTo>
                  <a:pt x="13" y="28"/>
                </a:lnTo>
                <a:lnTo>
                  <a:pt x="12" y="25"/>
                </a:lnTo>
                <a:lnTo>
                  <a:pt x="11" y="23"/>
                </a:lnTo>
                <a:lnTo>
                  <a:pt x="8" y="23"/>
                </a:lnTo>
                <a:lnTo>
                  <a:pt x="5" y="23"/>
                </a:lnTo>
                <a:lnTo>
                  <a:pt x="4" y="21"/>
                </a:lnTo>
                <a:lnTo>
                  <a:pt x="3" y="20"/>
                </a:lnTo>
                <a:lnTo>
                  <a:pt x="4" y="17"/>
                </a:lnTo>
                <a:lnTo>
                  <a:pt x="6" y="15"/>
                </a:lnTo>
                <a:lnTo>
                  <a:pt x="3" y="12"/>
                </a:lnTo>
                <a:lnTo>
                  <a:pt x="1" y="10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12" y="1"/>
                </a:lnTo>
                <a:lnTo>
                  <a:pt x="1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0" name="51069">
            <a:extLst xmlns:a="http://schemas.openxmlformats.org/drawingml/2006/main">
              <a:ext uri="{FF2B5EF4-FFF2-40B4-BE49-F238E27FC236}">
                <a16:creationId xmlns:a16="http://schemas.microsoft.com/office/drawing/2014/main" id="{A10D3AED-1DF3-42AE-8BD3-78B4882B36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55037" y="713962"/>
            <a:ext cx="234821" cy="202348"/>
          </a:xfrm>
          <a:custGeom xmlns:a="http://schemas.openxmlformats.org/drawingml/2006/main">
            <a:avLst/>
            <a:gdLst/>
            <a:ahLst/>
            <a:cxnLst>
              <a:cxn ang="0">
                <a:pos x="20" y="0"/>
              </a:cxn>
              <a:cxn ang="0">
                <a:pos x="23" y="0"/>
              </a:cxn>
              <a:cxn ang="0">
                <a:pos x="25" y="0"/>
              </a:cxn>
              <a:cxn ang="0">
                <a:pos x="26" y="2"/>
              </a:cxn>
              <a:cxn ang="0">
                <a:pos x="27" y="4"/>
              </a:cxn>
              <a:cxn ang="0">
                <a:pos x="27" y="8"/>
              </a:cxn>
              <a:cxn ang="0">
                <a:pos x="26" y="11"/>
              </a:cxn>
              <a:cxn ang="0">
                <a:pos x="28" y="12"/>
              </a:cxn>
              <a:cxn ang="0">
                <a:pos x="29" y="14"/>
              </a:cxn>
              <a:cxn ang="0">
                <a:pos x="29" y="17"/>
              </a:cxn>
              <a:cxn ang="0">
                <a:pos x="27" y="18"/>
              </a:cxn>
              <a:cxn ang="0">
                <a:pos x="25" y="20"/>
              </a:cxn>
              <a:cxn ang="0">
                <a:pos x="24" y="21"/>
              </a:cxn>
              <a:cxn ang="0">
                <a:pos x="22" y="22"/>
              </a:cxn>
              <a:cxn ang="0">
                <a:pos x="20" y="22"/>
              </a:cxn>
              <a:cxn ang="0">
                <a:pos x="18" y="21"/>
              </a:cxn>
              <a:cxn ang="0">
                <a:pos x="16" y="19"/>
              </a:cxn>
              <a:cxn ang="0">
                <a:pos x="13" y="20"/>
              </a:cxn>
              <a:cxn ang="0">
                <a:pos x="12" y="21"/>
              </a:cxn>
              <a:cxn ang="0">
                <a:pos x="10" y="20"/>
              </a:cxn>
              <a:cxn ang="0">
                <a:pos x="8" y="18"/>
              </a:cxn>
              <a:cxn ang="0">
                <a:pos x="6" y="16"/>
              </a:cxn>
              <a:cxn ang="0">
                <a:pos x="4" y="16"/>
              </a:cxn>
              <a:cxn ang="0">
                <a:pos x="2" y="15"/>
              </a:cxn>
              <a:cxn ang="0">
                <a:pos x="4" y="13"/>
              </a:cxn>
              <a:cxn ang="0">
                <a:pos x="3" y="11"/>
              </a:cxn>
              <a:cxn ang="0">
                <a:pos x="3" y="8"/>
              </a:cxn>
              <a:cxn ang="0">
                <a:pos x="0" y="5"/>
              </a:cxn>
              <a:cxn ang="0">
                <a:pos x="2" y="4"/>
              </a:cxn>
              <a:cxn ang="0">
                <a:pos x="5" y="5"/>
              </a:cxn>
              <a:cxn ang="0">
                <a:pos x="5" y="3"/>
              </a:cxn>
              <a:cxn ang="0">
                <a:pos x="6" y="1"/>
              </a:cxn>
              <a:cxn ang="0">
                <a:pos x="8" y="0"/>
              </a:cxn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  <a:cxn ang="0">
                <a:pos x="18" y="2"/>
              </a:cxn>
              <a:cxn ang="0">
                <a:pos x="20" y="0"/>
              </a:cxn>
            </a:cxnLst>
            <a:rect l="0" t="0" r="r" b="b"/>
            <a:pathLst>
              <a:path w="29" h="22">
                <a:moveTo>
                  <a:pt x="20" y="0"/>
                </a:moveTo>
                <a:lnTo>
                  <a:pt x="23" y="0"/>
                </a:lnTo>
                <a:lnTo>
                  <a:pt x="25" y="0"/>
                </a:lnTo>
                <a:lnTo>
                  <a:pt x="26" y="2"/>
                </a:lnTo>
                <a:lnTo>
                  <a:pt x="27" y="4"/>
                </a:lnTo>
                <a:lnTo>
                  <a:pt x="27" y="8"/>
                </a:lnTo>
                <a:lnTo>
                  <a:pt x="26" y="11"/>
                </a:lnTo>
                <a:lnTo>
                  <a:pt x="28" y="12"/>
                </a:lnTo>
                <a:lnTo>
                  <a:pt x="29" y="14"/>
                </a:lnTo>
                <a:lnTo>
                  <a:pt x="29" y="17"/>
                </a:lnTo>
                <a:lnTo>
                  <a:pt x="27" y="18"/>
                </a:lnTo>
                <a:lnTo>
                  <a:pt x="25" y="20"/>
                </a:lnTo>
                <a:lnTo>
                  <a:pt x="24" y="21"/>
                </a:lnTo>
                <a:lnTo>
                  <a:pt x="22" y="22"/>
                </a:lnTo>
                <a:lnTo>
                  <a:pt x="20" y="22"/>
                </a:lnTo>
                <a:lnTo>
                  <a:pt x="18" y="21"/>
                </a:lnTo>
                <a:lnTo>
                  <a:pt x="16" y="19"/>
                </a:lnTo>
                <a:lnTo>
                  <a:pt x="13" y="20"/>
                </a:lnTo>
                <a:lnTo>
                  <a:pt x="12" y="21"/>
                </a:lnTo>
                <a:lnTo>
                  <a:pt x="10" y="20"/>
                </a:lnTo>
                <a:lnTo>
                  <a:pt x="8" y="18"/>
                </a:lnTo>
                <a:lnTo>
                  <a:pt x="6" y="16"/>
                </a:lnTo>
                <a:lnTo>
                  <a:pt x="4" y="16"/>
                </a:lnTo>
                <a:lnTo>
                  <a:pt x="2" y="15"/>
                </a:lnTo>
                <a:lnTo>
                  <a:pt x="4" y="13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2" y="4"/>
                </a:lnTo>
                <a:lnTo>
                  <a:pt x="5" y="5"/>
                </a:lnTo>
                <a:lnTo>
                  <a:pt x="5" y="3"/>
                </a:lnTo>
                <a:lnTo>
                  <a:pt x="6" y="1"/>
                </a:lnTo>
                <a:lnTo>
                  <a:pt x="8" y="0"/>
                </a:lnTo>
                <a:lnTo>
                  <a:pt x="12" y="0"/>
                </a:lnTo>
                <a:lnTo>
                  <a:pt x="14" y="1"/>
                </a:lnTo>
                <a:lnTo>
                  <a:pt x="16" y="2"/>
                </a:lnTo>
                <a:lnTo>
                  <a:pt x="18" y="2"/>
                </a:lnTo>
                <a:lnTo>
                  <a:pt x="20" y="0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1" name="58001">
            <a:extLst xmlns:a="http://schemas.openxmlformats.org/drawingml/2006/main">
              <a:ext uri="{FF2B5EF4-FFF2-40B4-BE49-F238E27FC236}">
                <a16:creationId xmlns:a16="http://schemas.microsoft.com/office/drawing/2014/main" id="{EF13989E-92F7-4CC1-8271-9F89D98C90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38557" y="1306123"/>
            <a:ext cx="208427" cy="234235"/>
          </a:xfrm>
          <a:custGeom xmlns:a="http://schemas.openxmlformats.org/drawingml/2006/main">
            <a:avLst/>
            <a:gdLst/>
            <a:ahLst/>
            <a:cxnLst>
              <a:cxn ang="0">
                <a:pos x="25" y="3"/>
              </a:cxn>
              <a:cxn ang="0">
                <a:pos x="23" y="6"/>
              </a:cxn>
              <a:cxn ang="0">
                <a:pos x="24" y="8"/>
              </a:cxn>
              <a:cxn ang="0">
                <a:pos x="23" y="10"/>
              </a:cxn>
              <a:cxn ang="0">
                <a:pos x="25" y="13"/>
              </a:cxn>
              <a:cxn ang="0">
                <a:pos x="26" y="16"/>
              </a:cxn>
              <a:cxn ang="0">
                <a:pos x="25" y="17"/>
              </a:cxn>
              <a:cxn ang="0">
                <a:pos x="25" y="21"/>
              </a:cxn>
              <a:cxn ang="0">
                <a:pos x="23" y="24"/>
              </a:cxn>
              <a:cxn ang="0">
                <a:pos x="19" y="23"/>
              </a:cxn>
              <a:cxn ang="0">
                <a:pos x="14" y="23"/>
              </a:cxn>
              <a:cxn ang="0">
                <a:pos x="11" y="24"/>
              </a:cxn>
              <a:cxn ang="0">
                <a:pos x="9" y="25"/>
              </a:cxn>
              <a:cxn ang="0">
                <a:pos x="7" y="25"/>
              </a:cxn>
              <a:cxn ang="0">
                <a:pos x="4" y="25"/>
              </a:cxn>
              <a:cxn ang="0">
                <a:pos x="2" y="25"/>
              </a:cxn>
              <a:cxn ang="0">
                <a:pos x="1" y="24"/>
              </a:cxn>
              <a:cxn ang="0">
                <a:pos x="1" y="22"/>
              </a:cxn>
              <a:cxn ang="0">
                <a:pos x="0" y="20"/>
              </a:cxn>
              <a:cxn ang="0">
                <a:pos x="0" y="17"/>
              </a:cxn>
              <a:cxn ang="0">
                <a:pos x="2" y="17"/>
              </a:cxn>
              <a:cxn ang="0">
                <a:pos x="4" y="16"/>
              </a:cxn>
              <a:cxn ang="0">
                <a:pos x="6" y="14"/>
              </a:cxn>
              <a:cxn ang="0">
                <a:pos x="6" y="11"/>
              </a:cxn>
              <a:cxn ang="0">
                <a:pos x="8" y="9"/>
              </a:cxn>
              <a:cxn ang="0">
                <a:pos x="10" y="7"/>
              </a:cxn>
              <a:cxn ang="0">
                <a:pos x="12" y="4"/>
              </a:cxn>
              <a:cxn ang="0">
                <a:pos x="14" y="3"/>
              </a:cxn>
              <a:cxn ang="0">
                <a:pos x="16" y="3"/>
              </a:cxn>
              <a:cxn ang="0">
                <a:pos x="18" y="3"/>
              </a:cxn>
              <a:cxn ang="0">
                <a:pos x="19" y="0"/>
              </a:cxn>
              <a:cxn ang="0">
                <a:pos x="21" y="1"/>
              </a:cxn>
              <a:cxn ang="0">
                <a:pos x="25" y="3"/>
              </a:cxn>
            </a:cxnLst>
            <a:rect l="0" t="0" r="r" b="b"/>
            <a:pathLst>
              <a:path w="26" h="25">
                <a:moveTo>
                  <a:pt x="25" y="3"/>
                </a:moveTo>
                <a:lnTo>
                  <a:pt x="23" y="6"/>
                </a:lnTo>
                <a:lnTo>
                  <a:pt x="24" y="8"/>
                </a:lnTo>
                <a:lnTo>
                  <a:pt x="23" y="10"/>
                </a:lnTo>
                <a:lnTo>
                  <a:pt x="25" y="13"/>
                </a:lnTo>
                <a:lnTo>
                  <a:pt x="26" y="16"/>
                </a:lnTo>
                <a:lnTo>
                  <a:pt x="25" y="17"/>
                </a:lnTo>
                <a:lnTo>
                  <a:pt x="25" y="21"/>
                </a:lnTo>
                <a:lnTo>
                  <a:pt x="23" y="24"/>
                </a:lnTo>
                <a:lnTo>
                  <a:pt x="19" y="23"/>
                </a:lnTo>
                <a:lnTo>
                  <a:pt x="14" y="23"/>
                </a:lnTo>
                <a:lnTo>
                  <a:pt x="11" y="24"/>
                </a:lnTo>
                <a:lnTo>
                  <a:pt x="9" y="25"/>
                </a:lnTo>
                <a:lnTo>
                  <a:pt x="7" y="25"/>
                </a:lnTo>
                <a:lnTo>
                  <a:pt x="4" y="25"/>
                </a:lnTo>
                <a:lnTo>
                  <a:pt x="2" y="25"/>
                </a:lnTo>
                <a:lnTo>
                  <a:pt x="1" y="24"/>
                </a:lnTo>
                <a:lnTo>
                  <a:pt x="1" y="22"/>
                </a:lnTo>
                <a:lnTo>
                  <a:pt x="0" y="20"/>
                </a:lnTo>
                <a:lnTo>
                  <a:pt x="0" y="17"/>
                </a:lnTo>
                <a:lnTo>
                  <a:pt x="2" y="17"/>
                </a:lnTo>
                <a:lnTo>
                  <a:pt x="4" y="16"/>
                </a:lnTo>
                <a:lnTo>
                  <a:pt x="6" y="14"/>
                </a:lnTo>
                <a:lnTo>
                  <a:pt x="6" y="11"/>
                </a:lnTo>
                <a:lnTo>
                  <a:pt x="8" y="9"/>
                </a:lnTo>
                <a:lnTo>
                  <a:pt x="10" y="7"/>
                </a:lnTo>
                <a:lnTo>
                  <a:pt x="12" y="4"/>
                </a:lnTo>
                <a:lnTo>
                  <a:pt x="14" y="3"/>
                </a:lnTo>
                <a:lnTo>
                  <a:pt x="16" y="3"/>
                </a:lnTo>
                <a:lnTo>
                  <a:pt x="18" y="3"/>
                </a:lnTo>
                <a:lnTo>
                  <a:pt x="19" y="0"/>
                </a:lnTo>
                <a:lnTo>
                  <a:pt x="21" y="1"/>
                </a:lnTo>
                <a:lnTo>
                  <a:pt x="25" y="3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2" name="55035">
            <a:extLst xmlns:a="http://schemas.openxmlformats.org/drawingml/2006/main">
              <a:ext uri="{FF2B5EF4-FFF2-40B4-BE49-F238E27FC236}">
                <a16:creationId xmlns:a16="http://schemas.microsoft.com/office/drawing/2014/main" id="{E5D3FB09-4BFA-43B1-9517-D000C4A1B91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91485" y="1246128"/>
            <a:ext cx="202170" cy="219275"/>
          </a:xfrm>
          <a:custGeom xmlns:a="http://schemas.openxmlformats.org/drawingml/2006/main">
            <a:avLst/>
            <a:gdLst/>
            <a:ahLst/>
            <a:cxnLst>
              <a:cxn ang="0">
                <a:pos x="25" y="6"/>
              </a:cxn>
              <a:cxn ang="0">
                <a:pos x="24" y="9"/>
              </a:cxn>
              <a:cxn ang="0">
                <a:pos x="22" y="9"/>
              </a:cxn>
              <a:cxn ang="0">
                <a:pos x="20" y="9"/>
              </a:cxn>
              <a:cxn ang="0">
                <a:pos x="18" y="10"/>
              </a:cxn>
              <a:cxn ang="0">
                <a:pos x="16" y="13"/>
              </a:cxn>
              <a:cxn ang="0">
                <a:pos x="14" y="15"/>
              </a:cxn>
              <a:cxn ang="0">
                <a:pos x="12" y="17"/>
              </a:cxn>
              <a:cxn ang="0">
                <a:pos x="12" y="20"/>
              </a:cxn>
              <a:cxn ang="0">
                <a:pos x="10" y="22"/>
              </a:cxn>
              <a:cxn ang="0">
                <a:pos x="8" y="23"/>
              </a:cxn>
              <a:cxn ang="0">
                <a:pos x="6" y="23"/>
              </a:cxn>
              <a:cxn ang="0">
                <a:pos x="3" y="21"/>
              </a:cxn>
              <a:cxn ang="0">
                <a:pos x="2" y="18"/>
              </a:cxn>
              <a:cxn ang="0">
                <a:pos x="0" y="16"/>
              </a:cxn>
              <a:cxn ang="0">
                <a:pos x="0" y="14"/>
              </a:cxn>
              <a:cxn ang="0">
                <a:pos x="1" y="12"/>
              </a:cxn>
              <a:cxn ang="0">
                <a:pos x="3" y="11"/>
              </a:cxn>
              <a:cxn ang="0">
                <a:pos x="5" y="10"/>
              </a:cxn>
              <a:cxn ang="0">
                <a:pos x="5" y="6"/>
              </a:cxn>
              <a:cxn ang="0">
                <a:pos x="7" y="5"/>
              </a:cxn>
              <a:cxn ang="0">
                <a:pos x="8" y="5"/>
              </a:cxn>
              <a:cxn ang="0">
                <a:pos x="11" y="5"/>
              </a:cxn>
              <a:cxn ang="0">
                <a:pos x="13" y="4"/>
              </a:cxn>
              <a:cxn ang="0">
                <a:pos x="16" y="1"/>
              </a:cxn>
              <a:cxn ang="0">
                <a:pos x="18" y="0"/>
              </a:cxn>
              <a:cxn ang="0">
                <a:pos x="21" y="2"/>
              </a:cxn>
              <a:cxn ang="0">
                <a:pos x="23" y="4"/>
              </a:cxn>
              <a:cxn ang="0">
                <a:pos x="25" y="6"/>
              </a:cxn>
            </a:cxnLst>
            <a:rect l="0" t="0" r="r" b="b"/>
            <a:pathLst>
              <a:path w="25" h="23">
                <a:moveTo>
                  <a:pt x="25" y="6"/>
                </a:moveTo>
                <a:lnTo>
                  <a:pt x="24" y="9"/>
                </a:lnTo>
                <a:lnTo>
                  <a:pt x="22" y="9"/>
                </a:lnTo>
                <a:lnTo>
                  <a:pt x="20" y="9"/>
                </a:lnTo>
                <a:lnTo>
                  <a:pt x="18" y="10"/>
                </a:lnTo>
                <a:lnTo>
                  <a:pt x="16" y="13"/>
                </a:lnTo>
                <a:lnTo>
                  <a:pt x="14" y="15"/>
                </a:lnTo>
                <a:lnTo>
                  <a:pt x="12" y="17"/>
                </a:lnTo>
                <a:lnTo>
                  <a:pt x="12" y="20"/>
                </a:lnTo>
                <a:lnTo>
                  <a:pt x="10" y="22"/>
                </a:lnTo>
                <a:lnTo>
                  <a:pt x="8" y="23"/>
                </a:lnTo>
                <a:lnTo>
                  <a:pt x="6" y="23"/>
                </a:lnTo>
                <a:lnTo>
                  <a:pt x="3" y="21"/>
                </a:lnTo>
                <a:lnTo>
                  <a:pt x="2" y="18"/>
                </a:lnTo>
                <a:lnTo>
                  <a:pt x="0" y="16"/>
                </a:lnTo>
                <a:lnTo>
                  <a:pt x="0" y="14"/>
                </a:lnTo>
                <a:lnTo>
                  <a:pt x="1" y="12"/>
                </a:lnTo>
                <a:lnTo>
                  <a:pt x="3" y="11"/>
                </a:lnTo>
                <a:lnTo>
                  <a:pt x="5" y="10"/>
                </a:lnTo>
                <a:lnTo>
                  <a:pt x="5" y="6"/>
                </a:lnTo>
                <a:lnTo>
                  <a:pt x="7" y="5"/>
                </a:lnTo>
                <a:lnTo>
                  <a:pt x="8" y="5"/>
                </a:lnTo>
                <a:lnTo>
                  <a:pt x="11" y="5"/>
                </a:lnTo>
                <a:lnTo>
                  <a:pt x="13" y="4"/>
                </a:lnTo>
                <a:lnTo>
                  <a:pt x="16" y="1"/>
                </a:lnTo>
                <a:lnTo>
                  <a:pt x="18" y="0"/>
                </a:lnTo>
                <a:lnTo>
                  <a:pt x="21" y="2"/>
                </a:lnTo>
                <a:lnTo>
                  <a:pt x="23" y="4"/>
                </a:lnTo>
                <a:lnTo>
                  <a:pt x="25" y="6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3" name="51067">
            <a:extLst xmlns:a="http://schemas.openxmlformats.org/drawingml/2006/main">
              <a:ext uri="{FF2B5EF4-FFF2-40B4-BE49-F238E27FC236}">
                <a16:creationId xmlns:a16="http://schemas.microsoft.com/office/drawing/2014/main" id="{82AC192A-AA78-4AC3-B9F0-69AFC0D656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77203" y="818915"/>
            <a:ext cx="195911" cy="202348"/>
          </a:xfrm>
          <a:custGeom xmlns:a="http://schemas.openxmlformats.org/drawingml/2006/main">
            <a:avLst/>
            <a:gdLst/>
            <a:ahLst/>
            <a:cxnLst>
              <a:cxn ang="0">
                <a:pos x="24" y="3"/>
              </a:cxn>
              <a:cxn ang="0">
                <a:pos x="24" y="5"/>
              </a:cxn>
              <a:cxn ang="0">
                <a:pos x="24" y="7"/>
              </a:cxn>
              <a:cxn ang="0">
                <a:pos x="23" y="10"/>
              </a:cxn>
              <a:cxn ang="0">
                <a:pos x="23" y="12"/>
              </a:cxn>
              <a:cxn ang="0">
                <a:pos x="20" y="15"/>
              </a:cxn>
              <a:cxn ang="0">
                <a:pos x="18" y="16"/>
              </a:cxn>
              <a:cxn ang="0">
                <a:pos x="17" y="14"/>
              </a:cxn>
              <a:cxn ang="0">
                <a:pos x="15" y="12"/>
              </a:cxn>
              <a:cxn ang="0">
                <a:pos x="14" y="9"/>
              </a:cxn>
              <a:cxn ang="0">
                <a:pos x="12" y="8"/>
              </a:cxn>
              <a:cxn ang="0">
                <a:pos x="11" y="11"/>
              </a:cxn>
              <a:cxn ang="0">
                <a:pos x="9" y="13"/>
              </a:cxn>
              <a:cxn ang="0">
                <a:pos x="8" y="16"/>
              </a:cxn>
              <a:cxn ang="0">
                <a:pos x="6" y="19"/>
              </a:cxn>
              <a:cxn ang="0">
                <a:pos x="3" y="21"/>
              </a:cxn>
              <a:cxn ang="0">
                <a:pos x="2" y="22"/>
              </a:cxn>
              <a:cxn ang="0">
                <a:pos x="1" y="20"/>
              </a:cxn>
              <a:cxn ang="0">
                <a:pos x="2" y="19"/>
              </a:cxn>
              <a:cxn ang="0">
                <a:pos x="2" y="16"/>
              </a:cxn>
              <a:cxn ang="0">
                <a:pos x="0" y="14"/>
              </a:cxn>
              <a:cxn ang="0">
                <a:pos x="1" y="13"/>
              </a:cxn>
              <a:cxn ang="0">
                <a:pos x="0" y="11"/>
              </a:cxn>
              <a:cxn ang="0">
                <a:pos x="0" y="9"/>
              </a:cxn>
              <a:cxn ang="0">
                <a:pos x="0" y="6"/>
              </a:cxn>
              <a:cxn ang="0">
                <a:pos x="3" y="6"/>
              </a:cxn>
              <a:cxn ang="0">
                <a:pos x="6" y="5"/>
              </a:cxn>
              <a:cxn ang="0">
                <a:pos x="9" y="4"/>
              </a:cxn>
              <a:cxn ang="0">
                <a:pos x="12" y="5"/>
              </a:cxn>
              <a:cxn ang="0">
                <a:pos x="14" y="4"/>
              </a:cxn>
              <a:cxn ang="0">
                <a:pos x="16" y="4"/>
              </a:cxn>
              <a:cxn ang="0">
                <a:pos x="18" y="2"/>
              </a:cxn>
              <a:cxn ang="0">
                <a:pos x="21" y="0"/>
              </a:cxn>
              <a:cxn ang="0">
                <a:pos x="24" y="3"/>
              </a:cxn>
            </a:cxnLst>
            <a:rect l="0" t="0" r="r" b="b"/>
            <a:pathLst>
              <a:path w="24" h="22">
                <a:moveTo>
                  <a:pt x="24" y="3"/>
                </a:moveTo>
                <a:lnTo>
                  <a:pt x="24" y="5"/>
                </a:lnTo>
                <a:lnTo>
                  <a:pt x="24" y="7"/>
                </a:lnTo>
                <a:lnTo>
                  <a:pt x="23" y="10"/>
                </a:lnTo>
                <a:lnTo>
                  <a:pt x="23" y="12"/>
                </a:lnTo>
                <a:lnTo>
                  <a:pt x="20" y="15"/>
                </a:lnTo>
                <a:lnTo>
                  <a:pt x="18" y="16"/>
                </a:lnTo>
                <a:lnTo>
                  <a:pt x="17" y="14"/>
                </a:lnTo>
                <a:lnTo>
                  <a:pt x="15" y="12"/>
                </a:lnTo>
                <a:lnTo>
                  <a:pt x="14" y="9"/>
                </a:lnTo>
                <a:lnTo>
                  <a:pt x="12" y="8"/>
                </a:lnTo>
                <a:lnTo>
                  <a:pt x="11" y="11"/>
                </a:lnTo>
                <a:lnTo>
                  <a:pt x="9" y="13"/>
                </a:lnTo>
                <a:lnTo>
                  <a:pt x="8" y="16"/>
                </a:lnTo>
                <a:lnTo>
                  <a:pt x="6" y="19"/>
                </a:lnTo>
                <a:lnTo>
                  <a:pt x="3" y="21"/>
                </a:lnTo>
                <a:lnTo>
                  <a:pt x="2" y="22"/>
                </a:lnTo>
                <a:lnTo>
                  <a:pt x="1" y="20"/>
                </a:lnTo>
                <a:lnTo>
                  <a:pt x="2" y="19"/>
                </a:lnTo>
                <a:lnTo>
                  <a:pt x="2" y="16"/>
                </a:lnTo>
                <a:lnTo>
                  <a:pt x="0" y="14"/>
                </a:lnTo>
                <a:lnTo>
                  <a:pt x="1" y="13"/>
                </a:lnTo>
                <a:lnTo>
                  <a:pt x="0" y="11"/>
                </a:lnTo>
                <a:lnTo>
                  <a:pt x="0" y="9"/>
                </a:lnTo>
                <a:lnTo>
                  <a:pt x="0" y="6"/>
                </a:lnTo>
                <a:lnTo>
                  <a:pt x="3" y="6"/>
                </a:lnTo>
                <a:lnTo>
                  <a:pt x="6" y="5"/>
                </a:lnTo>
                <a:lnTo>
                  <a:pt x="9" y="4"/>
                </a:lnTo>
                <a:lnTo>
                  <a:pt x="12" y="5"/>
                </a:lnTo>
                <a:lnTo>
                  <a:pt x="14" y="4"/>
                </a:lnTo>
                <a:lnTo>
                  <a:pt x="16" y="4"/>
                </a:lnTo>
                <a:lnTo>
                  <a:pt x="18" y="2"/>
                </a:lnTo>
                <a:lnTo>
                  <a:pt x="21" y="0"/>
                </a:lnTo>
                <a:lnTo>
                  <a:pt x="24" y="3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4" name="55004">
            <a:extLst xmlns:a="http://schemas.openxmlformats.org/drawingml/2006/main">
              <a:ext uri="{FF2B5EF4-FFF2-40B4-BE49-F238E27FC236}">
                <a16:creationId xmlns:a16="http://schemas.microsoft.com/office/drawing/2014/main" id="{4F208262-2884-40CE-851A-FA2100B79C0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71349" y="931347"/>
            <a:ext cx="336587" cy="277303"/>
          </a:xfrm>
          <a:custGeom xmlns:a="http://schemas.openxmlformats.org/drawingml/2006/main">
            <a:avLst/>
            <a:gdLst/>
            <a:ahLst/>
            <a:cxnLst>
              <a:cxn ang="0">
                <a:pos x="26" y="2"/>
              </a:cxn>
              <a:cxn ang="0">
                <a:pos x="30" y="4"/>
              </a:cxn>
              <a:cxn ang="0">
                <a:pos x="31" y="6"/>
              </a:cxn>
              <a:cxn ang="0">
                <a:pos x="30" y="8"/>
              </a:cxn>
              <a:cxn ang="0">
                <a:pos x="30" y="11"/>
              </a:cxn>
              <a:cxn ang="0">
                <a:pos x="31" y="12"/>
              </a:cxn>
              <a:cxn ang="0">
                <a:pos x="33" y="13"/>
              </a:cxn>
              <a:cxn ang="0">
                <a:pos x="35" y="13"/>
              </a:cxn>
              <a:cxn ang="0">
                <a:pos x="38" y="14"/>
              </a:cxn>
              <a:cxn ang="0">
                <a:pos x="41" y="15"/>
              </a:cxn>
              <a:cxn ang="0">
                <a:pos x="39" y="17"/>
              </a:cxn>
              <a:cxn ang="0">
                <a:pos x="38" y="20"/>
              </a:cxn>
              <a:cxn ang="0">
                <a:pos x="36" y="20"/>
              </a:cxn>
              <a:cxn ang="0">
                <a:pos x="34" y="24"/>
              </a:cxn>
              <a:cxn ang="0">
                <a:pos x="32" y="24"/>
              </a:cxn>
              <a:cxn ang="0">
                <a:pos x="30" y="21"/>
              </a:cxn>
              <a:cxn ang="0">
                <a:pos x="28" y="22"/>
              </a:cxn>
              <a:cxn ang="0">
                <a:pos x="25" y="21"/>
              </a:cxn>
              <a:cxn ang="0">
                <a:pos x="23" y="24"/>
              </a:cxn>
              <a:cxn ang="0">
                <a:pos x="21" y="25"/>
              </a:cxn>
              <a:cxn ang="0">
                <a:pos x="19" y="26"/>
              </a:cxn>
              <a:cxn ang="0">
                <a:pos x="18" y="28"/>
              </a:cxn>
              <a:cxn ang="0">
                <a:pos x="16" y="30"/>
              </a:cxn>
              <a:cxn ang="0">
                <a:pos x="15" y="28"/>
              </a:cxn>
              <a:cxn ang="0">
                <a:pos x="13" y="27"/>
              </a:cxn>
              <a:cxn ang="0">
                <a:pos x="12" y="24"/>
              </a:cxn>
              <a:cxn ang="0">
                <a:pos x="10" y="22"/>
              </a:cxn>
              <a:cxn ang="0">
                <a:pos x="8" y="20"/>
              </a:cxn>
              <a:cxn ang="0">
                <a:pos x="6" y="18"/>
              </a:cxn>
              <a:cxn ang="0">
                <a:pos x="7" y="15"/>
              </a:cxn>
              <a:cxn ang="0">
                <a:pos x="7" y="13"/>
              </a:cxn>
              <a:cxn ang="0">
                <a:pos x="5" y="12"/>
              </a:cxn>
              <a:cxn ang="0">
                <a:pos x="2" y="11"/>
              </a:cxn>
              <a:cxn ang="0">
                <a:pos x="0" y="9"/>
              </a:cxn>
              <a:cxn ang="0">
                <a:pos x="3" y="7"/>
              </a:cxn>
              <a:cxn ang="0">
                <a:pos x="6" y="4"/>
              </a:cxn>
              <a:cxn ang="0">
                <a:pos x="8" y="3"/>
              </a:cxn>
              <a:cxn ang="0">
                <a:pos x="11" y="0"/>
              </a:cxn>
              <a:cxn ang="0">
                <a:pos x="12" y="2"/>
              </a:cxn>
              <a:cxn ang="0">
                <a:pos x="11" y="5"/>
              </a:cxn>
              <a:cxn ang="0">
                <a:pos x="12" y="8"/>
              </a:cxn>
              <a:cxn ang="0">
                <a:pos x="14" y="10"/>
              </a:cxn>
              <a:cxn ang="0">
                <a:pos x="18" y="11"/>
              </a:cxn>
              <a:cxn ang="0">
                <a:pos x="20" y="9"/>
              </a:cxn>
              <a:cxn ang="0">
                <a:pos x="23" y="6"/>
              </a:cxn>
              <a:cxn ang="0">
                <a:pos x="24" y="4"/>
              </a:cxn>
              <a:cxn ang="0">
                <a:pos x="26" y="2"/>
              </a:cxn>
            </a:cxnLst>
            <a:rect l="0" t="0" r="r" b="b"/>
            <a:pathLst>
              <a:path w="41" h="30">
                <a:moveTo>
                  <a:pt x="26" y="2"/>
                </a:moveTo>
                <a:lnTo>
                  <a:pt x="30" y="4"/>
                </a:lnTo>
                <a:lnTo>
                  <a:pt x="31" y="6"/>
                </a:lnTo>
                <a:lnTo>
                  <a:pt x="30" y="8"/>
                </a:lnTo>
                <a:lnTo>
                  <a:pt x="30" y="11"/>
                </a:lnTo>
                <a:lnTo>
                  <a:pt x="31" y="12"/>
                </a:lnTo>
                <a:lnTo>
                  <a:pt x="33" y="13"/>
                </a:lnTo>
                <a:lnTo>
                  <a:pt x="35" y="13"/>
                </a:lnTo>
                <a:lnTo>
                  <a:pt x="38" y="14"/>
                </a:lnTo>
                <a:lnTo>
                  <a:pt x="41" y="15"/>
                </a:lnTo>
                <a:lnTo>
                  <a:pt x="39" y="17"/>
                </a:lnTo>
                <a:lnTo>
                  <a:pt x="38" y="20"/>
                </a:lnTo>
                <a:lnTo>
                  <a:pt x="36" y="20"/>
                </a:lnTo>
                <a:lnTo>
                  <a:pt x="34" y="24"/>
                </a:lnTo>
                <a:lnTo>
                  <a:pt x="32" y="24"/>
                </a:lnTo>
                <a:lnTo>
                  <a:pt x="30" y="21"/>
                </a:lnTo>
                <a:lnTo>
                  <a:pt x="28" y="22"/>
                </a:lnTo>
                <a:lnTo>
                  <a:pt x="25" y="21"/>
                </a:lnTo>
                <a:lnTo>
                  <a:pt x="23" y="24"/>
                </a:lnTo>
                <a:lnTo>
                  <a:pt x="21" y="25"/>
                </a:lnTo>
                <a:lnTo>
                  <a:pt x="19" y="26"/>
                </a:lnTo>
                <a:lnTo>
                  <a:pt x="18" y="28"/>
                </a:lnTo>
                <a:lnTo>
                  <a:pt x="16" y="30"/>
                </a:lnTo>
                <a:lnTo>
                  <a:pt x="15" y="28"/>
                </a:lnTo>
                <a:lnTo>
                  <a:pt x="13" y="27"/>
                </a:lnTo>
                <a:lnTo>
                  <a:pt x="12" y="24"/>
                </a:lnTo>
                <a:lnTo>
                  <a:pt x="10" y="22"/>
                </a:lnTo>
                <a:lnTo>
                  <a:pt x="8" y="20"/>
                </a:lnTo>
                <a:lnTo>
                  <a:pt x="6" y="18"/>
                </a:lnTo>
                <a:lnTo>
                  <a:pt x="7" y="15"/>
                </a:lnTo>
                <a:lnTo>
                  <a:pt x="7" y="13"/>
                </a:lnTo>
                <a:lnTo>
                  <a:pt x="5" y="12"/>
                </a:lnTo>
                <a:lnTo>
                  <a:pt x="2" y="11"/>
                </a:lnTo>
                <a:lnTo>
                  <a:pt x="0" y="9"/>
                </a:lnTo>
                <a:lnTo>
                  <a:pt x="3" y="7"/>
                </a:lnTo>
                <a:lnTo>
                  <a:pt x="6" y="4"/>
                </a:lnTo>
                <a:lnTo>
                  <a:pt x="8" y="3"/>
                </a:lnTo>
                <a:lnTo>
                  <a:pt x="11" y="0"/>
                </a:lnTo>
                <a:lnTo>
                  <a:pt x="12" y="2"/>
                </a:lnTo>
                <a:lnTo>
                  <a:pt x="11" y="5"/>
                </a:lnTo>
                <a:lnTo>
                  <a:pt x="12" y="8"/>
                </a:lnTo>
                <a:lnTo>
                  <a:pt x="14" y="10"/>
                </a:lnTo>
                <a:lnTo>
                  <a:pt x="18" y="11"/>
                </a:lnTo>
                <a:lnTo>
                  <a:pt x="20" y="9"/>
                </a:lnTo>
                <a:lnTo>
                  <a:pt x="23" y="6"/>
                </a:lnTo>
                <a:lnTo>
                  <a:pt x="24" y="4"/>
                </a:lnTo>
                <a:lnTo>
                  <a:pt x="26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5" name="57097">
            <a:extLst xmlns:a="http://schemas.openxmlformats.org/drawingml/2006/main">
              <a:ext uri="{FF2B5EF4-FFF2-40B4-BE49-F238E27FC236}">
                <a16:creationId xmlns:a16="http://schemas.microsoft.com/office/drawing/2014/main" id="{8E5EF588-4087-4342-B472-5378F3B3B94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7126" y="547203"/>
            <a:ext cx="254957" cy="286673"/>
          </a:xfrm>
          <a:custGeom xmlns:a="http://schemas.openxmlformats.org/drawingml/2006/main">
            <a:avLst/>
            <a:gdLst/>
            <a:ahLst/>
            <a:cxnLst>
              <a:cxn ang="0">
                <a:pos x="27" y="0"/>
              </a:cxn>
              <a:cxn ang="0">
                <a:pos x="29" y="1"/>
              </a:cxn>
              <a:cxn ang="0">
                <a:pos x="29" y="3"/>
              </a:cxn>
              <a:cxn ang="0">
                <a:pos x="29" y="5"/>
              </a:cxn>
              <a:cxn ang="0">
                <a:pos x="31" y="8"/>
              </a:cxn>
              <a:cxn ang="0">
                <a:pos x="29" y="10"/>
              </a:cxn>
              <a:cxn ang="0">
                <a:pos x="27" y="12"/>
              </a:cxn>
              <a:cxn ang="0">
                <a:pos x="24" y="14"/>
              </a:cxn>
              <a:cxn ang="0">
                <a:pos x="22" y="16"/>
              </a:cxn>
              <a:cxn ang="0">
                <a:pos x="19" y="16"/>
              </a:cxn>
              <a:cxn ang="0">
                <a:pos x="16" y="18"/>
              </a:cxn>
              <a:cxn ang="0">
                <a:pos x="16" y="21"/>
              </a:cxn>
              <a:cxn ang="0">
                <a:pos x="14" y="23"/>
              </a:cxn>
              <a:cxn ang="0">
                <a:pos x="14" y="27"/>
              </a:cxn>
              <a:cxn ang="0">
                <a:pos x="12" y="29"/>
              </a:cxn>
              <a:cxn ang="0">
                <a:pos x="9" y="31"/>
              </a:cxn>
              <a:cxn ang="0">
                <a:pos x="6" y="29"/>
              </a:cxn>
              <a:cxn ang="0">
                <a:pos x="4" y="29"/>
              </a:cxn>
              <a:cxn ang="0">
                <a:pos x="3" y="26"/>
              </a:cxn>
              <a:cxn ang="0">
                <a:pos x="1" y="24"/>
              </a:cxn>
              <a:cxn ang="0">
                <a:pos x="0" y="21"/>
              </a:cxn>
              <a:cxn ang="0">
                <a:pos x="0" y="19"/>
              </a:cxn>
              <a:cxn ang="0">
                <a:pos x="0" y="16"/>
              </a:cxn>
              <a:cxn ang="0">
                <a:pos x="1" y="14"/>
              </a:cxn>
              <a:cxn ang="0">
                <a:pos x="5" y="14"/>
              </a:cxn>
              <a:cxn ang="0">
                <a:pos x="8" y="15"/>
              </a:cxn>
              <a:cxn ang="0">
                <a:pos x="10" y="15"/>
              </a:cxn>
              <a:cxn ang="0">
                <a:pos x="12" y="14"/>
              </a:cxn>
              <a:cxn ang="0">
                <a:pos x="13" y="12"/>
              </a:cxn>
              <a:cxn ang="0">
                <a:pos x="17" y="10"/>
              </a:cxn>
              <a:cxn ang="0">
                <a:pos x="20" y="9"/>
              </a:cxn>
              <a:cxn ang="0">
                <a:pos x="19" y="7"/>
              </a:cxn>
              <a:cxn ang="0">
                <a:pos x="17" y="4"/>
              </a:cxn>
              <a:cxn ang="0">
                <a:pos x="19" y="3"/>
              </a:cxn>
              <a:cxn ang="0">
                <a:pos x="21" y="2"/>
              </a:cxn>
              <a:cxn ang="0">
                <a:pos x="25" y="1"/>
              </a:cxn>
              <a:cxn ang="0">
                <a:pos x="27" y="0"/>
              </a:cxn>
            </a:cxnLst>
            <a:rect l="0" t="0" r="r" b="b"/>
            <a:pathLst>
              <a:path w="31" h="31">
                <a:moveTo>
                  <a:pt x="27" y="0"/>
                </a:move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6" name="57096">
            <a:extLst xmlns:a="http://schemas.openxmlformats.org/drawingml/2006/main">
              <a:ext uri="{FF2B5EF4-FFF2-40B4-BE49-F238E27FC236}">
                <a16:creationId xmlns:a16="http://schemas.microsoft.com/office/drawing/2014/main" id="{E5E690B1-72D1-442C-A2DF-6AB0A6AE7A1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940646" y="669005"/>
            <a:ext cx="208427" cy="134872"/>
          </a:xfrm>
          <a:custGeom xmlns:a="http://schemas.openxmlformats.org/drawingml/2006/main">
            <a:avLst/>
            <a:gdLst/>
            <a:ahLst/>
            <a:cxnLst>
              <a:cxn ang="0">
                <a:pos x="25" y="12"/>
              </a:cxn>
              <a:cxn ang="0">
                <a:pos x="22" y="13"/>
              </a:cxn>
              <a:cxn ang="0">
                <a:pos x="19" y="13"/>
              </a:cxn>
              <a:cxn ang="0">
                <a:pos x="17" y="13"/>
              </a:cxn>
              <a:cxn ang="0">
                <a:pos x="15" y="13"/>
              </a:cxn>
              <a:cxn ang="0">
                <a:pos x="12" y="14"/>
              </a:cxn>
              <a:cxn ang="0">
                <a:pos x="9" y="14"/>
              </a:cxn>
              <a:cxn ang="0">
                <a:pos x="7" y="15"/>
              </a:cxn>
              <a:cxn ang="0">
                <a:pos x="5" y="14"/>
              </a:cxn>
              <a:cxn ang="0">
                <a:pos x="4" y="12"/>
              </a:cxn>
              <a:cxn ang="0">
                <a:pos x="2" y="11"/>
              </a:cxn>
              <a:cxn ang="0">
                <a:pos x="3" y="9"/>
              </a:cxn>
              <a:cxn ang="0">
                <a:pos x="1" y="6"/>
              </a:cxn>
              <a:cxn ang="0">
                <a:pos x="0" y="4"/>
              </a:cxn>
              <a:cxn ang="0">
                <a:pos x="1" y="2"/>
              </a:cxn>
              <a:cxn ang="0">
                <a:pos x="3" y="1"/>
              </a:cxn>
              <a:cxn ang="0">
                <a:pos x="5" y="1"/>
              </a:cxn>
              <a:cxn ang="0">
                <a:pos x="8" y="0"/>
              </a:cxn>
              <a:cxn ang="0">
                <a:pos x="10" y="1"/>
              </a:cxn>
              <a:cxn ang="0">
                <a:pos x="13" y="3"/>
              </a:cxn>
              <a:cxn ang="0">
                <a:pos x="16" y="4"/>
              </a:cxn>
              <a:cxn ang="0">
                <a:pos x="19" y="4"/>
              </a:cxn>
              <a:cxn ang="0">
                <a:pos x="22" y="3"/>
              </a:cxn>
              <a:cxn ang="0">
                <a:pos x="24" y="6"/>
              </a:cxn>
              <a:cxn ang="0">
                <a:pos x="26" y="9"/>
              </a:cxn>
              <a:cxn ang="0">
                <a:pos x="25" y="12"/>
              </a:cxn>
            </a:cxnLst>
            <a:rect l="0" t="0" r="r" b="b"/>
            <a:pathLst>
              <a:path w="26" h="15">
                <a:moveTo>
                  <a:pt x="25" y="12"/>
                </a:moveTo>
                <a:lnTo>
                  <a:pt x="22" y="13"/>
                </a:lnTo>
                <a:lnTo>
                  <a:pt x="19" y="13"/>
                </a:lnTo>
                <a:lnTo>
                  <a:pt x="17" y="13"/>
                </a:lnTo>
                <a:lnTo>
                  <a:pt x="15" y="13"/>
                </a:lnTo>
                <a:lnTo>
                  <a:pt x="12" y="14"/>
                </a:lnTo>
                <a:lnTo>
                  <a:pt x="9" y="14"/>
                </a:lnTo>
                <a:lnTo>
                  <a:pt x="7" y="15"/>
                </a:lnTo>
                <a:lnTo>
                  <a:pt x="5" y="14"/>
                </a:lnTo>
                <a:lnTo>
                  <a:pt x="4" y="12"/>
                </a:lnTo>
                <a:lnTo>
                  <a:pt x="2" y="11"/>
                </a:lnTo>
                <a:lnTo>
                  <a:pt x="3" y="9"/>
                </a:lnTo>
                <a:lnTo>
                  <a:pt x="1" y="6"/>
                </a:lnTo>
                <a:lnTo>
                  <a:pt x="0" y="4"/>
                </a:lnTo>
                <a:lnTo>
                  <a:pt x="1" y="2"/>
                </a:lnTo>
                <a:lnTo>
                  <a:pt x="3" y="1"/>
                </a:lnTo>
                <a:lnTo>
                  <a:pt x="5" y="1"/>
                </a:lnTo>
                <a:lnTo>
                  <a:pt x="8" y="0"/>
                </a:lnTo>
                <a:lnTo>
                  <a:pt x="10" y="1"/>
                </a:lnTo>
                <a:lnTo>
                  <a:pt x="13" y="3"/>
                </a:lnTo>
                <a:lnTo>
                  <a:pt x="16" y="4"/>
                </a:lnTo>
                <a:lnTo>
                  <a:pt x="19" y="4"/>
                </a:lnTo>
                <a:lnTo>
                  <a:pt x="22" y="3"/>
                </a:lnTo>
                <a:lnTo>
                  <a:pt x="24" y="6"/>
                </a:lnTo>
                <a:lnTo>
                  <a:pt x="26" y="9"/>
                </a:lnTo>
                <a:lnTo>
                  <a:pt x="25" y="1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7" name="53084">
            <a:extLst xmlns:a="http://schemas.openxmlformats.org/drawingml/2006/main">
              <a:ext uri="{FF2B5EF4-FFF2-40B4-BE49-F238E27FC236}">
                <a16:creationId xmlns:a16="http://schemas.microsoft.com/office/drawing/2014/main" id="{9C4B77F2-A41C-42BC-A634-250FE963418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16391" y="1622792"/>
            <a:ext cx="281351" cy="192978"/>
          </a:xfrm>
          <a:custGeom xmlns:a="http://schemas.openxmlformats.org/drawingml/2006/main">
            <a:avLst/>
            <a:gdLst/>
            <a:ahLst/>
            <a:cxnLst>
              <a:cxn ang="0">
                <a:pos x="32" y="2"/>
              </a:cxn>
              <a:cxn ang="0">
                <a:pos x="33" y="4"/>
              </a:cxn>
              <a:cxn ang="0">
                <a:pos x="34" y="6"/>
              </a:cxn>
              <a:cxn ang="0">
                <a:pos x="34" y="8"/>
              </a:cxn>
              <a:cxn ang="0">
                <a:pos x="34" y="10"/>
              </a:cxn>
              <a:cxn ang="0">
                <a:pos x="33" y="13"/>
              </a:cxn>
              <a:cxn ang="0">
                <a:pos x="30" y="13"/>
              </a:cxn>
              <a:cxn ang="0">
                <a:pos x="27" y="15"/>
              </a:cxn>
              <a:cxn ang="0">
                <a:pos x="25" y="15"/>
              </a:cxn>
              <a:cxn ang="0">
                <a:pos x="23" y="17"/>
              </a:cxn>
              <a:cxn ang="0">
                <a:pos x="20" y="16"/>
              </a:cxn>
              <a:cxn ang="0">
                <a:pos x="18" y="16"/>
              </a:cxn>
              <a:cxn ang="0">
                <a:pos x="16" y="17"/>
              </a:cxn>
              <a:cxn ang="0">
                <a:pos x="11" y="20"/>
              </a:cxn>
              <a:cxn ang="0">
                <a:pos x="8" y="21"/>
              </a:cxn>
              <a:cxn ang="0">
                <a:pos x="5" y="21"/>
              </a:cxn>
              <a:cxn ang="0">
                <a:pos x="5" y="19"/>
              </a:cxn>
              <a:cxn ang="0">
                <a:pos x="2" y="18"/>
              </a:cxn>
              <a:cxn ang="0">
                <a:pos x="0" y="16"/>
              </a:cxn>
              <a:cxn ang="0">
                <a:pos x="2" y="13"/>
              </a:cxn>
              <a:cxn ang="0">
                <a:pos x="4" y="11"/>
              </a:cxn>
              <a:cxn ang="0">
                <a:pos x="6" y="9"/>
              </a:cxn>
              <a:cxn ang="0">
                <a:pos x="7" y="6"/>
              </a:cxn>
              <a:cxn ang="0">
                <a:pos x="7" y="4"/>
              </a:cxn>
              <a:cxn ang="0">
                <a:pos x="9" y="3"/>
              </a:cxn>
              <a:cxn ang="0">
                <a:pos x="10" y="1"/>
              </a:cxn>
              <a:cxn ang="0">
                <a:pos x="12" y="2"/>
              </a:cxn>
              <a:cxn ang="0">
                <a:pos x="14" y="3"/>
              </a:cxn>
              <a:cxn ang="0">
                <a:pos x="15" y="0"/>
              </a:cxn>
              <a:cxn ang="0">
                <a:pos x="18" y="0"/>
              </a:cxn>
              <a:cxn ang="0">
                <a:pos x="19" y="2"/>
              </a:cxn>
              <a:cxn ang="0">
                <a:pos x="20" y="5"/>
              </a:cxn>
              <a:cxn ang="0">
                <a:pos x="21" y="7"/>
              </a:cxn>
              <a:cxn ang="0">
                <a:pos x="23" y="6"/>
              </a:cxn>
              <a:cxn ang="0">
                <a:pos x="25" y="5"/>
              </a:cxn>
              <a:cxn ang="0">
                <a:pos x="27" y="4"/>
              </a:cxn>
              <a:cxn ang="0">
                <a:pos x="30" y="3"/>
              </a:cxn>
              <a:cxn ang="0">
                <a:pos x="32" y="2"/>
              </a:cxn>
            </a:cxnLst>
            <a:rect l="0" t="0" r="r" b="b"/>
            <a:pathLst>
              <a:path w="34" h="21">
                <a:moveTo>
                  <a:pt x="32" y="2"/>
                </a:moveTo>
                <a:lnTo>
                  <a:pt x="33" y="4"/>
                </a:lnTo>
                <a:lnTo>
                  <a:pt x="34" y="6"/>
                </a:lnTo>
                <a:lnTo>
                  <a:pt x="34" y="8"/>
                </a:lnTo>
                <a:lnTo>
                  <a:pt x="34" y="10"/>
                </a:lnTo>
                <a:lnTo>
                  <a:pt x="33" y="13"/>
                </a:lnTo>
                <a:lnTo>
                  <a:pt x="30" y="13"/>
                </a:lnTo>
                <a:lnTo>
                  <a:pt x="27" y="15"/>
                </a:lnTo>
                <a:lnTo>
                  <a:pt x="25" y="15"/>
                </a:lnTo>
                <a:lnTo>
                  <a:pt x="23" y="17"/>
                </a:lnTo>
                <a:lnTo>
                  <a:pt x="20" y="16"/>
                </a:lnTo>
                <a:lnTo>
                  <a:pt x="18" y="16"/>
                </a:lnTo>
                <a:lnTo>
                  <a:pt x="16" y="17"/>
                </a:lnTo>
                <a:lnTo>
                  <a:pt x="11" y="20"/>
                </a:lnTo>
                <a:lnTo>
                  <a:pt x="8" y="21"/>
                </a:lnTo>
                <a:lnTo>
                  <a:pt x="5" y="21"/>
                </a:lnTo>
                <a:lnTo>
                  <a:pt x="5" y="19"/>
                </a:lnTo>
                <a:lnTo>
                  <a:pt x="2" y="18"/>
                </a:lnTo>
                <a:lnTo>
                  <a:pt x="0" y="16"/>
                </a:lnTo>
                <a:lnTo>
                  <a:pt x="2" y="13"/>
                </a:lnTo>
                <a:lnTo>
                  <a:pt x="4" y="11"/>
                </a:lnTo>
                <a:lnTo>
                  <a:pt x="6" y="9"/>
                </a:lnTo>
                <a:lnTo>
                  <a:pt x="7" y="6"/>
                </a:lnTo>
                <a:lnTo>
                  <a:pt x="7" y="4"/>
                </a:lnTo>
                <a:lnTo>
                  <a:pt x="9" y="3"/>
                </a:lnTo>
                <a:lnTo>
                  <a:pt x="10" y="1"/>
                </a:lnTo>
                <a:lnTo>
                  <a:pt x="12" y="2"/>
                </a:lnTo>
                <a:lnTo>
                  <a:pt x="14" y="3"/>
                </a:lnTo>
                <a:lnTo>
                  <a:pt x="15" y="0"/>
                </a:lnTo>
                <a:lnTo>
                  <a:pt x="18" y="0"/>
                </a:lnTo>
                <a:lnTo>
                  <a:pt x="19" y="2"/>
                </a:lnTo>
                <a:lnTo>
                  <a:pt x="20" y="5"/>
                </a:lnTo>
                <a:lnTo>
                  <a:pt x="21" y="7"/>
                </a:lnTo>
                <a:lnTo>
                  <a:pt x="23" y="6"/>
                </a:lnTo>
                <a:lnTo>
                  <a:pt x="25" y="5"/>
                </a:lnTo>
                <a:lnTo>
                  <a:pt x="27" y="4"/>
                </a:lnTo>
                <a:lnTo>
                  <a:pt x="30" y="3"/>
                </a:lnTo>
                <a:lnTo>
                  <a:pt x="32" y="2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8" name="53083">
            <a:extLst xmlns:a="http://schemas.openxmlformats.org/drawingml/2006/main">
              <a:ext uri="{FF2B5EF4-FFF2-40B4-BE49-F238E27FC236}">
                <a16:creationId xmlns:a16="http://schemas.microsoft.com/office/drawing/2014/main" id="{94892A5B-3A8B-4AC3-B8E4-C86E44672C4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26336" y="1688377"/>
            <a:ext cx="249242" cy="187388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8" y="1"/>
              </a:cxn>
              <a:cxn ang="0">
                <a:pos x="20" y="1"/>
              </a:cxn>
              <a:cxn ang="0">
                <a:pos x="23" y="2"/>
              </a:cxn>
              <a:cxn ang="0">
                <a:pos x="26" y="4"/>
              </a:cxn>
              <a:cxn ang="0">
                <a:pos x="29" y="6"/>
              </a:cxn>
              <a:cxn ang="0">
                <a:pos x="31" y="7"/>
              </a:cxn>
              <a:cxn ang="0">
                <a:pos x="28" y="9"/>
              </a:cxn>
              <a:cxn ang="0">
                <a:pos x="27" y="7"/>
              </a:cxn>
              <a:cxn ang="0">
                <a:pos x="24" y="8"/>
              </a:cxn>
              <a:cxn ang="0">
                <a:pos x="20" y="7"/>
              </a:cxn>
              <a:cxn ang="0">
                <a:pos x="18" y="8"/>
              </a:cxn>
              <a:cxn ang="0">
                <a:pos x="16" y="8"/>
              </a:cxn>
              <a:cxn ang="0">
                <a:pos x="14" y="10"/>
              </a:cxn>
              <a:cxn ang="0">
                <a:pos x="13" y="12"/>
              </a:cxn>
              <a:cxn ang="0">
                <a:pos x="12" y="15"/>
              </a:cxn>
              <a:cxn ang="0">
                <a:pos x="12" y="18"/>
              </a:cxn>
              <a:cxn ang="0">
                <a:pos x="10" y="17"/>
              </a:cxn>
              <a:cxn ang="0">
                <a:pos x="9" y="20"/>
              </a:cxn>
              <a:cxn ang="0">
                <a:pos x="6" y="18"/>
              </a:cxn>
              <a:cxn ang="0">
                <a:pos x="5" y="16"/>
              </a:cxn>
              <a:cxn ang="0">
                <a:pos x="3" y="13"/>
              </a:cxn>
              <a:cxn ang="0">
                <a:pos x="3" y="11"/>
              </a:cxn>
              <a:cxn ang="0">
                <a:pos x="2" y="9"/>
              </a:cxn>
              <a:cxn ang="0">
                <a:pos x="1" y="7"/>
              </a:cxn>
              <a:cxn ang="0">
                <a:pos x="1" y="4"/>
              </a:cxn>
              <a:cxn ang="0">
                <a:pos x="0" y="2"/>
              </a:cxn>
              <a:cxn ang="0">
                <a:pos x="2" y="0"/>
              </a:cxn>
              <a:cxn ang="0">
                <a:pos x="6" y="1"/>
              </a:cxn>
              <a:cxn ang="0">
                <a:pos x="8" y="0"/>
              </a:cxn>
              <a:cxn ang="0">
                <a:pos x="10" y="2"/>
              </a:cxn>
              <a:cxn ang="0">
                <a:pos x="13" y="1"/>
              </a:cxn>
              <a:cxn ang="0">
                <a:pos x="15" y="0"/>
              </a:cxn>
            </a:cxnLst>
            <a:rect l="0" t="0" r="r" b="b"/>
            <a:pathLst>
              <a:path w="31" h="20">
                <a:moveTo>
                  <a:pt x="15" y="0"/>
                </a:moveTo>
                <a:lnTo>
                  <a:pt x="18" y="1"/>
                </a:lnTo>
                <a:lnTo>
                  <a:pt x="20" y="1"/>
                </a:lnTo>
                <a:lnTo>
                  <a:pt x="23" y="2"/>
                </a:lnTo>
                <a:lnTo>
                  <a:pt x="26" y="4"/>
                </a:lnTo>
                <a:lnTo>
                  <a:pt x="29" y="6"/>
                </a:lnTo>
                <a:lnTo>
                  <a:pt x="31" y="7"/>
                </a:lnTo>
                <a:lnTo>
                  <a:pt x="28" y="9"/>
                </a:lnTo>
                <a:lnTo>
                  <a:pt x="27" y="7"/>
                </a:lnTo>
                <a:lnTo>
                  <a:pt x="24" y="8"/>
                </a:lnTo>
                <a:lnTo>
                  <a:pt x="20" y="7"/>
                </a:lnTo>
                <a:lnTo>
                  <a:pt x="18" y="8"/>
                </a:lnTo>
                <a:lnTo>
                  <a:pt x="16" y="8"/>
                </a:lnTo>
                <a:lnTo>
                  <a:pt x="14" y="10"/>
                </a:lnTo>
                <a:lnTo>
                  <a:pt x="13" y="12"/>
                </a:lnTo>
                <a:lnTo>
                  <a:pt x="12" y="15"/>
                </a:lnTo>
                <a:lnTo>
                  <a:pt x="12" y="18"/>
                </a:lnTo>
                <a:lnTo>
                  <a:pt x="10" y="17"/>
                </a:lnTo>
                <a:lnTo>
                  <a:pt x="9" y="20"/>
                </a:lnTo>
                <a:lnTo>
                  <a:pt x="6" y="18"/>
                </a:lnTo>
                <a:lnTo>
                  <a:pt x="5" y="16"/>
                </a:lnTo>
                <a:lnTo>
                  <a:pt x="3" y="13"/>
                </a:lnTo>
                <a:lnTo>
                  <a:pt x="3" y="11"/>
                </a:lnTo>
                <a:lnTo>
                  <a:pt x="2" y="9"/>
                </a:lnTo>
                <a:lnTo>
                  <a:pt x="1" y="7"/>
                </a:lnTo>
                <a:lnTo>
                  <a:pt x="1" y="4"/>
                </a:lnTo>
                <a:lnTo>
                  <a:pt x="0" y="2"/>
                </a:lnTo>
                <a:lnTo>
                  <a:pt x="2" y="0"/>
                </a:lnTo>
                <a:lnTo>
                  <a:pt x="6" y="1"/>
                </a:lnTo>
                <a:lnTo>
                  <a:pt x="8" y="0"/>
                </a:lnTo>
                <a:lnTo>
                  <a:pt x="10" y="2"/>
                </a:lnTo>
                <a:lnTo>
                  <a:pt x="13" y="1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19" name="53082">
            <a:extLst xmlns:a="http://schemas.openxmlformats.org/drawingml/2006/main">
              <a:ext uri="{FF2B5EF4-FFF2-40B4-BE49-F238E27FC236}">
                <a16:creationId xmlns:a16="http://schemas.microsoft.com/office/drawing/2014/main" id="{5E0B0CED-7A63-4743-B732-7EF416C6BF5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54898" y="1547836"/>
            <a:ext cx="81630" cy="133060"/>
          </a:xfrm>
          <a:custGeom xmlns:a="http://schemas.openxmlformats.org/drawingml/2006/main">
            <a:avLst/>
            <a:gdLst/>
            <a:ahLst/>
            <a:cxnLst>
              <a:cxn ang="0">
                <a:pos x="10" y="6"/>
              </a:cxn>
              <a:cxn ang="0">
                <a:pos x="10" y="9"/>
              </a:cxn>
              <a:cxn ang="0">
                <a:pos x="9" y="11"/>
              </a:cxn>
              <a:cxn ang="0">
                <a:pos x="8" y="14"/>
              </a:cxn>
              <a:cxn ang="0">
                <a:pos x="6" y="14"/>
              </a:cxn>
              <a:cxn ang="0">
                <a:pos x="3" y="12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3" y="2"/>
              </a:cxn>
              <a:cxn ang="0">
                <a:pos x="6" y="0"/>
              </a:cxn>
              <a:cxn ang="0">
                <a:pos x="7" y="4"/>
              </a:cxn>
              <a:cxn ang="0">
                <a:pos x="9" y="4"/>
              </a:cxn>
              <a:cxn ang="0">
                <a:pos x="10" y="6"/>
              </a:cxn>
            </a:cxnLst>
            <a:rect l="0" t="0" r="r" b="b"/>
            <a:pathLst>
              <a:path w="10" h="14">
                <a:moveTo>
                  <a:pt x="10" y="6"/>
                </a:moveTo>
                <a:lnTo>
                  <a:pt x="10" y="9"/>
                </a:lnTo>
                <a:lnTo>
                  <a:pt x="9" y="11"/>
                </a:lnTo>
                <a:lnTo>
                  <a:pt x="8" y="14"/>
                </a:lnTo>
                <a:lnTo>
                  <a:pt x="6" y="14"/>
                </a:lnTo>
                <a:lnTo>
                  <a:pt x="3" y="12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3" y="2"/>
                </a:lnTo>
                <a:lnTo>
                  <a:pt x="6" y="0"/>
                </a:lnTo>
                <a:lnTo>
                  <a:pt x="7" y="4"/>
                </a:lnTo>
                <a:lnTo>
                  <a:pt x="9" y="4"/>
                </a:lnTo>
                <a:lnTo>
                  <a:pt x="1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fr-BE" sz="600" b="1">
                <a:latin typeface="Arial Black" panose="020B0A04020102020204" pitchFamily="34" charset="0"/>
              </a:rPr>
              <a:t>,</a:t>
            </a:r>
          </a:p>
        </cdr:txBody>
      </cdr:sp>
      <cdr:sp macro="" textlink="">
        <cdr:nvSpPr>
          <cdr:cNvPr id="2320" name="53070">
            <a:extLst xmlns:a="http://schemas.openxmlformats.org/drawingml/2006/main">
              <a:ext uri="{FF2B5EF4-FFF2-40B4-BE49-F238E27FC236}">
                <a16:creationId xmlns:a16="http://schemas.microsoft.com/office/drawing/2014/main" id="{A5DD6EA1-A993-49AB-96DE-49D8EF2167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48780" y="1268644"/>
            <a:ext cx="194006" cy="256674"/>
          </a:xfrm>
          <a:custGeom xmlns:a="http://schemas.openxmlformats.org/drawingml/2006/main">
            <a:avLst/>
            <a:gdLst/>
            <a:ahLst/>
            <a:cxnLst>
              <a:cxn ang="0">
                <a:pos x="22" y="11"/>
              </a:cxn>
              <a:cxn ang="0">
                <a:pos x="22" y="15"/>
              </a:cxn>
              <a:cxn ang="0">
                <a:pos x="21" y="17"/>
              </a:cxn>
              <a:cxn ang="0">
                <a:pos x="24" y="19"/>
              </a:cxn>
              <a:cxn ang="0">
                <a:pos x="24" y="21"/>
              </a:cxn>
              <a:cxn ang="0">
                <a:pos x="23" y="23"/>
              </a:cxn>
              <a:cxn ang="0">
                <a:pos x="20" y="23"/>
              </a:cxn>
              <a:cxn ang="0">
                <a:pos x="18" y="23"/>
              </a:cxn>
              <a:cxn ang="0">
                <a:pos x="16" y="24"/>
              </a:cxn>
              <a:cxn ang="0">
                <a:pos x="15" y="27"/>
              </a:cxn>
              <a:cxn ang="0">
                <a:pos x="13" y="28"/>
              </a:cxn>
              <a:cxn ang="0">
                <a:pos x="11" y="27"/>
              </a:cxn>
              <a:cxn ang="0">
                <a:pos x="10" y="25"/>
              </a:cxn>
              <a:cxn ang="0">
                <a:pos x="8" y="24"/>
              </a:cxn>
              <a:cxn ang="0">
                <a:pos x="5" y="25"/>
              </a:cxn>
              <a:cxn ang="0">
                <a:pos x="4" y="27"/>
              </a:cxn>
              <a:cxn ang="0">
                <a:pos x="1" y="26"/>
              </a:cxn>
              <a:cxn ang="0">
                <a:pos x="1" y="24"/>
              </a:cxn>
              <a:cxn ang="0">
                <a:pos x="1" y="21"/>
              </a:cxn>
              <a:cxn ang="0">
                <a:pos x="2" y="20"/>
              </a:cxn>
              <a:cxn ang="0">
                <a:pos x="2" y="17"/>
              </a:cxn>
              <a:cxn ang="0">
                <a:pos x="1" y="15"/>
              </a:cxn>
              <a:cxn ang="0">
                <a:pos x="0" y="13"/>
              </a:cxn>
              <a:cxn ang="0">
                <a:pos x="0" y="11"/>
              </a:cxn>
              <a:cxn ang="0">
                <a:pos x="0" y="8"/>
              </a:cxn>
              <a:cxn ang="0">
                <a:pos x="0" y="5"/>
              </a:cxn>
              <a:cxn ang="0">
                <a:pos x="1" y="4"/>
              </a:cxn>
              <a:cxn ang="0">
                <a:pos x="3" y="3"/>
              </a:cxn>
              <a:cxn ang="0">
                <a:pos x="6" y="2"/>
              </a:cxn>
              <a:cxn ang="0">
                <a:pos x="8" y="1"/>
              </a:cxn>
              <a:cxn ang="0">
                <a:pos x="11" y="0"/>
              </a:cxn>
              <a:cxn ang="0">
                <a:pos x="11" y="3"/>
              </a:cxn>
              <a:cxn ang="0">
                <a:pos x="14" y="4"/>
              </a:cxn>
              <a:cxn ang="0">
                <a:pos x="15" y="6"/>
              </a:cxn>
              <a:cxn ang="0">
                <a:pos x="16" y="8"/>
              </a:cxn>
              <a:cxn ang="0">
                <a:pos x="19" y="9"/>
              </a:cxn>
              <a:cxn ang="0">
                <a:pos x="22" y="11"/>
              </a:cxn>
            </a:cxnLst>
            <a:rect l="0" t="0" r="r" b="b"/>
            <a:pathLst>
              <a:path w="24" h="28">
                <a:moveTo>
                  <a:pt x="22" y="11"/>
                </a:moveTo>
                <a:lnTo>
                  <a:pt x="22" y="15"/>
                </a:lnTo>
                <a:lnTo>
                  <a:pt x="21" y="17"/>
                </a:lnTo>
                <a:lnTo>
                  <a:pt x="24" y="19"/>
                </a:lnTo>
                <a:lnTo>
                  <a:pt x="24" y="21"/>
                </a:lnTo>
                <a:lnTo>
                  <a:pt x="23" y="23"/>
                </a:lnTo>
                <a:lnTo>
                  <a:pt x="20" y="23"/>
                </a:lnTo>
                <a:lnTo>
                  <a:pt x="18" y="23"/>
                </a:lnTo>
                <a:lnTo>
                  <a:pt x="16" y="24"/>
                </a:lnTo>
                <a:lnTo>
                  <a:pt x="15" y="27"/>
                </a:lnTo>
                <a:lnTo>
                  <a:pt x="13" y="28"/>
                </a:lnTo>
                <a:lnTo>
                  <a:pt x="11" y="27"/>
                </a:lnTo>
                <a:lnTo>
                  <a:pt x="10" y="25"/>
                </a:lnTo>
                <a:lnTo>
                  <a:pt x="8" y="24"/>
                </a:lnTo>
                <a:lnTo>
                  <a:pt x="5" y="25"/>
                </a:lnTo>
                <a:lnTo>
                  <a:pt x="4" y="27"/>
                </a:lnTo>
                <a:lnTo>
                  <a:pt x="1" y="26"/>
                </a:lnTo>
                <a:lnTo>
                  <a:pt x="1" y="24"/>
                </a:lnTo>
                <a:lnTo>
                  <a:pt x="1" y="21"/>
                </a:lnTo>
                <a:lnTo>
                  <a:pt x="2" y="20"/>
                </a:lnTo>
                <a:lnTo>
                  <a:pt x="2" y="17"/>
                </a:lnTo>
                <a:lnTo>
                  <a:pt x="1" y="15"/>
                </a:lnTo>
                <a:lnTo>
                  <a:pt x="0" y="13"/>
                </a:lnTo>
                <a:lnTo>
                  <a:pt x="0" y="11"/>
                </a:lnTo>
                <a:lnTo>
                  <a:pt x="0" y="8"/>
                </a:lnTo>
                <a:lnTo>
                  <a:pt x="0" y="5"/>
                </a:lnTo>
                <a:lnTo>
                  <a:pt x="1" y="4"/>
                </a:lnTo>
                <a:lnTo>
                  <a:pt x="3" y="3"/>
                </a:lnTo>
                <a:lnTo>
                  <a:pt x="6" y="2"/>
                </a:lnTo>
                <a:lnTo>
                  <a:pt x="8" y="1"/>
                </a:lnTo>
                <a:lnTo>
                  <a:pt x="11" y="0"/>
                </a:lnTo>
                <a:lnTo>
                  <a:pt x="11" y="3"/>
                </a:lnTo>
                <a:lnTo>
                  <a:pt x="14" y="4"/>
                </a:lnTo>
                <a:lnTo>
                  <a:pt x="15" y="6"/>
                </a:lnTo>
                <a:lnTo>
                  <a:pt x="16" y="8"/>
                </a:lnTo>
                <a:lnTo>
                  <a:pt x="19" y="9"/>
                </a:lnTo>
                <a:lnTo>
                  <a:pt x="22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1" name="53068">
            <a:extLst xmlns:a="http://schemas.openxmlformats.org/drawingml/2006/main">
              <a:ext uri="{FF2B5EF4-FFF2-40B4-BE49-F238E27FC236}">
                <a16:creationId xmlns:a16="http://schemas.microsoft.com/office/drawing/2014/main" id="{1CD781AB-AC01-4B59-9CB7-1257E5214C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40756" y="1577835"/>
            <a:ext cx="108023" cy="127392"/>
          </a:xfrm>
          <a:custGeom xmlns:a="http://schemas.openxmlformats.org/drawingml/2006/main">
            <a:avLst/>
            <a:gdLst/>
            <a:ahLst/>
            <a:cxnLst>
              <a:cxn ang="0">
                <a:pos x="5" y="0"/>
              </a:cxn>
              <a:cxn ang="0">
                <a:pos x="8" y="0"/>
              </a:cxn>
              <a:cxn ang="0">
                <a:pos x="10" y="2"/>
              </a:cxn>
              <a:cxn ang="0">
                <a:pos x="10" y="4"/>
              </a:cxn>
              <a:cxn ang="0">
                <a:pos x="10" y="6"/>
              </a:cxn>
              <a:cxn ang="0">
                <a:pos x="11" y="8"/>
              </a:cxn>
              <a:cxn ang="0">
                <a:pos x="12" y="11"/>
              </a:cxn>
              <a:cxn ang="0">
                <a:pos x="13" y="12"/>
              </a:cxn>
              <a:cxn ang="0">
                <a:pos x="11" y="13"/>
              </a:cxn>
              <a:cxn ang="0">
                <a:pos x="8" y="14"/>
              </a:cxn>
              <a:cxn ang="0">
                <a:pos x="6" y="12"/>
              </a:cxn>
              <a:cxn ang="0">
                <a:pos x="4" y="13"/>
              </a:cxn>
              <a:cxn ang="0">
                <a:pos x="0" y="12"/>
              </a:cxn>
              <a:cxn ang="0">
                <a:pos x="0" y="9"/>
              </a:cxn>
              <a:cxn ang="0">
                <a:pos x="1" y="5"/>
              </a:cxn>
              <a:cxn ang="0">
                <a:pos x="1" y="4"/>
              </a:cxn>
              <a:cxn ang="0">
                <a:pos x="0" y="2"/>
              </a:cxn>
              <a:cxn ang="0">
                <a:pos x="1" y="0"/>
              </a:cxn>
              <a:cxn ang="0">
                <a:pos x="3" y="0"/>
              </a:cxn>
              <a:cxn ang="0">
                <a:pos x="5" y="0"/>
              </a:cxn>
            </a:cxnLst>
            <a:rect l="0" t="0" r="r" b="b"/>
            <a:pathLst>
              <a:path w="13" h="14">
                <a:moveTo>
                  <a:pt x="5" y="0"/>
                </a:moveTo>
                <a:lnTo>
                  <a:pt x="8" y="0"/>
                </a:lnTo>
                <a:lnTo>
                  <a:pt x="10" y="2"/>
                </a:lnTo>
                <a:lnTo>
                  <a:pt x="10" y="4"/>
                </a:lnTo>
                <a:lnTo>
                  <a:pt x="10" y="6"/>
                </a:lnTo>
                <a:lnTo>
                  <a:pt x="11" y="8"/>
                </a:lnTo>
                <a:lnTo>
                  <a:pt x="12" y="11"/>
                </a:lnTo>
                <a:lnTo>
                  <a:pt x="13" y="12"/>
                </a:lnTo>
                <a:lnTo>
                  <a:pt x="11" y="13"/>
                </a:lnTo>
                <a:lnTo>
                  <a:pt x="8" y="14"/>
                </a:lnTo>
                <a:lnTo>
                  <a:pt x="6" y="12"/>
                </a:lnTo>
                <a:lnTo>
                  <a:pt x="4" y="13"/>
                </a:lnTo>
                <a:lnTo>
                  <a:pt x="0" y="12"/>
                </a:lnTo>
                <a:lnTo>
                  <a:pt x="0" y="9"/>
                </a:lnTo>
                <a:lnTo>
                  <a:pt x="1" y="5"/>
                </a:lnTo>
                <a:lnTo>
                  <a:pt x="1" y="4"/>
                </a:lnTo>
                <a:lnTo>
                  <a:pt x="0" y="2"/>
                </a:lnTo>
                <a:lnTo>
                  <a:pt x="1" y="0"/>
                </a:lnTo>
                <a:lnTo>
                  <a:pt x="3" y="0"/>
                </a:lnTo>
                <a:lnTo>
                  <a:pt x="5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2" name="53065">
            <a:extLst xmlns:a="http://schemas.openxmlformats.org/drawingml/2006/main">
              <a:ext uri="{FF2B5EF4-FFF2-40B4-BE49-F238E27FC236}">
                <a16:creationId xmlns:a16="http://schemas.microsoft.com/office/drawing/2014/main" id="{B6918A3D-FA93-4306-962B-F804A949A2E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69319" y="1480361"/>
            <a:ext cx="79725" cy="119912"/>
          </a:xfrm>
          <a:custGeom xmlns:a="http://schemas.openxmlformats.org/drawingml/2006/main">
            <a:avLst/>
            <a:gdLst/>
            <a:ahLst/>
            <a:cxnLst>
              <a:cxn ang="0">
                <a:pos x="8" y="0"/>
              </a:cxn>
              <a:cxn ang="0">
                <a:pos x="9" y="5"/>
              </a:cxn>
              <a:cxn ang="0">
                <a:pos x="10" y="7"/>
              </a:cxn>
              <a:cxn ang="0">
                <a:pos x="10" y="10"/>
              </a:cxn>
              <a:cxn ang="0">
                <a:pos x="8" y="13"/>
              </a:cxn>
              <a:cxn ang="0">
                <a:pos x="7" y="11"/>
              </a:cxn>
              <a:cxn ang="0">
                <a:pos x="5" y="11"/>
              </a:cxn>
              <a:cxn ang="0">
                <a:pos x="4" y="7"/>
              </a:cxn>
              <a:cxn ang="0">
                <a:pos x="3" y="5"/>
              </a:cxn>
              <a:cxn ang="0">
                <a:pos x="0" y="4"/>
              </a:cxn>
              <a:cxn ang="0">
                <a:pos x="1" y="1"/>
              </a:cxn>
              <a:cxn ang="0">
                <a:pos x="3" y="0"/>
              </a:cxn>
              <a:cxn ang="0">
                <a:pos x="5" y="0"/>
              </a:cxn>
              <a:cxn ang="0">
                <a:pos x="8" y="0"/>
              </a:cxn>
            </a:cxnLst>
            <a:rect l="0" t="0" r="r" b="b"/>
            <a:pathLst>
              <a:path w="10" h="13">
                <a:moveTo>
                  <a:pt x="8" y="0"/>
                </a:moveTo>
                <a:lnTo>
                  <a:pt x="9" y="5"/>
                </a:lnTo>
                <a:lnTo>
                  <a:pt x="10" y="7"/>
                </a:lnTo>
                <a:lnTo>
                  <a:pt x="10" y="10"/>
                </a:lnTo>
                <a:lnTo>
                  <a:pt x="8" y="13"/>
                </a:lnTo>
                <a:lnTo>
                  <a:pt x="7" y="11"/>
                </a:lnTo>
                <a:lnTo>
                  <a:pt x="5" y="11"/>
                </a:lnTo>
                <a:lnTo>
                  <a:pt x="4" y="7"/>
                </a:lnTo>
                <a:lnTo>
                  <a:pt x="3" y="5"/>
                </a:lnTo>
                <a:lnTo>
                  <a:pt x="0" y="4"/>
                </a:lnTo>
                <a:lnTo>
                  <a:pt x="1" y="1"/>
                </a:lnTo>
                <a:lnTo>
                  <a:pt x="3" y="0"/>
                </a:lnTo>
                <a:lnTo>
                  <a:pt x="5" y="0"/>
                </a:lnTo>
                <a:lnTo>
                  <a:pt x="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3" name="53053">
            <a:extLst xmlns:a="http://schemas.openxmlformats.org/drawingml/2006/main">
              <a:ext uri="{FF2B5EF4-FFF2-40B4-BE49-F238E27FC236}">
                <a16:creationId xmlns:a16="http://schemas.microsoft.com/office/drawing/2014/main" id="{7752BE43-A2BD-44A3-B3AE-E513912566A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16391" y="1321082"/>
            <a:ext cx="328423" cy="367295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5" y="4"/>
              </a:cxn>
              <a:cxn ang="0">
                <a:pos x="27" y="4"/>
              </a:cxn>
              <a:cxn ang="0">
                <a:pos x="30" y="4"/>
              </a:cxn>
              <a:cxn ang="0">
                <a:pos x="33" y="6"/>
              </a:cxn>
              <a:cxn ang="0">
                <a:pos x="33" y="8"/>
              </a:cxn>
              <a:cxn ang="0">
                <a:pos x="35" y="10"/>
              </a:cxn>
              <a:cxn ang="0">
                <a:pos x="36" y="13"/>
              </a:cxn>
              <a:cxn ang="0">
                <a:pos x="39" y="15"/>
              </a:cxn>
              <a:cxn ang="0">
                <a:pos x="39" y="18"/>
              </a:cxn>
              <a:cxn ang="0">
                <a:pos x="40" y="20"/>
              </a:cxn>
              <a:cxn ang="0">
                <a:pos x="40" y="22"/>
              </a:cxn>
              <a:cxn ang="0">
                <a:pos x="37" y="22"/>
              </a:cxn>
              <a:cxn ang="0">
                <a:pos x="35" y="23"/>
              </a:cxn>
              <a:cxn ang="0">
                <a:pos x="36" y="25"/>
              </a:cxn>
              <a:cxn ang="0">
                <a:pos x="34" y="28"/>
              </a:cxn>
              <a:cxn ang="0">
                <a:pos x="34" y="30"/>
              </a:cxn>
              <a:cxn ang="0">
                <a:pos x="33" y="32"/>
              </a:cxn>
              <a:cxn ang="0">
                <a:pos x="32" y="34"/>
              </a:cxn>
              <a:cxn ang="0">
                <a:pos x="30" y="35"/>
              </a:cxn>
              <a:cxn ang="0">
                <a:pos x="27" y="36"/>
              </a:cxn>
              <a:cxn ang="0">
                <a:pos x="25" y="37"/>
              </a:cxn>
              <a:cxn ang="0">
                <a:pos x="23" y="38"/>
              </a:cxn>
              <a:cxn ang="0">
                <a:pos x="21" y="39"/>
              </a:cxn>
              <a:cxn ang="0">
                <a:pos x="20" y="37"/>
              </a:cxn>
              <a:cxn ang="0">
                <a:pos x="19" y="34"/>
              </a:cxn>
              <a:cxn ang="0">
                <a:pos x="18" y="32"/>
              </a:cxn>
              <a:cxn ang="0">
                <a:pos x="15" y="32"/>
              </a:cxn>
              <a:cxn ang="0">
                <a:pos x="13" y="30"/>
              </a:cxn>
              <a:cxn ang="0">
                <a:pos x="11" y="29"/>
              </a:cxn>
              <a:cxn ang="0">
                <a:pos x="8" y="27"/>
              </a:cxn>
              <a:cxn ang="0">
                <a:pos x="6" y="28"/>
              </a:cxn>
              <a:cxn ang="0">
                <a:pos x="4" y="27"/>
              </a:cxn>
              <a:cxn ang="0">
                <a:pos x="4" y="24"/>
              </a:cxn>
              <a:cxn ang="0">
                <a:pos x="3" y="22"/>
              </a:cxn>
              <a:cxn ang="0">
                <a:pos x="2" y="17"/>
              </a:cxn>
              <a:cxn ang="0">
                <a:pos x="3" y="15"/>
              </a:cxn>
              <a:cxn ang="0">
                <a:pos x="3" y="13"/>
              </a:cxn>
              <a:cxn ang="0">
                <a:pos x="0" y="11"/>
              </a:cxn>
              <a:cxn ang="0">
                <a:pos x="1" y="9"/>
              </a:cxn>
              <a:cxn ang="0">
                <a:pos x="1" y="5"/>
              </a:cxn>
              <a:cxn ang="0">
                <a:pos x="2" y="4"/>
              </a:cxn>
              <a:cxn ang="0">
                <a:pos x="5" y="5"/>
              </a:cxn>
              <a:cxn ang="0">
                <a:pos x="9" y="5"/>
              </a:cxn>
              <a:cxn ang="0">
                <a:pos x="11" y="5"/>
              </a:cxn>
              <a:cxn ang="0">
                <a:pos x="13" y="5"/>
              </a:cxn>
              <a:cxn ang="0">
                <a:pos x="15" y="8"/>
              </a:cxn>
              <a:cxn ang="0">
                <a:pos x="17" y="6"/>
              </a:cxn>
              <a:cxn ang="0">
                <a:pos x="17" y="4"/>
              </a:cxn>
              <a:cxn ang="0">
                <a:pos x="19" y="3"/>
              </a:cxn>
              <a:cxn ang="0">
                <a:pos x="22" y="0"/>
              </a:cxn>
              <a:cxn ang="0">
                <a:pos x="23" y="3"/>
              </a:cxn>
            </a:cxnLst>
            <a:rect l="0" t="0" r="r" b="b"/>
            <a:pathLst>
              <a:path w="40" h="39">
                <a:moveTo>
                  <a:pt x="23" y="3"/>
                </a:moveTo>
                <a:lnTo>
                  <a:pt x="25" y="4"/>
                </a:lnTo>
                <a:lnTo>
                  <a:pt x="27" y="4"/>
                </a:lnTo>
                <a:lnTo>
                  <a:pt x="30" y="4"/>
                </a:lnTo>
                <a:lnTo>
                  <a:pt x="33" y="6"/>
                </a:lnTo>
                <a:lnTo>
                  <a:pt x="33" y="8"/>
                </a:lnTo>
                <a:lnTo>
                  <a:pt x="35" y="10"/>
                </a:lnTo>
                <a:lnTo>
                  <a:pt x="36" y="13"/>
                </a:lnTo>
                <a:lnTo>
                  <a:pt x="39" y="15"/>
                </a:lnTo>
                <a:lnTo>
                  <a:pt x="39" y="18"/>
                </a:lnTo>
                <a:lnTo>
                  <a:pt x="40" y="20"/>
                </a:lnTo>
                <a:lnTo>
                  <a:pt x="40" y="22"/>
                </a:lnTo>
                <a:lnTo>
                  <a:pt x="37" y="22"/>
                </a:lnTo>
                <a:lnTo>
                  <a:pt x="35" y="23"/>
                </a:lnTo>
                <a:lnTo>
                  <a:pt x="36" y="25"/>
                </a:lnTo>
                <a:lnTo>
                  <a:pt x="34" y="28"/>
                </a:lnTo>
                <a:lnTo>
                  <a:pt x="34" y="30"/>
                </a:lnTo>
                <a:lnTo>
                  <a:pt x="33" y="32"/>
                </a:lnTo>
                <a:lnTo>
                  <a:pt x="32" y="34"/>
                </a:lnTo>
                <a:lnTo>
                  <a:pt x="30" y="35"/>
                </a:lnTo>
                <a:lnTo>
                  <a:pt x="27" y="36"/>
                </a:lnTo>
                <a:lnTo>
                  <a:pt x="25" y="37"/>
                </a:lnTo>
                <a:lnTo>
                  <a:pt x="23" y="38"/>
                </a:lnTo>
                <a:lnTo>
                  <a:pt x="21" y="39"/>
                </a:lnTo>
                <a:lnTo>
                  <a:pt x="20" y="37"/>
                </a:lnTo>
                <a:lnTo>
                  <a:pt x="19" y="34"/>
                </a:lnTo>
                <a:lnTo>
                  <a:pt x="18" y="32"/>
                </a:lnTo>
                <a:lnTo>
                  <a:pt x="15" y="32"/>
                </a:lnTo>
                <a:lnTo>
                  <a:pt x="13" y="30"/>
                </a:lnTo>
                <a:lnTo>
                  <a:pt x="11" y="29"/>
                </a:lnTo>
                <a:lnTo>
                  <a:pt x="8" y="27"/>
                </a:lnTo>
                <a:lnTo>
                  <a:pt x="6" y="28"/>
                </a:lnTo>
                <a:lnTo>
                  <a:pt x="4" y="27"/>
                </a:lnTo>
                <a:lnTo>
                  <a:pt x="4" y="24"/>
                </a:lnTo>
                <a:lnTo>
                  <a:pt x="3" y="22"/>
                </a:lnTo>
                <a:lnTo>
                  <a:pt x="2" y="17"/>
                </a:lnTo>
                <a:lnTo>
                  <a:pt x="3" y="15"/>
                </a:lnTo>
                <a:lnTo>
                  <a:pt x="3" y="13"/>
                </a:lnTo>
                <a:lnTo>
                  <a:pt x="0" y="11"/>
                </a:lnTo>
                <a:lnTo>
                  <a:pt x="1" y="9"/>
                </a:lnTo>
                <a:lnTo>
                  <a:pt x="1" y="5"/>
                </a:lnTo>
                <a:lnTo>
                  <a:pt x="2" y="4"/>
                </a:lnTo>
                <a:lnTo>
                  <a:pt x="5" y="5"/>
                </a:lnTo>
                <a:lnTo>
                  <a:pt x="9" y="5"/>
                </a:lnTo>
                <a:lnTo>
                  <a:pt x="11" y="5"/>
                </a:lnTo>
                <a:lnTo>
                  <a:pt x="13" y="5"/>
                </a:lnTo>
                <a:lnTo>
                  <a:pt x="15" y="8"/>
                </a:lnTo>
                <a:lnTo>
                  <a:pt x="17" y="6"/>
                </a:lnTo>
                <a:lnTo>
                  <a:pt x="17" y="4"/>
                </a:lnTo>
                <a:lnTo>
                  <a:pt x="19" y="3"/>
                </a:lnTo>
                <a:lnTo>
                  <a:pt x="22" y="0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4" name="53046">
            <a:extLst xmlns:a="http://schemas.openxmlformats.org/drawingml/2006/main">
              <a:ext uri="{FF2B5EF4-FFF2-40B4-BE49-F238E27FC236}">
                <a16:creationId xmlns:a16="http://schemas.microsoft.com/office/drawing/2014/main" id="{FDAF3236-607B-47A7-BE5A-9B9DF3E45E5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75577" y="1081257"/>
            <a:ext cx="216047" cy="187388"/>
          </a:xfrm>
          <a:custGeom xmlns:a="http://schemas.openxmlformats.org/drawingml/2006/main">
            <a:avLst/>
            <a:gdLst/>
            <a:ahLst/>
            <a:cxnLst>
              <a:cxn ang="0">
                <a:pos x="23" y="6"/>
              </a:cxn>
              <a:cxn ang="0">
                <a:pos x="24" y="7"/>
              </a:cxn>
              <a:cxn ang="0">
                <a:pos x="25" y="9"/>
              </a:cxn>
              <a:cxn ang="0">
                <a:pos x="26" y="12"/>
              </a:cxn>
              <a:cxn ang="0">
                <a:pos x="26" y="15"/>
              </a:cxn>
              <a:cxn ang="0">
                <a:pos x="26" y="18"/>
              </a:cxn>
              <a:cxn ang="0">
                <a:pos x="23" y="17"/>
              </a:cxn>
              <a:cxn ang="0">
                <a:pos x="22" y="20"/>
              </a:cxn>
              <a:cxn ang="0">
                <a:pos x="20" y="19"/>
              </a:cxn>
              <a:cxn ang="0">
                <a:pos x="18" y="17"/>
              </a:cxn>
              <a:cxn ang="0">
                <a:pos x="15" y="19"/>
              </a:cxn>
              <a:cxn ang="0">
                <a:pos x="12" y="20"/>
              </a:cxn>
              <a:cxn ang="0">
                <a:pos x="10" y="20"/>
              </a:cxn>
              <a:cxn ang="0">
                <a:pos x="8" y="19"/>
              </a:cxn>
              <a:cxn ang="0">
                <a:pos x="6" y="18"/>
              </a:cxn>
              <a:cxn ang="0">
                <a:pos x="3" y="16"/>
              </a:cxn>
              <a:cxn ang="0">
                <a:pos x="0" y="17"/>
              </a:cxn>
              <a:cxn ang="0">
                <a:pos x="1" y="15"/>
              </a:cxn>
              <a:cxn ang="0">
                <a:pos x="0" y="11"/>
              </a:cxn>
              <a:cxn ang="0">
                <a:pos x="1" y="7"/>
              </a:cxn>
              <a:cxn ang="0">
                <a:pos x="4" y="8"/>
              </a:cxn>
              <a:cxn ang="0">
                <a:pos x="7" y="9"/>
              </a:cxn>
              <a:cxn ang="0">
                <a:pos x="10" y="11"/>
              </a:cxn>
              <a:cxn ang="0">
                <a:pos x="13" y="9"/>
              </a:cxn>
              <a:cxn ang="0">
                <a:pos x="12" y="6"/>
              </a:cxn>
              <a:cxn ang="0">
                <a:pos x="14" y="4"/>
              </a:cxn>
              <a:cxn ang="0">
                <a:pos x="14" y="2"/>
              </a:cxn>
              <a:cxn ang="0">
                <a:pos x="14" y="0"/>
              </a:cxn>
              <a:cxn ang="0">
                <a:pos x="17" y="0"/>
              </a:cxn>
              <a:cxn ang="0">
                <a:pos x="20" y="0"/>
              </a:cxn>
              <a:cxn ang="0">
                <a:pos x="21" y="2"/>
              </a:cxn>
              <a:cxn ang="0">
                <a:pos x="22" y="5"/>
              </a:cxn>
              <a:cxn ang="0">
                <a:pos x="23" y="6"/>
              </a:cxn>
            </a:cxnLst>
            <a:rect l="0" t="0" r="r" b="b"/>
            <a:pathLst>
              <a:path w="26" h="20">
                <a:moveTo>
                  <a:pt x="23" y="6"/>
                </a:moveTo>
                <a:lnTo>
                  <a:pt x="24" y="7"/>
                </a:lnTo>
                <a:lnTo>
                  <a:pt x="25" y="9"/>
                </a:lnTo>
                <a:lnTo>
                  <a:pt x="26" y="12"/>
                </a:lnTo>
                <a:lnTo>
                  <a:pt x="26" y="15"/>
                </a:lnTo>
                <a:lnTo>
                  <a:pt x="26" y="18"/>
                </a:lnTo>
                <a:lnTo>
                  <a:pt x="23" y="17"/>
                </a:lnTo>
                <a:lnTo>
                  <a:pt x="22" y="20"/>
                </a:lnTo>
                <a:lnTo>
                  <a:pt x="20" y="19"/>
                </a:lnTo>
                <a:lnTo>
                  <a:pt x="18" y="17"/>
                </a:lnTo>
                <a:lnTo>
                  <a:pt x="15" y="19"/>
                </a:lnTo>
                <a:lnTo>
                  <a:pt x="12" y="20"/>
                </a:lnTo>
                <a:lnTo>
                  <a:pt x="10" y="20"/>
                </a:lnTo>
                <a:lnTo>
                  <a:pt x="8" y="19"/>
                </a:lnTo>
                <a:lnTo>
                  <a:pt x="6" y="18"/>
                </a:lnTo>
                <a:lnTo>
                  <a:pt x="3" y="16"/>
                </a:lnTo>
                <a:lnTo>
                  <a:pt x="0" y="17"/>
                </a:lnTo>
                <a:lnTo>
                  <a:pt x="1" y="15"/>
                </a:lnTo>
                <a:lnTo>
                  <a:pt x="0" y="11"/>
                </a:lnTo>
                <a:lnTo>
                  <a:pt x="1" y="7"/>
                </a:lnTo>
                <a:lnTo>
                  <a:pt x="4" y="8"/>
                </a:lnTo>
                <a:lnTo>
                  <a:pt x="7" y="9"/>
                </a:lnTo>
                <a:lnTo>
                  <a:pt x="10" y="11"/>
                </a:lnTo>
                <a:lnTo>
                  <a:pt x="13" y="9"/>
                </a:lnTo>
                <a:lnTo>
                  <a:pt x="12" y="6"/>
                </a:lnTo>
                <a:lnTo>
                  <a:pt x="14" y="4"/>
                </a:lnTo>
                <a:lnTo>
                  <a:pt x="14" y="2"/>
                </a:lnTo>
                <a:lnTo>
                  <a:pt x="14" y="0"/>
                </a:lnTo>
                <a:lnTo>
                  <a:pt x="17" y="0"/>
                </a:lnTo>
                <a:lnTo>
                  <a:pt x="20" y="0"/>
                </a:lnTo>
                <a:lnTo>
                  <a:pt x="21" y="2"/>
                </a:lnTo>
                <a:lnTo>
                  <a:pt x="22" y="5"/>
                </a:lnTo>
                <a:lnTo>
                  <a:pt x="23" y="6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5" name="53044">
            <a:extLst xmlns:a="http://schemas.openxmlformats.org/drawingml/2006/main">
              <a:ext uri="{FF2B5EF4-FFF2-40B4-BE49-F238E27FC236}">
                <a16:creationId xmlns:a16="http://schemas.microsoft.com/office/drawing/2014/main" id="{CEC51957-7D41-47E4-89B8-BEBCBAD44B7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34763" y="1231168"/>
            <a:ext cx="283256" cy="166759"/>
          </a:xfrm>
          <a:custGeom xmlns:a="http://schemas.openxmlformats.org/drawingml/2006/main">
            <a:avLst/>
            <a:gdLst/>
            <a:ahLst/>
            <a:cxnLst>
              <a:cxn ang="0">
                <a:pos x="31" y="2"/>
              </a:cxn>
              <a:cxn ang="0">
                <a:pos x="33" y="3"/>
              </a:cxn>
              <a:cxn ang="0">
                <a:pos x="34" y="6"/>
              </a:cxn>
              <a:cxn ang="0">
                <a:pos x="34" y="9"/>
              </a:cxn>
              <a:cxn ang="0">
                <a:pos x="32" y="10"/>
              </a:cxn>
              <a:cxn ang="0">
                <a:pos x="29" y="13"/>
              </a:cxn>
              <a:cxn ang="0">
                <a:pos x="27" y="14"/>
              </a:cxn>
              <a:cxn ang="0">
                <a:pos x="27" y="16"/>
              </a:cxn>
              <a:cxn ang="0">
                <a:pos x="25" y="18"/>
              </a:cxn>
              <a:cxn ang="0">
                <a:pos x="23" y="15"/>
              </a:cxn>
              <a:cxn ang="0">
                <a:pos x="21" y="15"/>
              </a:cxn>
              <a:cxn ang="0">
                <a:pos x="19" y="15"/>
              </a:cxn>
              <a:cxn ang="0">
                <a:pos x="15" y="15"/>
              </a:cxn>
              <a:cxn ang="0">
                <a:pos x="12" y="14"/>
              </a:cxn>
              <a:cxn ang="0">
                <a:pos x="11" y="15"/>
              </a:cxn>
              <a:cxn ang="0">
                <a:pos x="8" y="13"/>
              </a:cxn>
              <a:cxn ang="0">
                <a:pos x="5" y="12"/>
              </a:cxn>
              <a:cxn ang="0">
                <a:pos x="4" y="10"/>
              </a:cxn>
              <a:cxn ang="0">
                <a:pos x="3" y="8"/>
              </a:cxn>
              <a:cxn ang="0">
                <a:pos x="0" y="7"/>
              </a:cxn>
              <a:cxn ang="0">
                <a:pos x="0" y="4"/>
              </a:cxn>
              <a:cxn ang="0">
                <a:pos x="2" y="3"/>
              </a:cxn>
              <a:cxn ang="0">
                <a:pos x="3" y="1"/>
              </a:cxn>
              <a:cxn ang="0">
                <a:pos x="5" y="1"/>
              </a:cxn>
              <a:cxn ang="0">
                <a:pos x="8" y="0"/>
              </a:cxn>
              <a:cxn ang="0">
                <a:pos x="11" y="2"/>
              </a:cxn>
              <a:cxn ang="0">
                <a:pos x="13" y="3"/>
              </a:cxn>
              <a:cxn ang="0">
                <a:pos x="15" y="4"/>
              </a:cxn>
              <a:cxn ang="0">
                <a:pos x="17" y="4"/>
              </a:cxn>
              <a:cxn ang="0">
                <a:pos x="20" y="3"/>
              </a:cxn>
              <a:cxn ang="0">
                <a:pos x="23" y="1"/>
              </a:cxn>
              <a:cxn ang="0">
                <a:pos x="25" y="3"/>
              </a:cxn>
              <a:cxn ang="0">
                <a:pos x="27" y="4"/>
              </a:cxn>
              <a:cxn ang="0">
                <a:pos x="28" y="1"/>
              </a:cxn>
              <a:cxn ang="0">
                <a:pos x="31" y="2"/>
              </a:cxn>
            </a:cxnLst>
            <a:rect l="0" t="0" r="r" b="b"/>
            <a:pathLst>
              <a:path w="34" h="18">
                <a:moveTo>
                  <a:pt x="31" y="2"/>
                </a:moveTo>
                <a:lnTo>
                  <a:pt x="33" y="3"/>
                </a:lnTo>
                <a:lnTo>
                  <a:pt x="34" y="6"/>
                </a:lnTo>
                <a:lnTo>
                  <a:pt x="34" y="9"/>
                </a:lnTo>
                <a:lnTo>
                  <a:pt x="32" y="10"/>
                </a:lnTo>
                <a:lnTo>
                  <a:pt x="29" y="13"/>
                </a:lnTo>
                <a:lnTo>
                  <a:pt x="27" y="14"/>
                </a:lnTo>
                <a:lnTo>
                  <a:pt x="27" y="16"/>
                </a:lnTo>
                <a:lnTo>
                  <a:pt x="25" y="18"/>
                </a:lnTo>
                <a:lnTo>
                  <a:pt x="23" y="15"/>
                </a:lnTo>
                <a:lnTo>
                  <a:pt x="21" y="15"/>
                </a:lnTo>
                <a:lnTo>
                  <a:pt x="19" y="15"/>
                </a:lnTo>
                <a:lnTo>
                  <a:pt x="15" y="15"/>
                </a:lnTo>
                <a:lnTo>
                  <a:pt x="12" y="14"/>
                </a:lnTo>
                <a:lnTo>
                  <a:pt x="11" y="15"/>
                </a:lnTo>
                <a:lnTo>
                  <a:pt x="8" y="13"/>
                </a:lnTo>
                <a:lnTo>
                  <a:pt x="5" y="12"/>
                </a:lnTo>
                <a:lnTo>
                  <a:pt x="4" y="10"/>
                </a:lnTo>
                <a:lnTo>
                  <a:pt x="3" y="8"/>
                </a:lnTo>
                <a:lnTo>
                  <a:pt x="0" y="7"/>
                </a:lnTo>
                <a:lnTo>
                  <a:pt x="0" y="4"/>
                </a:lnTo>
                <a:lnTo>
                  <a:pt x="2" y="3"/>
                </a:lnTo>
                <a:lnTo>
                  <a:pt x="3" y="1"/>
                </a:lnTo>
                <a:lnTo>
                  <a:pt x="5" y="1"/>
                </a:lnTo>
                <a:lnTo>
                  <a:pt x="8" y="0"/>
                </a:lnTo>
                <a:lnTo>
                  <a:pt x="11" y="2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20" y="3"/>
                </a:lnTo>
                <a:lnTo>
                  <a:pt x="23" y="1"/>
                </a:lnTo>
                <a:lnTo>
                  <a:pt x="25" y="3"/>
                </a:lnTo>
                <a:lnTo>
                  <a:pt x="27" y="4"/>
                </a:lnTo>
                <a:lnTo>
                  <a:pt x="28" y="1"/>
                </a:lnTo>
                <a:lnTo>
                  <a:pt x="31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6" name="53039">
            <a:extLst xmlns:a="http://schemas.openxmlformats.org/drawingml/2006/main">
              <a:ext uri="{FF2B5EF4-FFF2-40B4-BE49-F238E27FC236}">
                <a16:creationId xmlns:a16="http://schemas.microsoft.com/office/drawing/2014/main" id="{75C64EB1-D230-44E3-86B8-3D39AE2F00B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26336" y="1465401"/>
            <a:ext cx="167612" cy="127392"/>
          </a:xfrm>
          <a:custGeom xmlns:a="http://schemas.openxmlformats.org/drawingml/2006/main">
            <a:avLst/>
            <a:gdLst/>
            <a:ahLst/>
            <a:cxnLst>
              <a:cxn ang="0">
                <a:pos x="16" y="5"/>
              </a:cxn>
              <a:cxn ang="0">
                <a:pos x="19" y="6"/>
              </a:cxn>
              <a:cxn ang="0">
                <a:pos x="21" y="7"/>
              </a:cxn>
              <a:cxn ang="0">
                <a:pos x="21" y="9"/>
              </a:cxn>
              <a:cxn ang="0">
                <a:pos x="21" y="11"/>
              </a:cxn>
              <a:cxn ang="0">
                <a:pos x="18" y="13"/>
              </a:cxn>
              <a:cxn ang="0">
                <a:pos x="16" y="13"/>
              </a:cxn>
              <a:cxn ang="0">
                <a:pos x="14" y="13"/>
              </a:cxn>
              <a:cxn ang="0">
                <a:pos x="12" y="14"/>
              </a:cxn>
              <a:cxn ang="0">
                <a:pos x="10" y="12"/>
              </a:cxn>
              <a:cxn ang="0">
                <a:pos x="7" y="12"/>
              </a:cxn>
              <a:cxn ang="0">
                <a:pos x="5" y="12"/>
              </a:cxn>
              <a:cxn ang="0">
                <a:pos x="3" y="12"/>
              </a:cxn>
              <a:cxn ang="0">
                <a:pos x="2" y="9"/>
              </a:cxn>
              <a:cxn ang="0">
                <a:pos x="1" y="7"/>
              </a:cxn>
              <a:cxn ang="0">
                <a:pos x="0" y="4"/>
              </a:cxn>
              <a:cxn ang="0">
                <a:pos x="1" y="2"/>
              </a:cxn>
              <a:cxn ang="0">
                <a:pos x="0" y="0"/>
              </a:cxn>
              <a:cxn ang="0">
                <a:pos x="4" y="1"/>
              </a:cxn>
              <a:cxn ang="0">
                <a:pos x="7" y="3"/>
              </a:cxn>
              <a:cxn ang="0">
                <a:pos x="9" y="4"/>
              </a:cxn>
              <a:cxn ang="0">
                <a:pos x="11" y="5"/>
              </a:cxn>
              <a:cxn ang="0">
                <a:pos x="14" y="6"/>
              </a:cxn>
              <a:cxn ang="0">
                <a:pos x="16" y="5"/>
              </a:cxn>
            </a:cxnLst>
            <a:rect l="0" t="0" r="r" b="b"/>
            <a:pathLst>
              <a:path w="21" h="14">
                <a:moveTo>
                  <a:pt x="16" y="5"/>
                </a:moveTo>
                <a:lnTo>
                  <a:pt x="19" y="6"/>
                </a:lnTo>
                <a:lnTo>
                  <a:pt x="21" y="7"/>
                </a:lnTo>
                <a:lnTo>
                  <a:pt x="21" y="9"/>
                </a:lnTo>
                <a:lnTo>
                  <a:pt x="21" y="11"/>
                </a:lnTo>
                <a:lnTo>
                  <a:pt x="18" y="13"/>
                </a:lnTo>
                <a:lnTo>
                  <a:pt x="16" y="13"/>
                </a:lnTo>
                <a:lnTo>
                  <a:pt x="14" y="13"/>
                </a:lnTo>
                <a:lnTo>
                  <a:pt x="12" y="14"/>
                </a:lnTo>
                <a:lnTo>
                  <a:pt x="10" y="12"/>
                </a:lnTo>
                <a:lnTo>
                  <a:pt x="7" y="12"/>
                </a:lnTo>
                <a:lnTo>
                  <a:pt x="5" y="12"/>
                </a:lnTo>
                <a:lnTo>
                  <a:pt x="3" y="12"/>
                </a:lnTo>
                <a:lnTo>
                  <a:pt x="2" y="9"/>
                </a:lnTo>
                <a:lnTo>
                  <a:pt x="1" y="7"/>
                </a:lnTo>
                <a:lnTo>
                  <a:pt x="0" y="4"/>
                </a:lnTo>
                <a:lnTo>
                  <a:pt x="1" y="2"/>
                </a:lnTo>
                <a:lnTo>
                  <a:pt x="0" y="0"/>
                </a:lnTo>
                <a:lnTo>
                  <a:pt x="4" y="1"/>
                </a:lnTo>
                <a:lnTo>
                  <a:pt x="7" y="3"/>
                </a:lnTo>
                <a:lnTo>
                  <a:pt x="9" y="4"/>
                </a:lnTo>
                <a:lnTo>
                  <a:pt x="11" y="5"/>
                </a:lnTo>
                <a:lnTo>
                  <a:pt x="14" y="6"/>
                </a:lnTo>
                <a:lnTo>
                  <a:pt x="1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7" name="53028">
            <a:extLst xmlns:a="http://schemas.openxmlformats.org/drawingml/2006/main">
              <a:ext uri="{FF2B5EF4-FFF2-40B4-BE49-F238E27FC236}">
                <a16:creationId xmlns:a16="http://schemas.microsoft.com/office/drawing/2014/main" id="{B8FD28F7-1FE2-4866-BEAE-082CC640261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95713" y="1577835"/>
            <a:ext cx="148838" cy="194868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4" y="2"/>
              </a:cxn>
              <a:cxn ang="0">
                <a:pos x="16" y="3"/>
              </a:cxn>
              <a:cxn ang="0">
                <a:pos x="18" y="5"/>
              </a:cxn>
              <a:cxn ang="0">
                <a:pos x="17" y="8"/>
              </a:cxn>
              <a:cxn ang="0">
                <a:pos x="15" y="7"/>
              </a:cxn>
              <a:cxn ang="0">
                <a:pos x="13" y="6"/>
              </a:cxn>
              <a:cxn ang="0">
                <a:pos x="12" y="8"/>
              </a:cxn>
              <a:cxn ang="0">
                <a:pos x="10" y="9"/>
              </a:cxn>
              <a:cxn ang="0">
                <a:pos x="10" y="11"/>
              </a:cxn>
              <a:cxn ang="0">
                <a:pos x="9" y="14"/>
              </a:cxn>
              <a:cxn ang="0">
                <a:pos x="7" y="16"/>
              </a:cxn>
              <a:cxn ang="0">
                <a:pos x="5" y="18"/>
              </a:cxn>
              <a:cxn ang="0">
                <a:pos x="3" y="21"/>
              </a:cxn>
              <a:cxn ang="0">
                <a:pos x="0" y="19"/>
              </a:cxn>
              <a:cxn ang="0">
                <a:pos x="1" y="16"/>
              </a:cxn>
              <a:cxn ang="0">
                <a:pos x="0" y="13"/>
              </a:cxn>
              <a:cxn ang="0">
                <a:pos x="1" y="11"/>
              </a:cxn>
              <a:cxn ang="0">
                <a:pos x="3" y="11"/>
              </a:cxn>
              <a:cxn ang="0">
                <a:pos x="4" y="8"/>
              </a:cxn>
              <a:cxn ang="0">
                <a:pos x="5" y="6"/>
              </a:cxn>
              <a:cxn ang="0">
                <a:pos x="5" y="3"/>
              </a:cxn>
              <a:cxn ang="0">
                <a:pos x="7" y="0"/>
              </a:cxn>
              <a:cxn ang="0">
                <a:pos x="9" y="1"/>
              </a:cxn>
              <a:cxn ang="0">
                <a:pos x="11" y="0"/>
              </a:cxn>
            </a:cxnLst>
            <a:rect l="0" t="0" r="r" b="b"/>
            <a:pathLst>
              <a:path w="18" h="21">
                <a:moveTo>
                  <a:pt x="11" y="0"/>
                </a:moveTo>
                <a:lnTo>
                  <a:pt x="14" y="2"/>
                </a:lnTo>
                <a:lnTo>
                  <a:pt x="16" y="3"/>
                </a:lnTo>
                <a:lnTo>
                  <a:pt x="18" y="5"/>
                </a:lnTo>
                <a:lnTo>
                  <a:pt x="17" y="8"/>
                </a:lnTo>
                <a:lnTo>
                  <a:pt x="15" y="7"/>
                </a:lnTo>
                <a:lnTo>
                  <a:pt x="13" y="6"/>
                </a:lnTo>
                <a:lnTo>
                  <a:pt x="12" y="8"/>
                </a:lnTo>
                <a:lnTo>
                  <a:pt x="10" y="9"/>
                </a:lnTo>
                <a:lnTo>
                  <a:pt x="10" y="11"/>
                </a:lnTo>
                <a:lnTo>
                  <a:pt x="9" y="14"/>
                </a:lnTo>
                <a:lnTo>
                  <a:pt x="7" y="16"/>
                </a:lnTo>
                <a:lnTo>
                  <a:pt x="5" y="18"/>
                </a:lnTo>
                <a:lnTo>
                  <a:pt x="3" y="21"/>
                </a:lnTo>
                <a:lnTo>
                  <a:pt x="0" y="19"/>
                </a:lnTo>
                <a:lnTo>
                  <a:pt x="1" y="16"/>
                </a:lnTo>
                <a:lnTo>
                  <a:pt x="0" y="13"/>
                </a:lnTo>
                <a:lnTo>
                  <a:pt x="1" y="11"/>
                </a:lnTo>
                <a:lnTo>
                  <a:pt x="3" y="11"/>
                </a:lnTo>
                <a:lnTo>
                  <a:pt x="4" y="8"/>
                </a:lnTo>
                <a:lnTo>
                  <a:pt x="5" y="6"/>
                </a:lnTo>
                <a:lnTo>
                  <a:pt x="5" y="3"/>
                </a:lnTo>
                <a:lnTo>
                  <a:pt x="7" y="0"/>
                </a:lnTo>
                <a:lnTo>
                  <a:pt x="9" y="1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8" name="53020">
            <a:extLst xmlns:a="http://schemas.openxmlformats.org/drawingml/2006/main">
              <a:ext uri="{FF2B5EF4-FFF2-40B4-BE49-F238E27FC236}">
                <a16:creationId xmlns:a16="http://schemas.microsoft.com/office/drawing/2014/main" id="{4E273BBF-562F-4C4A-8394-F73BFA66FC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20480" y="1585314"/>
            <a:ext cx="181490" cy="164869"/>
          </a:xfrm>
          <a:custGeom xmlns:a="http://schemas.openxmlformats.org/drawingml/2006/main">
            <a:avLst/>
            <a:gdLst/>
            <a:ahLst/>
            <a:cxnLst>
              <a:cxn ang="0">
                <a:pos x="6" y="0"/>
              </a:cxn>
              <a:cxn ang="0">
                <a:pos x="8" y="3"/>
              </a:cxn>
              <a:cxn ang="0">
                <a:pos x="12" y="3"/>
              </a:cxn>
              <a:cxn ang="0">
                <a:pos x="14" y="4"/>
              </a:cxn>
              <a:cxn ang="0">
                <a:pos x="17" y="6"/>
              </a:cxn>
              <a:cxn ang="0">
                <a:pos x="19" y="8"/>
              </a:cxn>
              <a:cxn ang="0">
                <a:pos x="22" y="10"/>
              </a:cxn>
              <a:cxn ang="0">
                <a:pos x="21" y="12"/>
              </a:cxn>
              <a:cxn ang="0">
                <a:pos x="22" y="15"/>
              </a:cxn>
              <a:cxn ang="0">
                <a:pos x="21" y="18"/>
              </a:cxn>
              <a:cxn ang="0">
                <a:pos x="19" y="18"/>
              </a:cxn>
              <a:cxn ang="0">
                <a:pos x="17" y="17"/>
              </a:cxn>
              <a:cxn ang="0">
                <a:pos x="14" y="15"/>
              </a:cxn>
              <a:cxn ang="0">
                <a:pos x="11" y="13"/>
              </a:cxn>
              <a:cxn ang="0">
                <a:pos x="8" y="12"/>
              </a:cxn>
              <a:cxn ang="0">
                <a:pos x="6" y="12"/>
              </a:cxn>
              <a:cxn ang="0">
                <a:pos x="3" y="11"/>
              </a:cxn>
              <a:cxn ang="0">
                <a:pos x="2" y="10"/>
              </a:cxn>
              <a:cxn ang="0">
                <a:pos x="1" y="7"/>
              </a:cxn>
              <a:cxn ang="0">
                <a:pos x="0" y="5"/>
              </a:cxn>
              <a:cxn ang="0">
                <a:pos x="0" y="3"/>
              </a:cxn>
              <a:cxn ang="0">
                <a:pos x="0" y="1"/>
              </a:cxn>
              <a:cxn ang="0">
                <a:pos x="2" y="0"/>
              </a:cxn>
              <a:cxn ang="0">
                <a:pos x="4" y="0"/>
              </a:cxn>
              <a:cxn ang="0">
                <a:pos x="6" y="0"/>
              </a:cxn>
            </a:cxnLst>
            <a:rect l="0" t="0" r="r" b="b"/>
            <a:pathLst>
              <a:path w="22" h="18">
                <a:moveTo>
                  <a:pt x="6" y="0"/>
                </a:moveTo>
                <a:lnTo>
                  <a:pt x="8" y="3"/>
                </a:lnTo>
                <a:lnTo>
                  <a:pt x="12" y="3"/>
                </a:lnTo>
                <a:lnTo>
                  <a:pt x="14" y="4"/>
                </a:lnTo>
                <a:lnTo>
                  <a:pt x="17" y="6"/>
                </a:lnTo>
                <a:lnTo>
                  <a:pt x="19" y="8"/>
                </a:lnTo>
                <a:lnTo>
                  <a:pt x="22" y="10"/>
                </a:lnTo>
                <a:lnTo>
                  <a:pt x="21" y="12"/>
                </a:lnTo>
                <a:lnTo>
                  <a:pt x="22" y="15"/>
                </a:lnTo>
                <a:lnTo>
                  <a:pt x="21" y="18"/>
                </a:lnTo>
                <a:lnTo>
                  <a:pt x="19" y="18"/>
                </a:lnTo>
                <a:lnTo>
                  <a:pt x="17" y="17"/>
                </a:lnTo>
                <a:lnTo>
                  <a:pt x="14" y="15"/>
                </a:lnTo>
                <a:lnTo>
                  <a:pt x="11" y="13"/>
                </a:lnTo>
                <a:lnTo>
                  <a:pt x="8" y="12"/>
                </a:lnTo>
                <a:lnTo>
                  <a:pt x="6" y="12"/>
                </a:lnTo>
                <a:lnTo>
                  <a:pt x="3" y="11"/>
                </a:lnTo>
                <a:lnTo>
                  <a:pt x="2" y="10"/>
                </a:lnTo>
                <a:lnTo>
                  <a:pt x="1" y="7"/>
                </a:lnTo>
                <a:lnTo>
                  <a:pt x="0" y="5"/>
                </a:lnTo>
                <a:lnTo>
                  <a:pt x="0" y="3"/>
                </a:lnTo>
                <a:lnTo>
                  <a:pt x="0" y="1"/>
                </a:lnTo>
                <a:lnTo>
                  <a:pt x="2" y="0"/>
                </a:lnTo>
                <a:lnTo>
                  <a:pt x="4" y="0"/>
                </a:lnTo>
                <a:lnTo>
                  <a:pt x="6" y="0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29" name="53014">
            <a:extLst xmlns:a="http://schemas.openxmlformats.org/drawingml/2006/main">
              <a:ext uri="{FF2B5EF4-FFF2-40B4-BE49-F238E27FC236}">
                <a16:creationId xmlns:a16="http://schemas.microsoft.com/office/drawing/2014/main" id="{EF28F6A8-6D9A-460B-B7BE-95EBAF2F8AC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75173" y="1487841"/>
            <a:ext cx="126797" cy="149910"/>
          </a:xfrm>
          <a:custGeom xmlns:a="http://schemas.openxmlformats.org/drawingml/2006/main">
            <a:avLst/>
            <a:gdLst/>
            <a:ahLst/>
            <a:cxnLst>
              <a:cxn ang="0">
                <a:pos x="8" y="3"/>
              </a:cxn>
              <a:cxn ang="0">
                <a:pos x="10" y="4"/>
              </a:cxn>
              <a:cxn ang="0">
                <a:pos x="12" y="3"/>
              </a:cxn>
              <a:cxn ang="0">
                <a:pos x="15" y="4"/>
              </a:cxn>
              <a:cxn ang="0">
                <a:pos x="16" y="6"/>
              </a:cxn>
              <a:cxn ang="0">
                <a:pos x="13" y="8"/>
              </a:cxn>
              <a:cxn ang="0">
                <a:pos x="12" y="11"/>
              </a:cxn>
              <a:cxn ang="0">
                <a:pos x="10" y="13"/>
              </a:cxn>
              <a:cxn ang="0">
                <a:pos x="11" y="16"/>
              </a:cxn>
              <a:cxn ang="0">
                <a:pos x="8" y="14"/>
              </a:cxn>
              <a:cxn ang="0">
                <a:pos x="6" y="13"/>
              </a:cxn>
              <a:cxn ang="0">
                <a:pos x="2" y="13"/>
              </a:cxn>
              <a:cxn ang="0">
                <a:pos x="0" y="10"/>
              </a:cxn>
              <a:cxn ang="0">
                <a:pos x="3" y="8"/>
              </a:cxn>
              <a:cxn ang="0">
                <a:pos x="3" y="6"/>
              </a:cxn>
              <a:cxn ang="0">
                <a:pos x="3" y="4"/>
              </a:cxn>
              <a:cxn ang="0">
                <a:pos x="1" y="3"/>
              </a:cxn>
              <a:cxn ang="0">
                <a:pos x="2" y="1"/>
              </a:cxn>
              <a:cxn ang="0">
                <a:pos x="5" y="0"/>
              </a:cxn>
              <a:cxn ang="0">
                <a:pos x="7" y="1"/>
              </a:cxn>
              <a:cxn ang="0">
                <a:pos x="8" y="3"/>
              </a:cxn>
            </a:cxnLst>
            <a:rect l="0" t="0" r="r" b="b"/>
            <a:pathLst>
              <a:path w="16" h="16">
                <a:moveTo>
                  <a:pt x="8" y="3"/>
                </a:moveTo>
                <a:lnTo>
                  <a:pt x="10" y="4"/>
                </a:lnTo>
                <a:lnTo>
                  <a:pt x="12" y="3"/>
                </a:lnTo>
                <a:lnTo>
                  <a:pt x="15" y="4"/>
                </a:lnTo>
                <a:lnTo>
                  <a:pt x="16" y="6"/>
                </a:lnTo>
                <a:lnTo>
                  <a:pt x="13" y="8"/>
                </a:lnTo>
                <a:lnTo>
                  <a:pt x="12" y="11"/>
                </a:lnTo>
                <a:lnTo>
                  <a:pt x="10" y="13"/>
                </a:lnTo>
                <a:lnTo>
                  <a:pt x="11" y="16"/>
                </a:lnTo>
                <a:lnTo>
                  <a:pt x="8" y="14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3" y="8"/>
                </a:lnTo>
                <a:lnTo>
                  <a:pt x="3" y="6"/>
                </a:lnTo>
                <a:lnTo>
                  <a:pt x="3" y="4"/>
                </a:lnTo>
                <a:lnTo>
                  <a:pt x="1" y="3"/>
                </a:lnTo>
                <a:lnTo>
                  <a:pt x="2" y="1"/>
                </a:lnTo>
                <a:lnTo>
                  <a:pt x="5" y="0"/>
                </a:lnTo>
                <a:lnTo>
                  <a:pt x="7" y="1"/>
                </a:lnTo>
                <a:lnTo>
                  <a:pt x="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0" name="52075">
            <a:extLst xmlns:a="http://schemas.openxmlformats.org/drawingml/2006/main">
              <a:ext uri="{FF2B5EF4-FFF2-40B4-BE49-F238E27FC236}">
                <a16:creationId xmlns:a16="http://schemas.microsoft.com/office/drawing/2014/main" id="{9D8C0E04-4170-41AC-890E-6972B8DE87E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69290" y="1208650"/>
            <a:ext cx="194006" cy="226754"/>
          </a:xfrm>
          <a:custGeom xmlns:a="http://schemas.openxmlformats.org/drawingml/2006/main">
            <a:avLst/>
            <a:gdLst/>
            <a:ahLst/>
            <a:cxnLst>
              <a:cxn ang="0">
                <a:pos x="17" y="0"/>
              </a:cxn>
              <a:cxn ang="0">
                <a:pos x="18" y="3"/>
              </a:cxn>
              <a:cxn ang="0">
                <a:pos x="17" y="6"/>
              </a:cxn>
              <a:cxn ang="0">
                <a:pos x="17" y="8"/>
              </a:cxn>
              <a:cxn ang="0">
                <a:pos x="21" y="7"/>
              </a:cxn>
              <a:cxn ang="0">
                <a:pos x="23" y="8"/>
              </a:cxn>
              <a:cxn ang="0">
                <a:pos x="23" y="10"/>
              </a:cxn>
              <a:cxn ang="0">
                <a:pos x="21" y="12"/>
              </a:cxn>
              <a:cxn ang="0">
                <a:pos x="22" y="14"/>
              </a:cxn>
              <a:cxn ang="0">
                <a:pos x="24" y="17"/>
              </a:cxn>
              <a:cxn ang="0">
                <a:pos x="24" y="19"/>
              </a:cxn>
              <a:cxn ang="0">
                <a:pos x="21" y="20"/>
              </a:cxn>
              <a:cxn ang="0">
                <a:pos x="20" y="20"/>
              </a:cxn>
              <a:cxn ang="0">
                <a:pos x="19" y="24"/>
              </a:cxn>
              <a:cxn ang="0">
                <a:pos x="15" y="22"/>
              </a:cxn>
              <a:cxn ang="0">
                <a:pos x="14" y="20"/>
              </a:cxn>
              <a:cxn ang="0">
                <a:pos x="13" y="17"/>
              </a:cxn>
              <a:cxn ang="0">
                <a:pos x="14" y="15"/>
              </a:cxn>
              <a:cxn ang="0">
                <a:pos x="13" y="13"/>
              </a:cxn>
              <a:cxn ang="0">
                <a:pos x="10" y="11"/>
              </a:cxn>
              <a:cxn ang="0">
                <a:pos x="9" y="10"/>
              </a:cxn>
              <a:cxn ang="0">
                <a:pos x="6" y="9"/>
              </a:cxn>
              <a:cxn ang="0">
                <a:pos x="5" y="10"/>
              </a:cxn>
              <a:cxn ang="0">
                <a:pos x="3" y="9"/>
              </a:cxn>
              <a:cxn ang="0">
                <a:pos x="2" y="6"/>
              </a:cxn>
              <a:cxn ang="0">
                <a:pos x="1" y="3"/>
              </a:cxn>
              <a:cxn ang="0">
                <a:pos x="0" y="1"/>
              </a:cxn>
              <a:cxn ang="0">
                <a:pos x="2" y="0"/>
              </a:cxn>
              <a:cxn ang="0">
                <a:pos x="6" y="0"/>
              </a:cxn>
              <a:cxn ang="0">
                <a:pos x="8" y="0"/>
              </a:cxn>
              <a:cxn ang="0">
                <a:pos x="9" y="1"/>
              </a:cxn>
              <a:cxn ang="0">
                <a:pos x="12" y="1"/>
              </a:cxn>
              <a:cxn ang="0">
                <a:pos x="14" y="2"/>
              </a:cxn>
              <a:cxn ang="0">
                <a:pos x="17" y="0"/>
              </a:cxn>
            </a:cxnLst>
            <a:rect l="0" t="0" r="r" b="b"/>
            <a:pathLst>
              <a:path w="24" h="24">
                <a:moveTo>
                  <a:pt x="17" y="0"/>
                </a:moveTo>
                <a:lnTo>
                  <a:pt x="18" y="3"/>
                </a:lnTo>
                <a:lnTo>
                  <a:pt x="17" y="6"/>
                </a:lnTo>
                <a:lnTo>
                  <a:pt x="17" y="8"/>
                </a:lnTo>
                <a:lnTo>
                  <a:pt x="21" y="7"/>
                </a:lnTo>
                <a:lnTo>
                  <a:pt x="23" y="8"/>
                </a:lnTo>
                <a:lnTo>
                  <a:pt x="23" y="10"/>
                </a:lnTo>
                <a:lnTo>
                  <a:pt x="21" y="12"/>
                </a:lnTo>
                <a:lnTo>
                  <a:pt x="22" y="14"/>
                </a:lnTo>
                <a:lnTo>
                  <a:pt x="24" y="17"/>
                </a:lnTo>
                <a:lnTo>
                  <a:pt x="24" y="19"/>
                </a:lnTo>
                <a:lnTo>
                  <a:pt x="21" y="20"/>
                </a:lnTo>
                <a:lnTo>
                  <a:pt x="20" y="20"/>
                </a:lnTo>
                <a:lnTo>
                  <a:pt x="19" y="24"/>
                </a:lnTo>
                <a:lnTo>
                  <a:pt x="15" y="22"/>
                </a:lnTo>
                <a:lnTo>
                  <a:pt x="14" y="20"/>
                </a:lnTo>
                <a:lnTo>
                  <a:pt x="13" y="17"/>
                </a:lnTo>
                <a:lnTo>
                  <a:pt x="14" y="15"/>
                </a:lnTo>
                <a:lnTo>
                  <a:pt x="13" y="13"/>
                </a:lnTo>
                <a:lnTo>
                  <a:pt x="10" y="11"/>
                </a:lnTo>
                <a:lnTo>
                  <a:pt x="9" y="10"/>
                </a:lnTo>
                <a:lnTo>
                  <a:pt x="6" y="9"/>
                </a:lnTo>
                <a:lnTo>
                  <a:pt x="5" y="10"/>
                </a:lnTo>
                <a:lnTo>
                  <a:pt x="3" y="9"/>
                </a:lnTo>
                <a:lnTo>
                  <a:pt x="2" y="6"/>
                </a:lnTo>
                <a:lnTo>
                  <a:pt x="1" y="3"/>
                </a:lnTo>
                <a:lnTo>
                  <a:pt x="0" y="1"/>
                </a:lnTo>
                <a:lnTo>
                  <a:pt x="2" y="0"/>
                </a:lnTo>
                <a:lnTo>
                  <a:pt x="6" y="0"/>
                </a:lnTo>
                <a:lnTo>
                  <a:pt x="8" y="0"/>
                </a:lnTo>
                <a:lnTo>
                  <a:pt x="9" y="1"/>
                </a:lnTo>
                <a:lnTo>
                  <a:pt x="12" y="1"/>
                </a:lnTo>
                <a:lnTo>
                  <a:pt x="14" y="2"/>
                </a:lnTo>
                <a:lnTo>
                  <a:pt x="17" y="0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1" name="52074">
            <a:extLst xmlns:a="http://schemas.openxmlformats.org/drawingml/2006/main">
              <a:ext uri="{FF2B5EF4-FFF2-40B4-BE49-F238E27FC236}">
                <a16:creationId xmlns:a16="http://schemas.microsoft.com/office/drawing/2014/main" id="{5A2FBF04-B29A-4CA8-BF4D-19B2EC7A3DC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97852" y="1540356"/>
            <a:ext cx="120539" cy="172350"/>
          </a:xfrm>
          <a:custGeom xmlns:a="http://schemas.openxmlformats.org/drawingml/2006/main">
            <a:avLst/>
            <a:gdLst/>
            <a:ahLst/>
            <a:cxnLst>
              <a:cxn ang="0">
                <a:pos x="14" y="8"/>
              </a:cxn>
              <a:cxn ang="0">
                <a:pos x="12" y="9"/>
              </a:cxn>
              <a:cxn ang="0">
                <a:pos x="10" y="12"/>
              </a:cxn>
              <a:cxn ang="0">
                <a:pos x="13" y="15"/>
              </a:cxn>
              <a:cxn ang="0">
                <a:pos x="11" y="16"/>
              </a:cxn>
              <a:cxn ang="0">
                <a:pos x="10" y="19"/>
              </a:cxn>
              <a:cxn ang="0">
                <a:pos x="8" y="19"/>
              </a:cxn>
              <a:cxn ang="0">
                <a:pos x="5" y="18"/>
              </a:cxn>
              <a:cxn ang="0">
                <a:pos x="6" y="16"/>
              </a:cxn>
              <a:cxn ang="0">
                <a:pos x="5" y="11"/>
              </a:cxn>
              <a:cxn ang="0">
                <a:pos x="3" y="9"/>
              </a:cxn>
              <a:cxn ang="0">
                <a:pos x="1" y="8"/>
              </a:cxn>
              <a:cxn ang="0">
                <a:pos x="1" y="7"/>
              </a:cxn>
              <a:cxn ang="0">
                <a:pos x="0" y="4"/>
              </a:cxn>
              <a:cxn ang="0">
                <a:pos x="2" y="4"/>
              </a:cxn>
              <a:cxn ang="0">
                <a:pos x="5" y="6"/>
              </a:cxn>
              <a:cxn ang="0">
                <a:pos x="5" y="3"/>
              </a:cxn>
              <a:cxn ang="0">
                <a:pos x="7" y="1"/>
              </a:cxn>
              <a:cxn ang="0">
                <a:pos x="9" y="0"/>
              </a:cxn>
              <a:cxn ang="0">
                <a:pos x="11" y="1"/>
              </a:cxn>
              <a:cxn ang="0">
                <a:pos x="15" y="3"/>
              </a:cxn>
              <a:cxn ang="0">
                <a:pos x="14" y="6"/>
              </a:cxn>
              <a:cxn ang="0">
                <a:pos x="14" y="8"/>
              </a:cxn>
            </a:cxnLst>
            <a:rect l="0" t="0" r="r" b="b"/>
            <a:pathLst>
              <a:path w="15" h="19">
                <a:moveTo>
                  <a:pt x="14" y="8"/>
                </a:moveTo>
                <a:lnTo>
                  <a:pt x="12" y="9"/>
                </a:lnTo>
                <a:lnTo>
                  <a:pt x="10" y="12"/>
                </a:lnTo>
                <a:lnTo>
                  <a:pt x="13" y="15"/>
                </a:lnTo>
                <a:lnTo>
                  <a:pt x="11" y="16"/>
                </a:lnTo>
                <a:lnTo>
                  <a:pt x="10" y="19"/>
                </a:lnTo>
                <a:lnTo>
                  <a:pt x="8" y="19"/>
                </a:lnTo>
                <a:lnTo>
                  <a:pt x="5" y="18"/>
                </a:lnTo>
                <a:lnTo>
                  <a:pt x="6" y="16"/>
                </a:lnTo>
                <a:lnTo>
                  <a:pt x="5" y="11"/>
                </a:lnTo>
                <a:lnTo>
                  <a:pt x="3" y="9"/>
                </a:lnTo>
                <a:lnTo>
                  <a:pt x="1" y="8"/>
                </a:lnTo>
                <a:lnTo>
                  <a:pt x="1" y="7"/>
                </a:lnTo>
                <a:lnTo>
                  <a:pt x="0" y="4"/>
                </a:lnTo>
                <a:lnTo>
                  <a:pt x="2" y="4"/>
                </a:lnTo>
                <a:lnTo>
                  <a:pt x="5" y="6"/>
                </a:lnTo>
                <a:lnTo>
                  <a:pt x="5" y="3"/>
                </a:lnTo>
                <a:lnTo>
                  <a:pt x="7" y="1"/>
                </a:lnTo>
                <a:lnTo>
                  <a:pt x="9" y="0"/>
                </a:lnTo>
                <a:lnTo>
                  <a:pt x="11" y="1"/>
                </a:lnTo>
                <a:lnTo>
                  <a:pt x="15" y="3"/>
                </a:lnTo>
                <a:lnTo>
                  <a:pt x="14" y="6"/>
                </a:lnTo>
                <a:lnTo>
                  <a:pt x="14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2" name="55085">
            <a:extLst xmlns:a="http://schemas.openxmlformats.org/drawingml/2006/main">
              <a:ext uri="{FF2B5EF4-FFF2-40B4-BE49-F238E27FC236}">
                <a16:creationId xmlns:a16="http://schemas.microsoft.com/office/drawing/2014/main" id="{BC31A40B-5E9F-49C3-9AFE-41A0EB511B7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93654" y="1118735"/>
            <a:ext cx="222304" cy="271712"/>
          </a:xfrm>
          <a:custGeom xmlns:a="http://schemas.openxmlformats.org/drawingml/2006/main">
            <a:avLst/>
            <a:gdLst/>
            <a:ahLst/>
            <a:cxnLst>
              <a:cxn ang="0">
                <a:pos x="26" y="14"/>
              </a:cxn>
              <a:cxn ang="0">
                <a:pos x="23" y="14"/>
              </a:cxn>
              <a:cxn ang="0">
                <a:pos x="22" y="16"/>
              </a:cxn>
              <a:cxn ang="0">
                <a:pos x="24" y="19"/>
              </a:cxn>
              <a:cxn ang="0">
                <a:pos x="23" y="21"/>
              </a:cxn>
              <a:cxn ang="0">
                <a:pos x="21" y="22"/>
              </a:cxn>
              <a:cxn ang="0">
                <a:pos x="20" y="24"/>
              </a:cxn>
              <a:cxn ang="0">
                <a:pos x="18" y="26"/>
              </a:cxn>
              <a:cxn ang="0">
                <a:pos x="17" y="29"/>
              </a:cxn>
              <a:cxn ang="0">
                <a:pos x="15" y="28"/>
              </a:cxn>
              <a:cxn ang="0">
                <a:pos x="13" y="26"/>
              </a:cxn>
              <a:cxn ang="0">
                <a:pos x="11" y="23"/>
              </a:cxn>
              <a:cxn ang="0">
                <a:pos x="9" y="22"/>
              </a:cxn>
              <a:cxn ang="0">
                <a:pos x="6" y="21"/>
              </a:cxn>
              <a:cxn ang="0">
                <a:pos x="6" y="23"/>
              </a:cxn>
              <a:cxn ang="0">
                <a:pos x="2" y="21"/>
              </a:cxn>
              <a:cxn ang="0">
                <a:pos x="0" y="20"/>
              </a:cxn>
              <a:cxn ang="0">
                <a:pos x="1" y="17"/>
              </a:cxn>
              <a:cxn ang="0">
                <a:pos x="4" y="16"/>
              </a:cxn>
              <a:cxn ang="0">
                <a:pos x="6" y="16"/>
              </a:cxn>
              <a:cxn ang="0">
                <a:pos x="7" y="14"/>
              </a:cxn>
              <a:cxn ang="0">
                <a:pos x="7" y="11"/>
              </a:cxn>
              <a:cxn ang="0">
                <a:pos x="7" y="9"/>
              </a:cxn>
              <a:cxn ang="0">
                <a:pos x="8" y="7"/>
              </a:cxn>
              <a:cxn ang="0">
                <a:pos x="7" y="4"/>
              </a:cxn>
              <a:cxn ang="0">
                <a:pos x="9" y="0"/>
              </a:cxn>
              <a:cxn ang="0">
                <a:pos x="11" y="0"/>
              </a:cxn>
              <a:cxn ang="0">
                <a:pos x="14" y="1"/>
              </a:cxn>
              <a:cxn ang="0">
                <a:pos x="17" y="2"/>
              </a:cxn>
              <a:cxn ang="0">
                <a:pos x="18" y="3"/>
              </a:cxn>
              <a:cxn ang="0">
                <a:pos x="20" y="5"/>
              </a:cxn>
              <a:cxn ang="0">
                <a:pos x="22" y="8"/>
              </a:cxn>
              <a:cxn ang="0">
                <a:pos x="24" y="8"/>
              </a:cxn>
              <a:cxn ang="0">
                <a:pos x="27" y="9"/>
              </a:cxn>
              <a:cxn ang="0">
                <a:pos x="27" y="11"/>
              </a:cxn>
              <a:cxn ang="0">
                <a:pos x="26" y="14"/>
              </a:cxn>
            </a:cxnLst>
            <a:rect l="0" t="0" r="r" b="b"/>
            <a:pathLst>
              <a:path w="27" h="29">
                <a:moveTo>
                  <a:pt x="26" y="14"/>
                </a:moveTo>
                <a:lnTo>
                  <a:pt x="23" y="14"/>
                </a:lnTo>
                <a:lnTo>
                  <a:pt x="22" y="16"/>
                </a:lnTo>
                <a:lnTo>
                  <a:pt x="24" y="19"/>
                </a:lnTo>
                <a:lnTo>
                  <a:pt x="23" y="21"/>
                </a:lnTo>
                <a:lnTo>
                  <a:pt x="21" y="22"/>
                </a:lnTo>
                <a:lnTo>
                  <a:pt x="20" y="24"/>
                </a:lnTo>
                <a:lnTo>
                  <a:pt x="18" y="26"/>
                </a:lnTo>
                <a:lnTo>
                  <a:pt x="17" y="29"/>
                </a:lnTo>
                <a:lnTo>
                  <a:pt x="15" y="28"/>
                </a:lnTo>
                <a:lnTo>
                  <a:pt x="13" y="26"/>
                </a:lnTo>
                <a:lnTo>
                  <a:pt x="11" y="23"/>
                </a:lnTo>
                <a:lnTo>
                  <a:pt x="9" y="22"/>
                </a:lnTo>
                <a:lnTo>
                  <a:pt x="6" y="21"/>
                </a:lnTo>
                <a:lnTo>
                  <a:pt x="6" y="23"/>
                </a:lnTo>
                <a:lnTo>
                  <a:pt x="2" y="21"/>
                </a:lnTo>
                <a:lnTo>
                  <a:pt x="0" y="20"/>
                </a:lnTo>
                <a:lnTo>
                  <a:pt x="1" y="17"/>
                </a:lnTo>
                <a:lnTo>
                  <a:pt x="4" y="16"/>
                </a:lnTo>
                <a:lnTo>
                  <a:pt x="6" y="16"/>
                </a:lnTo>
                <a:lnTo>
                  <a:pt x="7" y="14"/>
                </a:lnTo>
                <a:lnTo>
                  <a:pt x="7" y="11"/>
                </a:lnTo>
                <a:lnTo>
                  <a:pt x="7" y="9"/>
                </a:lnTo>
                <a:lnTo>
                  <a:pt x="8" y="7"/>
                </a:lnTo>
                <a:lnTo>
                  <a:pt x="7" y="4"/>
                </a:lnTo>
                <a:lnTo>
                  <a:pt x="9" y="0"/>
                </a:lnTo>
                <a:lnTo>
                  <a:pt x="11" y="0"/>
                </a:lnTo>
                <a:lnTo>
                  <a:pt x="14" y="1"/>
                </a:lnTo>
                <a:lnTo>
                  <a:pt x="17" y="2"/>
                </a:lnTo>
                <a:lnTo>
                  <a:pt x="18" y="3"/>
                </a:lnTo>
                <a:lnTo>
                  <a:pt x="20" y="5"/>
                </a:lnTo>
                <a:lnTo>
                  <a:pt x="22" y="8"/>
                </a:lnTo>
                <a:lnTo>
                  <a:pt x="24" y="8"/>
                </a:lnTo>
                <a:lnTo>
                  <a:pt x="27" y="9"/>
                </a:lnTo>
                <a:lnTo>
                  <a:pt x="27" y="11"/>
                </a:lnTo>
                <a:lnTo>
                  <a:pt x="26" y="14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3" name="52055">
            <a:extLst xmlns:a="http://schemas.openxmlformats.org/drawingml/2006/main">
              <a:ext uri="{FF2B5EF4-FFF2-40B4-BE49-F238E27FC236}">
                <a16:creationId xmlns:a16="http://schemas.microsoft.com/office/drawing/2014/main" id="{BE527858-759D-42A2-BBF7-6270D12B36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75144" y="1216130"/>
            <a:ext cx="208427" cy="234235"/>
          </a:xfrm>
          <a:custGeom xmlns:a="http://schemas.openxmlformats.org/drawingml/2006/main">
            <a:avLst/>
            <a:gdLst/>
            <a:ahLst/>
            <a:cxnLst>
              <a:cxn ang="0">
                <a:pos x="12" y="0"/>
              </a:cxn>
              <a:cxn ang="0">
                <a:pos x="13" y="2"/>
              </a:cxn>
              <a:cxn ang="0">
                <a:pos x="14" y="5"/>
              </a:cxn>
              <a:cxn ang="0">
                <a:pos x="15" y="8"/>
              </a:cxn>
              <a:cxn ang="0">
                <a:pos x="17" y="9"/>
              </a:cxn>
              <a:cxn ang="0">
                <a:pos x="18" y="8"/>
              </a:cxn>
              <a:cxn ang="0">
                <a:pos x="21" y="9"/>
              </a:cxn>
              <a:cxn ang="0">
                <a:pos x="22" y="10"/>
              </a:cxn>
              <a:cxn ang="0">
                <a:pos x="25" y="12"/>
              </a:cxn>
              <a:cxn ang="0">
                <a:pos x="26" y="14"/>
              </a:cxn>
              <a:cxn ang="0">
                <a:pos x="25" y="16"/>
              </a:cxn>
              <a:cxn ang="0">
                <a:pos x="26" y="19"/>
              </a:cxn>
              <a:cxn ang="0">
                <a:pos x="25" y="20"/>
              </a:cxn>
              <a:cxn ang="0">
                <a:pos x="22" y="22"/>
              </a:cxn>
              <a:cxn ang="0">
                <a:pos x="20" y="25"/>
              </a:cxn>
              <a:cxn ang="0">
                <a:pos x="17" y="25"/>
              </a:cxn>
              <a:cxn ang="0">
                <a:pos x="16" y="23"/>
              </a:cxn>
              <a:cxn ang="0">
                <a:pos x="14" y="21"/>
              </a:cxn>
              <a:cxn ang="0">
                <a:pos x="12" y="21"/>
              </a:cxn>
              <a:cxn ang="0">
                <a:pos x="10" y="21"/>
              </a:cxn>
              <a:cxn ang="0">
                <a:pos x="9" y="18"/>
              </a:cxn>
              <a:cxn ang="0">
                <a:pos x="7" y="17"/>
              </a:cxn>
              <a:cxn ang="0">
                <a:pos x="5" y="15"/>
              </a:cxn>
              <a:cxn ang="0">
                <a:pos x="4" y="14"/>
              </a:cxn>
              <a:cxn ang="0">
                <a:pos x="2" y="12"/>
              </a:cxn>
              <a:cxn ang="0">
                <a:pos x="1" y="10"/>
              </a:cxn>
              <a:cxn ang="0">
                <a:pos x="2" y="8"/>
              </a:cxn>
              <a:cxn ang="0">
                <a:pos x="0" y="5"/>
              </a:cxn>
              <a:cxn ang="0">
                <a:pos x="1" y="3"/>
              </a:cxn>
              <a:cxn ang="0">
                <a:pos x="4" y="3"/>
              </a:cxn>
              <a:cxn ang="0">
                <a:pos x="6" y="4"/>
              </a:cxn>
              <a:cxn ang="0">
                <a:pos x="7" y="2"/>
              </a:cxn>
              <a:cxn ang="0">
                <a:pos x="9" y="0"/>
              </a:cxn>
              <a:cxn ang="0">
                <a:pos x="12" y="0"/>
              </a:cxn>
            </a:cxnLst>
            <a:rect l="0" t="0" r="r" b="b"/>
            <a:pathLst>
              <a:path w="26" h="25">
                <a:moveTo>
                  <a:pt x="12" y="0"/>
                </a:moveTo>
                <a:lnTo>
                  <a:pt x="13" y="2"/>
                </a:lnTo>
                <a:lnTo>
                  <a:pt x="14" y="5"/>
                </a:lnTo>
                <a:lnTo>
                  <a:pt x="15" y="8"/>
                </a:lnTo>
                <a:lnTo>
                  <a:pt x="17" y="9"/>
                </a:lnTo>
                <a:lnTo>
                  <a:pt x="18" y="8"/>
                </a:lnTo>
                <a:lnTo>
                  <a:pt x="21" y="9"/>
                </a:lnTo>
                <a:lnTo>
                  <a:pt x="22" y="10"/>
                </a:lnTo>
                <a:lnTo>
                  <a:pt x="25" y="12"/>
                </a:lnTo>
                <a:lnTo>
                  <a:pt x="26" y="14"/>
                </a:lnTo>
                <a:lnTo>
                  <a:pt x="25" y="16"/>
                </a:lnTo>
                <a:lnTo>
                  <a:pt x="26" y="19"/>
                </a:lnTo>
                <a:lnTo>
                  <a:pt x="25" y="20"/>
                </a:lnTo>
                <a:lnTo>
                  <a:pt x="22" y="22"/>
                </a:lnTo>
                <a:lnTo>
                  <a:pt x="20" y="25"/>
                </a:lnTo>
                <a:lnTo>
                  <a:pt x="17" y="25"/>
                </a:lnTo>
                <a:lnTo>
                  <a:pt x="16" y="23"/>
                </a:lnTo>
                <a:lnTo>
                  <a:pt x="14" y="21"/>
                </a:lnTo>
                <a:lnTo>
                  <a:pt x="12" y="21"/>
                </a:lnTo>
                <a:lnTo>
                  <a:pt x="10" y="21"/>
                </a:lnTo>
                <a:lnTo>
                  <a:pt x="9" y="18"/>
                </a:lnTo>
                <a:lnTo>
                  <a:pt x="7" y="17"/>
                </a:lnTo>
                <a:lnTo>
                  <a:pt x="5" y="15"/>
                </a:lnTo>
                <a:lnTo>
                  <a:pt x="4" y="14"/>
                </a:lnTo>
                <a:lnTo>
                  <a:pt x="2" y="12"/>
                </a:lnTo>
                <a:lnTo>
                  <a:pt x="1" y="10"/>
                </a:lnTo>
                <a:lnTo>
                  <a:pt x="2" y="8"/>
                </a:lnTo>
                <a:lnTo>
                  <a:pt x="0" y="5"/>
                </a:lnTo>
                <a:lnTo>
                  <a:pt x="1" y="3"/>
                </a:lnTo>
                <a:lnTo>
                  <a:pt x="4" y="3"/>
                </a:lnTo>
                <a:lnTo>
                  <a:pt x="6" y="4"/>
                </a:lnTo>
                <a:lnTo>
                  <a:pt x="7" y="2"/>
                </a:lnTo>
                <a:lnTo>
                  <a:pt x="9" y="0"/>
                </a:lnTo>
                <a:lnTo>
                  <a:pt x="12" y="0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4" name="52048">
            <a:extLst xmlns:a="http://schemas.openxmlformats.org/drawingml/2006/main">
              <a:ext uri="{FF2B5EF4-FFF2-40B4-BE49-F238E27FC236}">
                <a16:creationId xmlns:a16="http://schemas.microsoft.com/office/drawing/2014/main" id="{4D5DBD5B-FA6F-4A0C-AA4C-B78A99FD02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15958" y="1630271"/>
            <a:ext cx="100403" cy="119912"/>
          </a:xfrm>
          <a:custGeom xmlns:a="http://schemas.openxmlformats.org/drawingml/2006/main">
            <a:avLst/>
            <a:gdLst/>
            <a:ahLst/>
            <a:cxnLst>
              <a:cxn ang="0">
                <a:pos x="13" y="12"/>
              </a:cxn>
              <a:cxn ang="0">
                <a:pos x="10" y="13"/>
              </a:cxn>
              <a:cxn ang="0">
                <a:pos x="6" y="12"/>
              </a:cxn>
              <a:cxn ang="0">
                <a:pos x="4" y="10"/>
              </a:cxn>
              <a:cxn ang="0">
                <a:pos x="1" y="7"/>
              </a:cxn>
              <a:cxn ang="0">
                <a:pos x="0" y="6"/>
              </a:cxn>
              <a:cxn ang="0">
                <a:pos x="2" y="3"/>
              </a:cxn>
              <a:cxn ang="0">
                <a:pos x="4" y="0"/>
              </a:cxn>
              <a:cxn ang="0">
                <a:pos x="6" y="2"/>
              </a:cxn>
              <a:cxn ang="0">
                <a:pos x="9" y="3"/>
              </a:cxn>
              <a:cxn ang="0">
                <a:pos x="10" y="6"/>
              </a:cxn>
              <a:cxn ang="0">
                <a:pos x="10" y="8"/>
              </a:cxn>
              <a:cxn ang="0">
                <a:pos x="12" y="9"/>
              </a:cxn>
              <a:cxn ang="0">
                <a:pos x="13" y="12"/>
              </a:cxn>
            </a:cxnLst>
            <a:rect l="0" t="0" r="r" b="b"/>
            <a:pathLst>
              <a:path w="13" h="13">
                <a:moveTo>
                  <a:pt x="13" y="12"/>
                </a:moveTo>
                <a:lnTo>
                  <a:pt x="10" y="13"/>
                </a:lnTo>
                <a:lnTo>
                  <a:pt x="6" y="12"/>
                </a:lnTo>
                <a:lnTo>
                  <a:pt x="4" y="10"/>
                </a:lnTo>
                <a:lnTo>
                  <a:pt x="1" y="7"/>
                </a:lnTo>
                <a:lnTo>
                  <a:pt x="0" y="6"/>
                </a:lnTo>
                <a:lnTo>
                  <a:pt x="2" y="3"/>
                </a:lnTo>
                <a:lnTo>
                  <a:pt x="4" y="0"/>
                </a:lnTo>
                <a:lnTo>
                  <a:pt x="6" y="2"/>
                </a:lnTo>
                <a:lnTo>
                  <a:pt x="9" y="3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3" y="1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5" name="55086">
            <a:extLst xmlns:a="http://schemas.openxmlformats.org/drawingml/2006/main">
              <a:ext uri="{FF2B5EF4-FFF2-40B4-BE49-F238E27FC236}">
                <a16:creationId xmlns:a16="http://schemas.microsoft.com/office/drawing/2014/main" id="{B972206A-24E9-44AB-8F15-5B6236C8188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26305" y="1313602"/>
            <a:ext cx="108023" cy="136761"/>
          </a:xfrm>
          <a:custGeom xmlns:a="http://schemas.openxmlformats.org/drawingml/2006/main">
            <a:avLst/>
            <a:gdLst/>
            <a:ahLst/>
            <a:cxnLst>
              <a:cxn ang="0">
                <a:pos x="13" y="8"/>
              </a:cxn>
              <a:cxn ang="0">
                <a:pos x="11" y="10"/>
              </a:cxn>
              <a:cxn ang="0">
                <a:pos x="11" y="12"/>
              </a:cxn>
              <a:cxn ang="0">
                <a:pos x="11" y="15"/>
              </a:cxn>
              <a:cxn ang="0">
                <a:pos x="8" y="14"/>
              </a:cxn>
              <a:cxn ang="0">
                <a:pos x="6" y="14"/>
              </a:cxn>
              <a:cxn ang="0">
                <a:pos x="3" y="15"/>
              </a:cxn>
              <a:cxn ang="0">
                <a:pos x="2" y="12"/>
              </a:cxn>
              <a:cxn ang="0">
                <a:pos x="0" y="9"/>
              </a:cxn>
              <a:cxn ang="0">
                <a:pos x="1" y="7"/>
              </a:cxn>
              <a:cxn ang="0">
                <a:pos x="0" y="5"/>
              </a:cxn>
              <a:cxn ang="0">
                <a:pos x="2" y="2"/>
              </a:cxn>
              <a:cxn ang="0">
                <a:pos x="2" y="0"/>
              </a:cxn>
              <a:cxn ang="0">
                <a:pos x="5" y="1"/>
              </a:cxn>
              <a:cxn ang="0">
                <a:pos x="7" y="2"/>
              </a:cxn>
              <a:cxn ang="0">
                <a:pos x="9" y="5"/>
              </a:cxn>
              <a:cxn ang="0">
                <a:pos x="11" y="7"/>
              </a:cxn>
              <a:cxn ang="0">
                <a:pos x="13" y="8"/>
              </a:cxn>
            </a:cxnLst>
            <a:rect l="0" t="0" r="r" b="b"/>
            <a:pathLst>
              <a:path w="13" h="15">
                <a:moveTo>
                  <a:pt x="13" y="8"/>
                </a:moveTo>
                <a:lnTo>
                  <a:pt x="11" y="10"/>
                </a:lnTo>
                <a:lnTo>
                  <a:pt x="11" y="12"/>
                </a:lnTo>
                <a:lnTo>
                  <a:pt x="11" y="15"/>
                </a:lnTo>
                <a:lnTo>
                  <a:pt x="8" y="14"/>
                </a:lnTo>
                <a:lnTo>
                  <a:pt x="6" y="14"/>
                </a:lnTo>
                <a:lnTo>
                  <a:pt x="3" y="15"/>
                </a:lnTo>
                <a:lnTo>
                  <a:pt x="2" y="12"/>
                </a:lnTo>
                <a:lnTo>
                  <a:pt x="0" y="9"/>
                </a:lnTo>
                <a:lnTo>
                  <a:pt x="1" y="7"/>
                </a:lnTo>
                <a:lnTo>
                  <a:pt x="0" y="5"/>
                </a:lnTo>
                <a:lnTo>
                  <a:pt x="2" y="2"/>
                </a:lnTo>
                <a:lnTo>
                  <a:pt x="2" y="0"/>
                </a:lnTo>
                <a:lnTo>
                  <a:pt x="5" y="1"/>
                </a:lnTo>
                <a:lnTo>
                  <a:pt x="7" y="2"/>
                </a:lnTo>
                <a:lnTo>
                  <a:pt x="9" y="5"/>
                </a:lnTo>
                <a:lnTo>
                  <a:pt x="11" y="7"/>
                </a:lnTo>
                <a:lnTo>
                  <a:pt x="13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6" name="52025">
            <a:extLst xmlns:a="http://schemas.openxmlformats.org/drawingml/2006/main">
              <a:ext uri="{FF2B5EF4-FFF2-40B4-BE49-F238E27FC236}">
                <a16:creationId xmlns:a16="http://schemas.microsoft.com/office/drawing/2014/main" id="{9567F81A-E15E-43F7-96BE-B3D812AEB5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89829" y="1688377"/>
            <a:ext cx="201626" cy="164869"/>
          </a:xfrm>
          <a:custGeom xmlns:a="http://schemas.openxmlformats.org/drawingml/2006/main">
            <a:avLst/>
            <a:gdLst/>
            <a:ahLst/>
            <a:cxnLst>
              <a:cxn ang="0">
                <a:pos x="18" y="2"/>
              </a:cxn>
              <a:cxn ang="0">
                <a:pos x="21" y="3"/>
              </a:cxn>
              <a:cxn ang="0">
                <a:pos x="23" y="3"/>
              </a:cxn>
              <a:cxn ang="0">
                <a:pos x="22" y="6"/>
              </a:cxn>
              <a:cxn ang="0">
                <a:pos x="23" y="8"/>
              </a:cxn>
              <a:cxn ang="0">
                <a:pos x="23" y="11"/>
              </a:cxn>
              <a:cxn ang="0">
                <a:pos x="24" y="12"/>
              </a:cxn>
              <a:cxn ang="0">
                <a:pos x="24" y="14"/>
              </a:cxn>
              <a:cxn ang="0">
                <a:pos x="24" y="16"/>
              </a:cxn>
              <a:cxn ang="0">
                <a:pos x="20" y="16"/>
              </a:cxn>
              <a:cxn ang="0">
                <a:pos x="17" y="17"/>
              </a:cxn>
              <a:cxn ang="0">
                <a:pos x="14" y="17"/>
              </a:cxn>
              <a:cxn ang="0">
                <a:pos x="11" y="18"/>
              </a:cxn>
              <a:cxn ang="0">
                <a:pos x="9" y="16"/>
              </a:cxn>
              <a:cxn ang="0">
                <a:pos x="8" y="15"/>
              </a:cxn>
              <a:cxn ang="0">
                <a:pos x="6" y="15"/>
              </a:cxn>
              <a:cxn ang="0">
                <a:pos x="3" y="15"/>
              </a:cxn>
              <a:cxn ang="0">
                <a:pos x="3" y="13"/>
              </a:cxn>
              <a:cxn ang="0">
                <a:pos x="2" y="9"/>
              </a:cxn>
              <a:cxn ang="0">
                <a:pos x="1" y="8"/>
              </a:cxn>
              <a:cxn ang="0">
                <a:pos x="0" y="6"/>
              </a:cxn>
              <a:cxn ang="0">
                <a:pos x="0" y="3"/>
              </a:cxn>
              <a:cxn ang="0">
                <a:pos x="2" y="1"/>
              </a:cxn>
              <a:cxn ang="0">
                <a:pos x="6" y="0"/>
              </a:cxn>
              <a:cxn ang="0">
                <a:pos x="7" y="2"/>
              </a:cxn>
              <a:cxn ang="0">
                <a:pos x="9" y="3"/>
              </a:cxn>
              <a:cxn ang="0">
                <a:pos x="11" y="3"/>
              </a:cxn>
              <a:cxn ang="0">
                <a:pos x="14" y="3"/>
              </a:cxn>
              <a:cxn ang="0">
                <a:pos x="16" y="3"/>
              </a:cxn>
              <a:cxn ang="0">
                <a:pos x="18" y="2"/>
              </a:cxn>
            </a:cxnLst>
            <a:rect l="0" t="0" r="r" b="b"/>
            <a:pathLst>
              <a:path w="24" h="18">
                <a:moveTo>
                  <a:pt x="18" y="2"/>
                </a:moveTo>
                <a:lnTo>
                  <a:pt x="21" y="3"/>
                </a:lnTo>
                <a:lnTo>
                  <a:pt x="23" y="3"/>
                </a:lnTo>
                <a:lnTo>
                  <a:pt x="22" y="6"/>
                </a:lnTo>
                <a:lnTo>
                  <a:pt x="23" y="8"/>
                </a:lnTo>
                <a:lnTo>
                  <a:pt x="23" y="11"/>
                </a:lnTo>
                <a:lnTo>
                  <a:pt x="24" y="12"/>
                </a:lnTo>
                <a:lnTo>
                  <a:pt x="24" y="14"/>
                </a:lnTo>
                <a:lnTo>
                  <a:pt x="24" y="16"/>
                </a:lnTo>
                <a:lnTo>
                  <a:pt x="20" y="16"/>
                </a:lnTo>
                <a:lnTo>
                  <a:pt x="17" y="17"/>
                </a:lnTo>
                <a:lnTo>
                  <a:pt x="14" y="17"/>
                </a:lnTo>
                <a:lnTo>
                  <a:pt x="11" y="18"/>
                </a:lnTo>
                <a:lnTo>
                  <a:pt x="9" y="16"/>
                </a:lnTo>
                <a:lnTo>
                  <a:pt x="8" y="15"/>
                </a:lnTo>
                <a:lnTo>
                  <a:pt x="6" y="15"/>
                </a:lnTo>
                <a:lnTo>
                  <a:pt x="3" y="15"/>
                </a:lnTo>
                <a:lnTo>
                  <a:pt x="3" y="13"/>
                </a:lnTo>
                <a:lnTo>
                  <a:pt x="2" y="9"/>
                </a:lnTo>
                <a:lnTo>
                  <a:pt x="1" y="8"/>
                </a:lnTo>
                <a:lnTo>
                  <a:pt x="0" y="6"/>
                </a:lnTo>
                <a:lnTo>
                  <a:pt x="0" y="3"/>
                </a:lnTo>
                <a:lnTo>
                  <a:pt x="2" y="1"/>
                </a:lnTo>
                <a:lnTo>
                  <a:pt x="6" y="0"/>
                </a:lnTo>
                <a:lnTo>
                  <a:pt x="7" y="2"/>
                </a:lnTo>
                <a:lnTo>
                  <a:pt x="9" y="3"/>
                </a:lnTo>
                <a:lnTo>
                  <a:pt x="11" y="3"/>
                </a:lnTo>
                <a:lnTo>
                  <a:pt x="14" y="3"/>
                </a:lnTo>
                <a:lnTo>
                  <a:pt x="16" y="3"/>
                </a:lnTo>
                <a:lnTo>
                  <a:pt x="18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7" name="52022">
            <a:extLst xmlns:a="http://schemas.openxmlformats.org/drawingml/2006/main">
              <a:ext uri="{FF2B5EF4-FFF2-40B4-BE49-F238E27FC236}">
                <a16:creationId xmlns:a16="http://schemas.microsoft.com/office/drawing/2014/main" id="{EAF4FB8B-7AE4-4999-BB2A-62FA701FC3C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8750" y="1517838"/>
            <a:ext cx="99861" cy="194868"/>
          </a:xfrm>
          <a:custGeom xmlns:a="http://schemas.openxmlformats.org/drawingml/2006/main">
            <a:avLst/>
            <a:gdLst/>
            <a:ahLst/>
            <a:cxnLst>
              <a:cxn ang="0">
                <a:pos x="11" y="5"/>
              </a:cxn>
              <a:cxn ang="0">
                <a:pos x="12" y="9"/>
              </a:cxn>
              <a:cxn ang="0">
                <a:pos x="12" y="12"/>
              </a:cxn>
              <a:cxn ang="0">
                <a:pos x="10" y="15"/>
              </a:cxn>
              <a:cxn ang="0">
                <a:pos x="8" y="18"/>
              </a:cxn>
              <a:cxn ang="0">
                <a:pos x="9" y="19"/>
              </a:cxn>
              <a:cxn ang="0">
                <a:pos x="8" y="21"/>
              </a:cxn>
              <a:cxn ang="0">
                <a:pos x="5" y="20"/>
              </a:cxn>
              <a:cxn ang="0">
                <a:pos x="1" y="20"/>
              </a:cxn>
              <a:cxn ang="0">
                <a:pos x="2" y="18"/>
              </a:cxn>
              <a:cxn ang="0">
                <a:pos x="0" y="15"/>
              </a:cxn>
              <a:cxn ang="0">
                <a:pos x="0" y="12"/>
              </a:cxn>
              <a:cxn ang="0">
                <a:pos x="0" y="10"/>
              </a:cxn>
              <a:cxn ang="0">
                <a:pos x="1" y="7"/>
              </a:cxn>
              <a:cxn ang="0">
                <a:pos x="0" y="5"/>
              </a:cxn>
              <a:cxn ang="0">
                <a:pos x="2" y="3"/>
              </a:cxn>
              <a:cxn ang="0">
                <a:pos x="4" y="1"/>
              </a:cxn>
              <a:cxn ang="0">
                <a:pos x="7" y="0"/>
              </a:cxn>
              <a:cxn ang="0">
                <a:pos x="9" y="2"/>
              </a:cxn>
              <a:cxn ang="0">
                <a:pos x="11" y="5"/>
              </a:cxn>
            </a:cxnLst>
            <a:rect l="0" t="0" r="r" b="b"/>
            <a:pathLst>
              <a:path w="12" h="21">
                <a:moveTo>
                  <a:pt x="11" y="5"/>
                </a:moveTo>
                <a:lnTo>
                  <a:pt x="12" y="9"/>
                </a:lnTo>
                <a:lnTo>
                  <a:pt x="12" y="12"/>
                </a:lnTo>
                <a:lnTo>
                  <a:pt x="10" y="15"/>
                </a:lnTo>
                <a:lnTo>
                  <a:pt x="8" y="18"/>
                </a:lnTo>
                <a:lnTo>
                  <a:pt x="9" y="19"/>
                </a:lnTo>
                <a:lnTo>
                  <a:pt x="8" y="21"/>
                </a:lnTo>
                <a:lnTo>
                  <a:pt x="5" y="20"/>
                </a:lnTo>
                <a:lnTo>
                  <a:pt x="1" y="20"/>
                </a:lnTo>
                <a:lnTo>
                  <a:pt x="2" y="18"/>
                </a:lnTo>
                <a:lnTo>
                  <a:pt x="0" y="15"/>
                </a:lnTo>
                <a:lnTo>
                  <a:pt x="0" y="12"/>
                </a:lnTo>
                <a:lnTo>
                  <a:pt x="0" y="10"/>
                </a:lnTo>
                <a:lnTo>
                  <a:pt x="1" y="7"/>
                </a:lnTo>
                <a:lnTo>
                  <a:pt x="0" y="5"/>
                </a:lnTo>
                <a:lnTo>
                  <a:pt x="2" y="3"/>
                </a:lnTo>
                <a:lnTo>
                  <a:pt x="4" y="1"/>
                </a:lnTo>
                <a:lnTo>
                  <a:pt x="7" y="0"/>
                </a:lnTo>
                <a:lnTo>
                  <a:pt x="9" y="2"/>
                </a:lnTo>
                <a:lnTo>
                  <a:pt x="11" y="5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8" name="52021">
            <a:extLst xmlns:a="http://schemas.openxmlformats.org/drawingml/2006/main">
              <a:ext uri="{FF2B5EF4-FFF2-40B4-BE49-F238E27FC236}">
                <a16:creationId xmlns:a16="http://schemas.microsoft.com/office/drawing/2014/main" id="{22D2B711-B031-4029-97FA-F404C4E42B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2481" y="1253608"/>
            <a:ext cx="175232" cy="286751"/>
          </a:xfrm>
          <a:custGeom xmlns:a="http://schemas.openxmlformats.org/drawingml/2006/main">
            <a:avLst/>
            <a:gdLst/>
            <a:ahLst/>
            <a:cxnLst>
              <a:cxn ang="0">
                <a:pos x="18" y="3"/>
              </a:cxn>
              <a:cxn ang="0">
                <a:pos x="17" y="5"/>
              </a:cxn>
              <a:cxn ang="0">
                <a:pos x="16" y="7"/>
              </a:cxn>
              <a:cxn ang="0">
                <a:pos x="15" y="9"/>
              </a:cxn>
              <a:cxn ang="0">
                <a:pos x="14" y="11"/>
              </a:cxn>
              <a:cxn ang="0">
                <a:pos x="15" y="14"/>
              </a:cxn>
              <a:cxn ang="0">
                <a:pos x="19" y="13"/>
              </a:cxn>
              <a:cxn ang="0">
                <a:pos x="19" y="15"/>
              </a:cxn>
              <a:cxn ang="0">
                <a:pos x="21" y="17"/>
              </a:cxn>
              <a:cxn ang="0">
                <a:pos x="21" y="20"/>
              </a:cxn>
              <a:cxn ang="0">
                <a:pos x="20" y="22"/>
              </a:cxn>
              <a:cxn ang="0">
                <a:pos x="19" y="24"/>
              </a:cxn>
              <a:cxn ang="0">
                <a:pos x="18" y="25"/>
              </a:cxn>
              <a:cxn ang="0">
                <a:pos x="18" y="28"/>
              </a:cxn>
              <a:cxn ang="0">
                <a:pos x="14" y="28"/>
              </a:cxn>
              <a:cxn ang="0">
                <a:pos x="12" y="27"/>
              </a:cxn>
              <a:cxn ang="0">
                <a:pos x="10" y="26"/>
              </a:cxn>
              <a:cxn ang="0">
                <a:pos x="8" y="28"/>
              </a:cxn>
              <a:cxn ang="0">
                <a:pos x="4" y="30"/>
              </a:cxn>
              <a:cxn ang="0">
                <a:pos x="3" y="28"/>
              </a:cxn>
              <a:cxn ang="0">
                <a:pos x="3" y="26"/>
              </a:cxn>
              <a:cxn ang="0">
                <a:pos x="3" y="23"/>
              </a:cxn>
              <a:cxn ang="0">
                <a:pos x="1" y="22"/>
              </a:cxn>
              <a:cxn ang="0">
                <a:pos x="0" y="19"/>
              </a:cxn>
              <a:cxn ang="0">
                <a:pos x="1" y="15"/>
              </a:cxn>
              <a:cxn ang="0">
                <a:pos x="2" y="15"/>
              </a:cxn>
              <a:cxn ang="0">
                <a:pos x="5" y="14"/>
              </a:cxn>
              <a:cxn ang="0">
                <a:pos x="5" y="12"/>
              </a:cxn>
              <a:cxn ang="0">
                <a:pos x="3" y="9"/>
              </a:cxn>
              <a:cxn ang="0">
                <a:pos x="2" y="7"/>
              </a:cxn>
              <a:cxn ang="0">
                <a:pos x="4" y="5"/>
              </a:cxn>
              <a:cxn ang="0">
                <a:pos x="7" y="5"/>
              </a:cxn>
              <a:cxn ang="0">
                <a:pos x="9" y="4"/>
              </a:cxn>
              <a:cxn ang="0">
                <a:pos x="12" y="3"/>
              </a:cxn>
              <a:cxn ang="0">
                <a:pos x="14" y="2"/>
              </a:cxn>
              <a:cxn ang="0">
                <a:pos x="17" y="0"/>
              </a:cxn>
              <a:cxn ang="0">
                <a:pos x="18" y="3"/>
              </a:cxn>
            </a:cxnLst>
            <a:rect l="0" t="0" r="r" b="b"/>
            <a:pathLst>
              <a:path w="21" h="30">
                <a:moveTo>
                  <a:pt x="18" y="3"/>
                </a:moveTo>
                <a:lnTo>
                  <a:pt x="17" y="5"/>
                </a:lnTo>
                <a:lnTo>
                  <a:pt x="16" y="7"/>
                </a:lnTo>
                <a:lnTo>
                  <a:pt x="15" y="9"/>
                </a:lnTo>
                <a:lnTo>
                  <a:pt x="14" y="11"/>
                </a:lnTo>
                <a:lnTo>
                  <a:pt x="15" y="14"/>
                </a:lnTo>
                <a:lnTo>
                  <a:pt x="19" y="13"/>
                </a:lnTo>
                <a:lnTo>
                  <a:pt x="19" y="15"/>
                </a:lnTo>
                <a:lnTo>
                  <a:pt x="21" y="17"/>
                </a:lnTo>
                <a:lnTo>
                  <a:pt x="21" y="20"/>
                </a:lnTo>
                <a:lnTo>
                  <a:pt x="20" y="22"/>
                </a:lnTo>
                <a:lnTo>
                  <a:pt x="19" y="24"/>
                </a:lnTo>
                <a:lnTo>
                  <a:pt x="18" y="25"/>
                </a:lnTo>
                <a:lnTo>
                  <a:pt x="18" y="28"/>
                </a:lnTo>
                <a:lnTo>
                  <a:pt x="14" y="28"/>
                </a:lnTo>
                <a:lnTo>
                  <a:pt x="12" y="27"/>
                </a:lnTo>
                <a:lnTo>
                  <a:pt x="10" y="26"/>
                </a:lnTo>
                <a:lnTo>
                  <a:pt x="8" y="28"/>
                </a:lnTo>
                <a:lnTo>
                  <a:pt x="4" y="30"/>
                </a:lnTo>
                <a:lnTo>
                  <a:pt x="3" y="28"/>
                </a:lnTo>
                <a:lnTo>
                  <a:pt x="3" y="26"/>
                </a:lnTo>
                <a:lnTo>
                  <a:pt x="3" y="23"/>
                </a:lnTo>
                <a:lnTo>
                  <a:pt x="1" y="22"/>
                </a:lnTo>
                <a:lnTo>
                  <a:pt x="0" y="19"/>
                </a:lnTo>
                <a:lnTo>
                  <a:pt x="1" y="15"/>
                </a:lnTo>
                <a:lnTo>
                  <a:pt x="2" y="15"/>
                </a:lnTo>
                <a:lnTo>
                  <a:pt x="5" y="14"/>
                </a:lnTo>
                <a:lnTo>
                  <a:pt x="5" y="12"/>
                </a:lnTo>
                <a:lnTo>
                  <a:pt x="3" y="9"/>
                </a:lnTo>
                <a:lnTo>
                  <a:pt x="2" y="7"/>
                </a:lnTo>
                <a:lnTo>
                  <a:pt x="4" y="5"/>
                </a:lnTo>
                <a:lnTo>
                  <a:pt x="7" y="5"/>
                </a:lnTo>
                <a:lnTo>
                  <a:pt x="9" y="4"/>
                </a:lnTo>
                <a:lnTo>
                  <a:pt x="12" y="3"/>
                </a:lnTo>
                <a:lnTo>
                  <a:pt x="14" y="2"/>
                </a:lnTo>
                <a:lnTo>
                  <a:pt x="17" y="0"/>
                </a:lnTo>
                <a:lnTo>
                  <a:pt x="18" y="3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39" name="52018">
            <a:extLst xmlns:a="http://schemas.openxmlformats.org/drawingml/2006/main">
              <a:ext uri="{FF2B5EF4-FFF2-40B4-BE49-F238E27FC236}">
                <a16:creationId xmlns:a16="http://schemas.microsoft.com/office/drawing/2014/main" id="{FCEBD07A-A164-48A7-91B0-9D728B4B79B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83432" y="1502879"/>
            <a:ext cx="87888" cy="89915"/>
          </a:xfrm>
          <a:custGeom xmlns:a="http://schemas.openxmlformats.org/drawingml/2006/main">
            <a:avLst/>
            <a:gdLst/>
            <a:ahLst/>
            <a:cxnLst>
              <a:cxn ang="0">
                <a:pos x="11" y="2"/>
              </a:cxn>
              <a:cxn ang="0">
                <a:pos x="11" y="4"/>
              </a:cxn>
              <a:cxn ang="0">
                <a:pos x="9" y="5"/>
              </a:cxn>
              <a:cxn ang="0">
                <a:pos x="7" y="7"/>
              </a:cxn>
              <a:cxn ang="0">
                <a:pos x="7" y="10"/>
              </a:cxn>
              <a:cxn ang="0">
                <a:pos x="4" y="8"/>
              </a:cxn>
              <a:cxn ang="0">
                <a:pos x="2" y="8"/>
              </a:cxn>
              <a:cxn ang="0">
                <a:pos x="0" y="6"/>
              </a:cxn>
              <a:cxn ang="0">
                <a:pos x="1" y="4"/>
              </a:cxn>
              <a:cxn ang="0">
                <a:pos x="1" y="2"/>
              </a:cxn>
              <a:cxn ang="0">
                <a:pos x="3" y="0"/>
              </a:cxn>
              <a:cxn ang="0">
                <a:pos x="5" y="1"/>
              </a:cxn>
              <a:cxn ang="0">
                <a:pos x="7" y="2"/>
              </a:cxn>
              <a:cxn ang="0">
                <a:pos x="11" y="2"/>
              </a:cxn>
            </a:cxnLst>
            <a:rect l="0" t="0" r="r" b="b"/>
            <a:pathLst>
              <a:path w="11" h="10">
                <a:moveTo>
                  <a:pt x="11" y="2"/>
                </a:moveTo>
                <a:lnTo>
                  <a:pt x="11" y="4"/>
                </a:lnTo>
                <a:lnTo>
                  <a:pt x="9" y="5"/>
                </a:lnTo>
                <a:lnTo>
                  <a:pt x="7" y="7"/>
                </a:lnTo>
                <a:lnTo>
                  <a:pt x="7" y="10"/>
                </a:lnTo>
                <a:lnTo>
                  <a:pt x="4" y="8"/>
                </a:lnTo>
                <a:lnTo>
                  <a:pt x="2" y="8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3" y="0"/>
                </a:lnTo>
                <a:lnTo>
                  <a:pt x="5" y="1"/>
                </a:lnTo>
                <a:lnTo>
                  <a:pt x="7" y="2"/>
                </a:lnTo>
                <a:lnTo>
                  <a:pt x="11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0" name="52015">
            <a:extLst xmlns:a="http://schemas.openxmlformats.org/drawingml/2006/main">
              <a:ext uri="{FF2B5EF4-FFF2-40B4-BE49-F238E27FC236}">
                <a16:creationId xmlns:a16="http://schemas.microsoft.com/office/drawing/2014/main" id="{C827B435-2F14-4755-9408-EB2841430AB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0586" y="1313602"/>
            <a:ext cx="167612" cy="249194"/>
          </a:xfrm>
          <a:custGeom xmlns:a="http://schemas.openxmlformats.org/drawingml/2006/main">
            <a:avLst/>
            <a:gdLst/>
            <a:ahLst/>
            <a:cxnLst>
              <a:cxn ang="0">
                <a:pos x="21" y="15"/>
              </a:cxn>
              <a:cxn ang="0">
                <a:pos x="21" y="18"/>
              </a:cxn>
              <a:cxn ang="0">
                <a:pos x="19" y="20"/>
              </a:cxn>
              <a:cxn ang="0">
                <a:pos x="17" y="22"/>
              </a:cxn>
              <a:cxn ang="0">
                <a:pos x="13" y="25"/>
              </a:cxn>
              <a:cxn ang="0">
                <a:pos x="12" y="27"/>
              </a:cxn>
              <a:cxn ang="0">
                <a:pos x="10" y="24"/>
              </a:cxn>
              <a:cxn ang="0">
                <a:pos x="8" y="22"/>
              </a:cxn>
              <a:cxn ang="0">
                <a:pos x="7" y="20"/>
              </a:cxn>
              <a:cxn ang="0">
                <a:pos x="5" y="21"/>
              </a:cxn>
              <a:cxn ang="0">
                <a:pos x="2" y="21"/>
              </a:cxn>
              <a:cxn ang="0">
                <a:pos x="2" y="18"/>
              </a:cxn>
              <a:cxn ang="0">
                <a:pos x="3" y="14"/>
              </a:cxn>
              <a:cxn ang="0">
                <a:pos x="3" y="12"/>
              </a:cxn>
              <a:cxn ang="0">
                <a:pos x="4" y="10"/>
              </a:cxn>
              <a:cxn ang="0">
                <a:pos x="3" y="7"/>
              </a:cxn>
              <a:cxn ang="0">
                <a:pos x="0" y="5"/>
              </a:cxn>
              <a:cxn ang="0">
                <a:pos x="2" y="3"/>
              </a:cxn>
              <a:cxn ang="0">
                <a:pos x="3" y="1"/>
              </a:cxn>
              <a:cxn ang="0">
                <a:pos x="5" y="0"/>
              </a:cxn>
              <a:cxn ang="0">
                <a:pos x="6" y="2"/>
              </a:cxn>
              <a:cxn ang="0">
                <a:pos x="8" y="4"/>
              </a:cxn>
              <a:cxn ang="0">
                <a:pos x="9" y="5"/>
              </a:cxn>
              <a:cxn ang="0">
                <a:pos x="11" y="7"/>
              </a:cxn>
              <a:cxn ang="0">
                <a:pos x="13" y="8"/>
              </a:cxn>
              <a:cxn ang="0">
                <a:pos x="14" y="11"/>
              </a:cxn>
              <a:cxn ang="0">
                <a:pos x="16" y="11"/>
              </a:cxn>
              <a:cxn ang="0">
                <a:pos x="18" y="11"/>
              </a:cxn>
              <a:cxn ang="0">
                <a:pos x="20" y="13"/>
              </a:cxn>
              <a:cxn ang="0">
                <a:pos x="21" y="15"/>
              </a:cxn>
            </a:cxnLst>
            <a:rect l="0" t="0" r="r" b="b"/>
            <a:pathLst>
              <a:path w="21" h="27">
                <a:moveTo>
                  <a:pt x="21" y="15"/>
                </a:moveTo>
                <a:lnTo>
                  <a:pt x="21" y="18"/>
                </a:lnTo>
                <a:lnTo>
                  <a:pt x="19" y="20"/>
                </a:lnTo>
                <a:lnTo>
                  <a:pt x="17" y="22"/>
                </a:lnTo>
                <a:lnTo>
                  <a:pt x="13" y="25"/>
                </a:lnTo>
                <a:lnTo>
                  <a:pt x="12" y="27"/>
                </a:lnTo>
                <a:lnTo>
                  <a:pt x="10" y="24"/>
                </a:lnTo>
                <a:lnTo>
                  <a:pt x="8" y="22"/>
                </a:lnTo>
                <a:lnTo>
                  <a:pt x="7" y="20"/>
                </a:lnTo>
                <a:lnTo>
                  <a:pt x="5" y="21"/>
                </a:lnTo>
                <a:lnTo>
                  <a:pt x="2" y="21"/>
                </a:lnTo>
                <a:lnTo>
                  <a:pt x="2" y="18"/>
                </a:lnTo>
                <a:lnTo>
                  <a:pt x="3" y="14"/>
                </a:lnTo>
                <a:lnTo>
                  <a:pt x="3" y="12"/>
                </a:lnTo>
                <a:lnTo>
                  <a:pt x="4" y="10"/>
                </a:lnTo>
                <a:lnTo>
                  <a:pt x="3" y="7"/>
                </a:lnTo>
                <a:lnTo>
                  <a:pt x="0" y="5"/>
                </a:lnTo>
                <a:lnTo>
                  <a:pt x="2" y="3"/>
                </a:lnTo>
                <a:lnTo>
                  <a:pt x="3" y="1"/>
                </a:lnTo>
                <a:lnTo>
                  <a:pt x="5" y="0"/>
                </a:lnTo>
                <a:lnTo>
                  <a:pt x="6" y="2"/>
                </a:lnTo>
                <a:lnTo>
                  <a:pt x="8" y="4"/>
                </a:lnTo>
                <a:lnTo>
                  <a:pt x="9" y="5"/>
                </a:lnTo>
                <a:lnTo>
                  <a:pt x="11" y="7"/>
                </a:lnTo>
                <a:lnTo>
                  <a:pt x="13" y="8"/>
                </a:lnTo>
                <a:lnTo>
                  <a:pt x="14" y="11"/>
                </a:lnTo>
                <a:lnTo>
                  <a:pt x="16" y="11"/>
                </a:lnTo>
                <a:lnTo>
                  <a:pt x="18" y="11"/>
                </a:lnTo>
                <a:lnTo>
                  <a:pt x="20" y="13"/>
                </a:lnTo>
                <a:lnTo>
                  <a:pt x="21" y="15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1" name="52012">
            <a:extLst xmlns:a="http://schemas.openxmlformats.org/drawingml/2006/main">
              <a:ext uri="{FF2B5EF4-FFF2-40B4-BE49-F238E27FC236}">
                <a16:creationId xmlns:a16="http://schemas.microsoft.com/office/drawing/2014/main" id="{E3D301A2-CA07-46ED-8516-8E72F6D1F42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44522" y="1517838"/>
            <a:ext cx="100403" cy="194868"/>
          </a:xfrm>
          <a:custGeom xmlns:a="http://schemas.openxmlformats.org/drawingml/2006/main">
            <a:avLst/>
            <a:gdLst/>
            <a:ahLst/>
            <a:cxnLst>
              <a:cxn ang="0">
                <a:pos x="7" y="6"/>
              </a:cxn>
              <a:cxn ang="0">
                <a:pos x="8" y="9"/>
              </a:cxn>
              <a:cxn ang="0">
                <a:pos x="8" y="10"/>
              </a:cxn>
              <a:cxn ang="0">
                <a:pos x="10" y="11"/>
              </a:cxn>
              <a:cxn ang="0">
                <a:pos x="12" y="13"/>
              </a:cxn>
              <a:cxn ang="0">
                <a:pos x="13" y="18"/>
              </a:cxn>
              <a:cxn ang="0">
                <a:pos x="12" y="20"/>
              </a:cxn>
              <a:cxn ang="0">
                <a:pos x="10" y="21"/>
              </a:cxn>
              <a:cxn ang="0">
                <a:pos x="8" y="21"/>
              </a:cxn>
              <a:cxn ang="0">
                <a:pos x="5" y="21"/>
              </a:cxn>
              <a:cxn ang="0">
                <a:pos x="3" y="21"/>
              </a:cxn>
              <a:cxn ang="0">
                <a:pos x="1" y="20"/>
              </a:cxn>
              <a:cxn ang="0">
                <a:pos x="0" y="18"/>
              </a:cxn>
              <a:cxn ang="0">
                <a:pos x="0" y="14"/>
              </a:cxn>
              <a:cxn ang="0">
                <a:pos x="1" y="11"/>
              </a:cxn>
              <a:cxn ang="0">
                <a:pos x="1" y="8"/>
              </a:cxn>
              <a:cxn ang="0">
                <a:pos x="2" y="5"/>
              </a:cxn>
              <a:cxn ang="0">
                <a:pos x="2" y="2"/>
              </a:cxn>
              <a:cxn ang="0">
                <a:pos x="6" y="0"/>
              </a:cxn>
              <a:cxn ang="0">
                <a:pos x="6" y="2"/>
              </a:cxn>
              <a:cxn ang="0">
                <a:pos x="5" y="4"/>
              </a:cxn>
              <a:cxn ang="0">
                <a:pos x="7" y="6"/>
              </a:cxn>
            </a:cxnLst>
            <a:rect l="0" t="0" r="r" b="b"/>
            <a:pathLst>
              <a:path w="13" h="21">
                <a:moveTo>
                  <a:pt x="7" y="6"/>
                </a:move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2" y="13"/>
                </a:lnTo>
                <a:lnTo>
                  <a:pt x="13" y="18"/>
                </a:lnTo>
                <a:lnTo>
                  <a:pt x="12" y="20"/>
                </a:lnTo>
                <a:lnTo>
                  <a:pt x="10" y="21"/>
                </a:lnTo>
                <a:lnTo>
                  <a:pt x="8" y="21"/>
                </a:lnTo>
                <a:lnTo>
                  <a:pt x="5" y="21"/>
                </a:lnTo>
                <a:lnTo>
                  <a:pt x="3" y="21"/>
                </a:lnTo>
                <a:lnTo>
                  <a:pt x="1" y="20"/>
                </a:lnTo>
                <a:lnTo>
                  <a:pt x="0" y="18"/>
                </a:lnTo>
                <a:lnTo>
                  <a:pt x="0" y="14"/>
                </a:lnTo>
                <a:lnTo>
                  <a:pt x="1" y="11"/>
                </a:lnTo>
                <a:lnTo>
                  <a:pt x="1" y="8"/>
                </a:lnTo>
                <a:lnTo>
                  <a:pt x="2" y="5"/>
                </a:lnTo>
                <a:lnTo>
                  <a:pt x="2" y="2"/>
                </a:lnTo>
                <a:lnTo>
                  <a:pt x="6" y="0"/>
                </a:lnTo>
                <a:lnTo>
                  <a:pt x="6" y="2"/>
                </a:lnTo>
                <a:lnTo>
                  <a:pt x="5" y="4"/>
                </a:lnTo>
                <a:lnTo>
                  <a:pt x="7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2" name="52011">
            <a:extLst xmlns:a="http://schemas.openxmlformats.org/drawingml/2006/main">
              <a:ext uri="{FF2B5EF4-FFF2-40B4-BE49-F238E27FC236}">
                <a16:creationId xmlns:a16="http://schemas.microsoft.com/office/drawing/2014/main" id="{541D86DA-97CB-41FE-B90E-7A8E61C4908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34732" y="1397926"/>
            <a:ext cx="222304" cy="367295"/>
          </a:xfrm>
          <a:custGeom xmlns:a="http://schemas.openxmlformats.org/drawingml/2006/main">
            <a:avLst/>
            <a:gdLst/>
            <a:ahLst/>
            <a:cxnLst>
              <a:cxn ang="0">
                <a:pos x="23" y="4"/>
              </a:cxn>
              <a:cxn ang="0">
                <a:pos x="24" y="7"/>
              </a:cxn>
              <a:cxn ang="0">
                <a:pos x="26" y="8"/>
              </a:cxn>
              <a:cxn ang="0">
                <a:pos x="26" y="11"/>
              </a:cxn>
              <a:cxn ang="0">
                <a:pos x="26" y="13"/>
              </a:cxn>
              <a:cxn ang="0">
                <a:pos x="27" y="15"/>
              </a:cxn>
              <a:cxn ang="0">
                <a:pos x="27" y="18"/>
              </a:cxn>
              <a:cxn ang="0">
                <a:pos x="26" y="21"/>
              </a:cxn>
              <a:cxn ang="0">
                <a:pos x="26" y="24"/>
              </a:cxn>
              <a:cxn ang="0">
                <a:pos x="25" y="27"/>
              </a:cxn>
              <a:cxn ang="0">
                <a:pos x="25" y="31"/>
              </a:cxn>
              <a:cxn ang="0">
                <a:pos x="21" y="32"/>
              </a:cxn>
              <a:cxn ang="0">
                <a:pos x="19" y="34"/>
              </a:cxn>
              <a:cxn ang="0">
                <a:pos x="19" y="37"/>
              </a:cxn>
              <a:cxn ang="0">
                <a:pos x="17" y="38"/>
              </a:cxn>
              <a:cxn ang="0">
                <a:pos x="16" y="39"/>
              </a:cxn>
              <a:cxn ang="0">
                <a:pos x="14" y="37"/>
              </a:cxn>
              <a:cxn ang="0">
                <a:pos x="10" y="37"/>
              </a:cxn>
              <a:cxn ang="0">
                <a:pos x="9" y="34"/>
              </a:cxn>
              <a:cxn ang="0">
                <a:pos x="7" y="33"/>
              </a:cxn>
              <a:cxn ang="0">
                <a:pos x="7" y="31"/>
              </a:cxn>
              <a:cxn ang="0">
                <a:pos x="6" y="28"/>
              </a:cxn>
              <a:cxn ang="0">
                <a:pos x="3" y="27"/>
              </a:cxn>
              <a:cxn ang="0">
                <a:pos x="1" y="25"/>
              </a:cxn>
              <a:cxn ang="0">
                <a:pos x="1" y="22"/>
              </a:cxn>
              <a:cxn ang="0">
                <a:pos x="0" y="18"/>
              </a:cxn>
              <a:cxn ang="0">
                <a:pos x="1" y="16"/>
              </a:cxn>
              <a:cxn ang="0">
                <a:pos x="5" y="13"/>
              </a:cxn>
              <a:cxn ang="0">
                <a:pos x="7" y="11"/>
              </a:cxn>
              <a:cxn ang="0">
                <a:pos x="9" y="9"/>
              </a:cxn>
              <a:cxn ang="0">
                <a:pos x="9" y="6"/>
              </a:cxn>
              <a:cxn ang="0">
                <a:pos x="12" y="6"/>
              </a:cxn>
              <a:cxn ang="0">
                <a:pos x="14" y="3"/>
              </a:cxn>
              <a:cxn ang="0">
                <a:pos x="17" y="1"/>
              </a:cxn>
              <a:cxn ang="0">
                <a:pos x="18" y="0"/>
              </a:cxn>
              <a:cxn ang="0">
                <a:pos x="19" y="2"/>
              </a:cxn>
              <a:cxn ang="0">
                <a:pos x="23" y="4"/>
              </a:cxn>
            </a:cxnLst>
            <a:rect l="0" t="0" r="r" b="b"/>
            <a:pathLst>
              <a:path w="27" h="39">
                <a:moveTo>
                  <a:pt x="23" y="4"/>
                </a:moveTo>
                <a:lnTo>
                  <a:pt x="24" y="7"/>
                </a:lnTo>
                <a:lnTo>
                  <a:pt x="26" y="8"/>
                </a:lnTo>
                <a:lnTo>
                  <a:pt x="26" y="11"/>
                </a:lnTo>
                <a:lnTo>
                  <a:pt x="26" y="13"/>
                </a:lnTo>
                <a:lnTo>
                  <a:pt x="27" y="15"/>
                </a:lnTo>
                <a:lnTo>
                  <a:pt x="27" y="18"/>
                </a:lnTo>
                <a:lnTo>
                  <a:pt x="26" y="21"/>
                </a:lnTo>
                <a:lnTo>
                  <a:pt x="26" y="24"/>
                </a:lnTo>
                <a:lnTo>
                  <a:pt x="25" y="27"/>
                </a:lnTo>
                <a:lnTo>
                  <a:pt x="25" y="31"/>
                </a:lnTo>
                <a:lnTo>
                  <a:pt x="21" y="32"/>
                </a:lnTo>
                <a:lnTo>
                  <a:pt x="19" y="34"/>
                </a:lnTo>
                <a:lnTo>
                  <a:pt x="19" y="37"/>
                </a:lnTo>
                <a:lnTo>
                  <a:pt x="17" y="38"/>
                </a:lnTo>
                <a:lnTo>
                  <a:pt x="16" y="39"/>
                </a:lnTo>
                <a:lnTo>
                  <a:pt x="14" y="37"/>
                </a:lnTo>
                <a:lnTo>
                  <a:pt x="10" y="37"/>
                </a:lnTo>
                <a:lnTo>
                  <a:pt x="9" y="34"/>
                </a:lnTo>
                <a:lnTo>
                  <a:pt x="7" y="33"/>
                </a:lnTo>
                <a:lnTo>
                  <a:pt x="7" y="31"/>
                </a:lnTo>
                <a:lnTo>
                  <a:pt x="6" y="28"/>
                </a:lnTo>
                <a:lnTo>
                  <a:pt x="3" y="27"/>
                </a:lnTo>
                <a:lnTo>
                  <a:pt x="1" y="25"/>
                </a:lnTo>
                <a:lnTo>
                  <a:pt x="1" y="22"/>
                </a:lnTo>
                <a:lnTo>
                  <a:pt x="0" y="18"/>
                </a:lnTo>
                <a:lnTo>
                  <a:pt x="1" y="16"/>
                </a:lnTo>
                <a:lnTo>
                  <a:pt x="5" y="13"/>
                </a:lnTo>
                <a:lnTo>
                  <a:pt x="7" y="11"/>
                </a:lnTo>
                <a:lnTo>
                  <a:pt x="9" y="9"/>
                </a:lnTo>
                <a:lnTo>
                  <a:pt x="9" y="6"/>
                </a:lnTo>
                <a:lnTo>
                  <a:pt x="12" y="6"/>
                </a:lnTo>
                <a:lnTo>
                  <a:pt x="14" y="3"/>
                </a:lnTo>
                <a:lnTo>
                  <a:pt x="17" y="1"/>
                </a:lnTo>
                <a:lnTo>
                  <a:pt x="18" y="0"/>
                </a:lnTo>
                <a:lnTo>
                  <a:pt x="19" y="2"/>
                </a:lnTo>
                <a:lnTo>
                  <a:pt x="23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3" name="52010">
            <a:extLst xmlns:a="http://schemas.openxmlformats.org/drawingml/2006/main">
              <a:ext uri="{FF2B5EF4-FFF2-40B4-BE49-F238E27FC236}">
                <a16:creationId xmlns:a16="http://schemas.microsoft.com/office/drawing/2014/main" id="{C9FA9314-C64A-4EA6-8137-5257A8A0C03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14193" y="1360449"/>
            <a:ext cx="87888" cy="202348"/>
          </a:xfrm>
          <a:custGeom xmlns:a="http://schemas.openxmlformats.org/drawingml/2006/main">
            <a:avLst/>
            <a:gdLst/>
            <a:ahLst/>
            <a:cxnLst>
              <a:cxn ang="0">
                <a:pos x="11" y="17"/>
              </a:cxn>
              <a:cxn ang="0">
                <a:pos x="8" y="18"/>
              </a:cxn>
              <a:cxn ang="0">
                <a:pos x="6" y="20"/>
              </a:cxn>
              <a:cxn ang="0">
                <a:pos x="4" y="22"/>
              </a:cxn>
              <a:cxn ang="0">
                <a:pos x="0" y="22"/>
              </a:cxn>
              <a:cxn ang="0">
                <a:pos x="0" y="19"/>
              </a:cxn>
              <a:cxn ang="0">
                <a:pos x="2" y="15"/>
              </a:cxn>
              <a:cxn ang="0">
                <a:pos x="0" y="12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2" y="3"/>
              </a:cxn>
              <a:cxn ang="0">
                <a:pos x="3" y="0"/>
              </a:cxn>
              <a:cxn ang="0">
                <a:pos x="6" y="2"/>
              </a:cxn>
              <a:cxn ang="0">
                <a:pos x="7" y="5"/>
              </a:cxn>
              <a:cxn ang="0">
                <a:pos x="6" y="7"/>
              </a:cxn>
              <a:cxn ang="0">
                <a:pos x="6" y="9"/>
              </a:cxn>
              <a:cxn ang="0">
                <a:pos x="5" y="13"/>
              </a:cxn>
              <a:cxn ang="0">
                <a:pos x="5" y="16"/>
              </a:cxn>
              <a:cxn ang="0">
                <a:pos x="8" y="16"/>
              </a:cxn>
              <a:cxn ang="0">
                <a:pos x="10" y="15"/>
              </a:cxn>
              <a:cxn ang="0">
                <a:pos x="11" y="17"/>
              </a:cxn>
            </a:cxnLst>
            <a:rect l="0" t="0" r="r" b="b"/>
            <a:pathLst>
              <a:path w="11" h="22">
                <a:moveTo>
                  <a:pt x="11" y="17"/>
                </a:moveTo>
                <a:lnTo>
                  <a:pt x="8" y="18"/>
                </a:lnTo>
                <a:lnTo>
                  <a:pt x="6" y="20"/>
                </a:lnTo>
                <a:lnTo>
                  <a:pt x="4" y="22"/>
                </a:lnTo>
                <a:lnTo>
                  <a:pt x="0" y="22"/>
                </a:lnTo>
                <a:lnTo>
                  <a:pt x="0" y="19"/>
                </a:lnTo>
                <a:lnTo>
                  <a:pt x="2" y="15"/>
                </a:lnTo>
                <a:lnTo>
                  <a:pt x="0" y="12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2" y="3"/>
                </a:lnTo>
                <a:lnTo>
                  <a:pt x="3" y="0"/>
                </a:lnTo>
                <a:lnTo>
                  <a:pt x="6" y="2"/>
                </a:lnTo>
                <a:lnTo>
                  <a:pt x="7" y="5"/>
                </a:lnTo>
                <a:lnTo>
                  <a:pt x="6" y="7"/>
                </a:lnTo>
                <a:lnTo>
                  <a:pt x="6" y="9"/>
                </a:lnTo>
                <a:lnTo>
                  <a:pt x="5" y="13"/>
                </a:lnTo>
                <a:lnTo>
                  <a:pt x="5" y="16"/>
                </a:lnTo>
                <a:lnTo>
                  <a:pt x="8" y="16"/>
                </a:lnTo>
                <a:lnTo>
                  <a:pt x="10" y="15"/>
                </a:lnTo>
                <a:lnTo>
                  <a:pt x="11" y="1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4" name="51065">
            <a:extLst xmlns:a="http://schemas.openxmlformats.org/drawingml/2006/main">
              <a:ext uri="{FF2B5EF4-FFF2-40B4-BE49-F238E27FC236}">
                <a16:creationId xmlns:a16="http://schemas.microsoft.com/office/drawing/2014/main" id="{F5FBB519-40DE-476D-8766-DCB8A921AA4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377636" y="751439"/>
            <a:ext cx="356723" cy="277303"/>
          </a:xfrm>
          <a:custGeom xmlns:a="http://schemas.openxmlformats.org/drawingml/2006/main">
            <a:avLst/>
            <a:gdLst/>
            <a:ahLst/>
            <a:cxnLst>
              <a:cxn ang="0">
                <a:pos x="28" y="3"/>
              </a:cxn>
              <a:cxn ang="0">
                <a:pos x="28" y="6"/>
              </a:cxn>
              <a:cxn ang="0">
                <a:pos x="30" y="8"/>
              </a:cxn>
              <a:cxn ang="0">
                <a:pos x="34" y="9"/>
              </a:cxn>
              <a:cxn ang="0">
                <a:pos x="33" y="12"/>
              </a:cxn>
              <a:cxn ang="0">
                <a:pos x="35" y="12"/>
              </a:cxn>
              <a:cxn ang="0">
                <a:pos x="37" y="11"/>
              </a:cxn>
              <a:cxn ang="0">
                <a:pos x="40" y="11"/>
              </a:cxn>
              <a:cxn ang="0">
                <a:pos x="43" y="14"/>
              </a:cxn>
              <a:cxn ang="0">
                <a:pos x="43" y="18"/>
              </a:cxn>
              <a:cxn ang="0">
                <a:pos x="41" y="18"/>
              </a:cxn>
              <a:cxn ang="0">
                <a:pos x="39" y="18"/>
              </a:cxn>
              <a:cxn ang="0">
                <a:pos x="37" y="18"/>
              </a:cxn>
              <a:cxn ang="0">
                <a:pos x="35" y="17"/>
              </a:cxn>
              <a:cxn ang="0">
                <a:pos x="33" y="19"/>
              </a:cxn>
              <a:cxn ang="0">
                <a:pos x="33" y="22"/>
              </a:cxn>
              <a:cxn ang="0">
                <a:pos x="31" y="25"/>
              </a:cxn>
              <a:cxn ang="0">
                <a:pos x="29" y="26"/>
              </a:cxn>
              <a:cxn ang="0">
                <a:pos x="29" y="29"/>
              </a:cxn>
              <a:cxn ang="0">
                <a:pos x="26" y="27"/>
              </a:cxn>
              <a:cxn ang="0">
                <a:pos x="23" y="28"/>
              </a:cxn>
              <a:cxn ang="0">
                <a:pos x="21" y="28"/>
              </a:cxn>
              <a:cxn ang="0">
                <a:pos x="18" y="28"/>
              </a:cxn>
              <a:cxn ang="0">
                <a:pos x="15" y="30"/>
              </a:cxn>
              <a:cxn ang="0">
                <a:pos x="13" y="29"/>
              </a:cxn>
              <a:cxn ang="0">
                <a:pos x="13" y="27"/>
              </a:cxn>
              <a:cxn ang="0">
                <a:pos x="11" y="24"/>
              </a:cxn>
              <a:cxn ang="0">
                <a:pos x="9" y="23"/>
              </a:cxn>
              <a:cxn ang="0">
                <a:pos x="8" y="21"/>
              </a:cxn>
              <a:cxn ang="0">
                <a:pos x="8" y="18"/>
              </a:cxn>
              <a:cxn ang="0">
                <a:pos x="6" y="16"/>
              </a:cxn>
              <a:cxn ang="0">
                <a:pos x="5" y="14"/>
              </a:cxn>
              <a:cxn ang="0">
                <a:pos x="3" y="11"/>
              </a:cxn>
              <a:cxn ang="0">
                <a:pos x="2" y="10"/>
              </a:cxn>
              <a:cxn ang="0">
                <a:pos x="0" y="8"/>
              </a:cxn>
              <a:cxn ang="0">
                <a:pos x="2" y="7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10" y="3"/>
              </a:cxn>
              <a:cxn ang="0">
                <a:pos x="10" y="1"/>
              </a:cxn>
              <a:cxn ang="0">
                <a:pos x="12" y="0"/>
              </a:cxn>
              <a:cxn ang="0">
                <a:pos x="15" y="2"/>
              </a:cxn>
              <a:cxn ang="0">
                <a:pos x="17" y="1"/>
              </a:cxn>
              <a:cxn ang="0">
                <a:pos x="19" y="1"/>
              </a:cxn>
              <a:cxn ang="0">
                <a:pos x="22" y="1"/>
              </a:cxn>
              <a:cxn ang="0">
                <a:pos x="25" y="3"/>
              </a:cxn>
              <a:cxn ang="0">
                <a:pos x="28" y="3"/>
              </a:cxn>
            </a:cxnLst>
            <a:rect l="0" t="0" r="r" b="b"/>
            <a:pathLst>
              <a:path w="43" h="30">
                <a:moveTo>
                  <a:pt x="28" y="3"/>
                </a:moveTo>
                <a:lnTo>
                  <a:pt x="28" y="6"/>
                </a:lnTo>
                <a:lnTo>
                  <a:pt x="30" y="8"/>
                </a:lnTo>
                <a:lnTo>
                  <a:pt x="34" y="9"/>
                </a:lnTo>
                <a:lnTo>
                  <a:pt x="33" y="12"/>
                </a:lnTo>
                <a:lnTo>
                  <a:pt x="35" y="12"/>
                </a:lnTo>
                <a:lnTo>
                  <a:pt x="37" y="11"/>
                </a:lnTo>
                <a:lnTo>
                  <a:pt x="40" y="11"/>
                </a:lnTo>
                <a:lnTo>
                  <a:pt x="43" y="14"/>
                </a:lnTo>
                <a:lnTo>
                  <a:pt x="43" y="18"/>
                </a:lnTo>
                <a:lnTo>
                  <a:pt x="41" y="18"/>
                </a:lnTo>
                <a:lnTo>
                  <a:pt x="39" y="18"/>
                </a:lnTo>
                <a:lnTo>
                  <a:pt x="37" y="18"/>
                </a:lnTo>
                <a:lnTo>
                  <a:pt x="35" y="17"/>
                </a:lnTo>
                <a:lnTo>
                  <a:pt x="33" y="19"/>
                </a:lnTo>
                <a:lnTo>
                  <a:pt x="33" y="22"/>
                </a:lnTo>
                <a:lnTo>
                  <a:pt x="31" y="25"/>
                </a:lnTo>
                <a:lnTo>
                  <a:pt x="29" y="26"/>
                </a:lnTo>
                <a:lnTo>
                  <a:pt x="29" y="29"/>
                </a:lnTo>
                <a:lnTo>
                  <a:pt x="26" y="27"/>
                </a:lnTo>
                <a:lnTo>
                  <a:pt x="23" y="28"/>
                </a:lnTo>
                <a:lnTo>
                  <a:pt x="21" y="28"/>
                </a:lnTo>
                <a:lnTo>
                  <a:pt x="18" y="28"/>
                </a:lnTo>
                <a:lnTo>
                  <a:pt x="15" y="30"/>
                </a:lnTo>
                <a:lnTo>
                  <a:pt x="13" y="29"/>
                </a:lnTo>
                <a:lnTo>
                  <a:pt x="13" y="27"/>
                </a:lnTo>
                <a:lnTo>
                  <a:pt x="11" y="24"/>
                </a:lnTo>
                <a:lnTo>
                  <a:pt x="9" y="23"/>
                </a:lnTo>
                <a:lnTo>
                  <a:pt x="8" y="21"/>
                </a:lnTo>
                <a:lnTo>
                  <a:pt x="8" y="18"/>
                </a:lnTo>
                <a:lnTo>
                  <a:pt x="6" y="16"/>
                </a:lnTo>
                <a:lnTo>
                  <a:pt x="5" y="14"/>
                </a:lnTo>
                <a:lnTo>
                  <a:pt x="3" y="11"/>
                </a:lnTo>
                <a:lnTo>
                  <a:pt x="2" y="10"/>
                </a:lnTo>
                <a:lnTo>
                  <a:pt x="0" y="8"/>
                </a:lnTo>
                <a:lnTo>
                  <a:pt x="2" y="7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10" y="3"/>
                </a:lnTo>
                <a:lnTo>
                  <a:pt x="10" y="1"/>
                </a:lnTo>
                <a:lnTo>
                  <a:pt x="12" y="0"/>
                </a:lnTo>
                <a:lnTo>
                  <a:pt x="15" y="2"/>
                </a:lnTo>
                <a:lnTo>
                  <a:pt x="17" y="1"/>
                </a:lnTo>
                <a:lnTo>
                  <a:pt x="19" y="1"/>
                </a:lnTo>
                <a:lnTo>
                  <a:pt x="22" y="1"/>
                </a:lnTo>
                <a:lnTo>
                  <a:pt x="25" y="3"/>
                </a:lnTo>
                <a:lnTo>
                  <a:pt x="28" y="3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5" name="51019">
            <a:extLst xmlns:a="http://schemas.openxmlformats.org/drawingml/2006/main">
              <a:ext uri="{FF2B5EF4-FFF2-40B4-BE49-F238E27FC236}">
                <a16:creationId xmlns:a16="http://schemas.microsoft.com/office/drawing/2014/main" id="{DFA17419-EAF6-459D-B2C8-E2A160E18F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73409" y="639008"/>
            <a:ext cx="128702" cy="119912"/>
          </a:xfrm>
          <a:custGeom xmlns:a="http://schemas.openxmlformats.org/drawingml/2006/main">
            <a:avLst/>
            <a:gdLst/>
            <a:ahLst/>
            <a:cxnLst>
              <a:cxn ang="0">
                <a:pos x="16" y="9"/>
              </a:cxn>
              <a:cxn ang="0">
                <a:pos x="15" y="11"/>
              </a:cxn>
              <a:cxn ang="0">
                <a:pos x="15" y="13"/>
              </a:cxn>
              <a:cxn ang="0">
                <a:pos x="12" y="12"/>
              </a:cxn>
              <a:cxn ang="0">
                <a:pos x="10" y="13"/>
              </a:cxn>
              <a:cxn ang="0">
                <a:pos x="8" y="13"/>
              </a:cxn>
              <a:cxn ang="0">
                <a:pos x="5" y="12"/>
              </a:cxn>
              <a:cxn ang="0">
                <a:pos x="2" y="9"/>
              </a:cxn>
              <a:cxn ang="0">
                <a:pos x="1" y="7"/>
              </a:cxn>
              <a:cxn ang="0">
                <a:pos x="0" y="2"/>
              </a:cxn>
              <a:cxn ang="0">
                <a:pos x="4" y="0"/>
              </a:cxn>
              <a:cxn ang="0">
                <a:pos x="5" y="2"/>
              </a:cxn>
              <a:cxn ang="0">
                <a:pos x="6" y="2"/>
              </a:cxn>
              <a:cxn ang="0">
                <a:pos x="9" y="1"/>
              </a:cxn>
              <a:cxn ang="0">
                <a:pos x="12" y="1"/>
              </a:cxn>
              <a:cxn ang="0">
                <a:pos x="13" y="3"/>
              </a:cxn>
              <a:cxn ang="0">
                <a:pos x="14" y="5"/>
              </a:cxn>
              <a:cxn ang="0">
                <a:pos x="15" y="7"/>
              </a:cxn>
              <a:cxn ang="0">
                <a:pos x="16" y="9"/>
              </a:cxn>
            </a:cxnLst>
            <a:rect l="0" t="0" r="r" b="b"/>
            <a:pathLst>
              <a:path w="16" h="13">
                <a:moveTo>
                  <a:pt x="16" y="9"/>
                </a:moveTo>
                <a:lnTo>
                  <a:pt x="15" y="11"/>
                </a:lnTo>
                <a:lnTo>
                  <a:pt x="15" y="13"/>
                </a:lnTo>
                <a:lnTo>
                  <a:pt x="12" y="12"/>
                </a:lnTo>
                <a:lnTo>
                  <a:pt x="10" y="13"/>
                </a:lnTo>
                <a:lnTo>
                  <a:pt x="8" y="13"/>
                </a:lnTo>
                <a:lnTo>
                  <a:pt x="5" y="12"/>
                </a:lnTo>
                <a:lnTo>
                  <a:pt x="2" y="9"/>
                </a:lnTo>
                <a:lnTo>
                  <a:pt x="1" y="7"/>
                </a:lnTo>
                <a:lnTo>
                  <a:pt x="0" y="2"/>
                </a:lnTo>
                <a:lnTo>
                  <a:pt x="4" y="0"/>
                </a:lnTo>
                <a:lnTo>
                  <a:pt x="5" y="2"/>
                </a:lnTo>
                <a:lnTo>
                  <a:pt x="6" y="2"/>
                </a:lnTo>
                <a:lnTo>
                  <a:pt x="9" y="1"/>
                </a:lnTo>
                <a:lnTo>
                  <a:pt x="12" y="1"/>
                </a:lnTo>
                <a:lnTo>
                  <a:pt x="13" y="3"/>
                </a:lnTo>
                <a:lnTo>
                  <a:pt x="14" y="5"/>
                </a:lnTo>
                <a:lnTo>
                  <a:pt x="15" y="7"/>
                </a:lnTo>
                <a:lnTo>
                  <a:pt x="16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6" name="51017">
            <a:extLst xmlns:a="http://schemas.openxmlformats.org/drawingml/2006/main">
              <a:ext uri="{FF2B5EF4-FFF2-40B4-BE49-F238E27FC236}">
                <a16:creationId xmlns:a16="http://schemas.microsoft.com/office/drawing/2014/main" id="{57AEF76C-6F7E-41DA-A93B-C8AB829F1ED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06199" y="653967"/>
            <a:ext cx="181490" cy="224864"/>
          </a:xfrm>
          <a:custGeom xmlns:a="http://schemas.openxmlformats.org/drawingml/2006/main">
            <a:avLst/>
            <a:gdLst/>
            <a:ahLst/>
            <a:cxnLst>
              <a:cxn ang="0">
                <a:pos x="18" y="11"/>
              </a:cxn>
              <a:cxn ang="0">
                <a:pos x="21" y="14"/>
              </a:cxn>
              <a:cxn ang="0">
                <a:pos x="21" y="17"/>
              </a:cxn>
              <a:cxn ang="0">
                <a:pos x="22" y="19"/>
              </a:cxn>
              <a:cxn ang="0">
                <a:pos x="20" y="21"/>
              </a:cxn>
              <a:cxn ang="0">
                <a:pos x="18" y="24"/>
              </a:cxn>
              <a:cxn ang="0">
                <a:pos x="15" y="24"/>
              </a:cxn>
              <a:cxn ang="0">
                <a:pos x="12" y="21"/>
              </a:cxn>
              <a:cxn ang="0">
                <a:pos x="9" y="21"/>
              </a:cxn>
              <a:cxn ang="0">
                <a:pos x="7" y="22"/>
              </a:cxn>
              <a:cxn ang="0">
                <a:pos x="5" y="22"/>
              </a:cxn>
              <a:cxn ang="0">
                <a:pos x="6" y="19"/>
              </a:cxn>
              <a:cxn ang="0">
                <a:pos x="2" y="18"/>
              </a:cxn>
              <a:cxn ang="0">
                <a:pos x="0" y="16"/>
              </a:cxn>
              <a:cxn ang="0">
                <a:pos x="0" y="13"/>
              </a:cxn>
              <a:cxn ang="0">
                <a:pos x="0" y="11"/>
              </a:cxn>
              <a:cxn ang="0">
                <a:pos x="1" y="9"/>
              </a:cxn>
              <a:cxn ang="0">
                <a:pos x="3" y="7"/>
              </a:cxn>
              <a:cxn ang="0">
                <a:pos x="4" y="5"/>
              </a:cxn>
              <a:cxn ang="0">
                <a:pos x="5" y="3"/>
              </a:cxn>
              <a:cxn ang="0">
                <a:pos x="8" y="0"/>
              </a:cxn>
              <a:cxn ang="0">
                <a:pos x="9" y="5"/>
              </a:cxn>
              <a:cxn ang="0">
                <a:pos x="10" y="7"/>
              </a:cxn>
              <a:cxn ang="0">
                <a:pos x="13" y="10"/>
              </a:cxn>
              <a:cxn ang="0">
                <a:pos x="16" y="11"/>
              </a:cxn>
              <a:cxn ang="0">
                <a:pos x="18" y="11"/>
              </a:cxn>
            </a:cxnLst>
            <a:rect l="0" t="0" r="r" b="b"/>
            <a:pathLst>
              <a:path w="22" h="24">
                <a:moveTo>
                  <a:pt x="18" y="11"/>
                </a:moveTo>
                <a:lnTo>
                  <a:pt x="21" y="14"/>
                </a:lnTo>
                <a:lnTo>
                  <a:pt x="21" y="17"/>
                </a:lnTo>
                <a:lnTo>
                  <a:pt x="22" y="19"/>
                </a:lnTo>
                <a:lnTo>
                  <a:pt x="20" y="21"/>
                </a:lnTo>
                <a:lnTo>
                  <a:pt x="18" y="24"/>
                </a:lnTo>
                <a:lnTo>
                  <a:pt x="15" y="24"/>
                </a:lnTo>
                <a:lnTo>
                  <a:pt x="12" y="21"/>
                </a:lnTo>
                <a:lnTo>
                  <a:pt x="9" y="21"/>
                </a:lnTo>
                <a:lnTo>
                  <a:pt x="7" y="22"/>
                </a:lnTo>
                <a:lnTo>
                  <a:pt x="5" y="22"/>
                </a:lnTo>
                <a:lnTo>
                  <a:pt x="6" y="19"/>
                </a:lnTo>
                <a:lnTo>
                  <a:pt x="2" y="18"/>
                </a:lnTo>
                <a:lnTo>
                  <a:pt x="0" y="16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3" y="7"/>
                </a:lnTo>
                <a:lnTo>
                  <a:pt x="4" y="5"/>
                </a:lnTo>
                <a:lnTo>
                  <a:pt x="5" y="3"/>
                </a:lnTo>
                <a:lnTo>
                  <a:pt x="8" y="0"/>
                </a:lnTo>
                <a:lnTo>
                  <a:pt x="9" y="5"/>
                </a:lnTo>
                <a:lnTo>
                  <a:pt x="10" y="7"/>
                </a:lnTo>
                <a:lnTo>
                  <a:pt x="13" y="10"/>
                </a:lnTo>
                <a:lnTo>
                  <a:pt x="16" y="11"/>
                </a:lnTo>
                <a:lnTo>
                  <a:pt x="18" y="11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7" name="51014">
            <a:extLst xmlns:a="http://schemas.openxmlformats.org/drawingml/2006/main">
              <a:ext uri="{FF2B5EF4-FFF2-40B4-BE49-F238E27FC236}">
                <a16:creationId xmlns:a16="http://schemas.microsoft.com/office/drawing/2014/main" id="{0D666D65-EDAF-4D25-BC59-ACA6DC89777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14222" y="1081257"/>
            <a:ext cx="175232" cy="209827"/>
          </a:xfrm>
          <a:custGeom xmlns:a="http://schemas.openxmlformats.org/drawingml/2006/main">
            <a:avLst/>
            <a:gdLst/>
            <a:ahLst/>
            <a:cxnLst>
              <a:cxn ang="0">
                <a:pos x="18" y="2"/>
              </a:cxn>
              <a:cxn ang="0">
                <a:pos x="20" y="4"/>
              </a:cxn>
              <a:cxn ang="0">
                <a:pos x="21" y="7"/>
              </a:cxn>
              <a:cxn ang="0">
                <a:pos x="20" y="11"/>
              </a:cxn>
              <a:cxn ang="0">
                <a:pos x="21" y="15"/>
              </a:cxn>
              <a:cxn ang="0">
                <a:pos x="20" y="17"/>
              </a:cxn>
              <a:cxn ang="0">
                <a:pos x="18" y="17"/>
              </a:cxn>
              <a:cxn ang="0">
                <a:pos x="17" y="19"/>
              </a:cxn>
              <a:cxn ang="0">
                <a:pos x="15" y="20"/>
              </a:cxn>
              <a:cxn ang="0">
                <a:pos x="12" y="21"/>
              </a:cxn>
              <a:cxn ang="0">
                <a:pos x="10" y="22"/>
              </a:cxn>
              <a:cxn ang="0">
                <a:pos x="7" y="23"/>
              </a:cxn>
              <a:cxn ang="0">
                <a:pos x="7" y="21"/>
              </a:cxn>
              <a:cxn ang="0">
                <a:pos x="7" y="19"/>
              </a:cxn>
              <a:cxn ang="0">
                <a:pos x="6" y="17"/>
              </a:cxn>
              <a:cxn ang="0">
                <a:pos x="3" y="16"/>
              </a:cxn>
              <a:cxn ang="0">
                <a:pos x="1" y="15"/>
              </a:cxn>
              <a:cxn ang="0">
                <a:pos x="0" y="14"/>
              </a:cxn>
              <a:cxn ang="0">
                <a:pos x="2" y="12"/>
              </a:cxn>
              <a:cxn ang="0">
                <a:pos x="1" y="9"/>
              </a:cxn>
              <a:cxn ang="0">
                <a:pos x="3" y="9"/>
              </a:cxn>
              <a:cxn ang="0">
                <a:pos x="4" y="8"/>
              </a:cxn>
              <a:cxn ang="0">
                <a:pos x="6" y="7"/>
              </a:cxn>
              <a:cxn ang="0">
                <a:pos x="7" y="6"/>
              </a:cxn>
              <a:cxn ang="0">
                <a:pos x="7" y="4"/>
              </a:cxn>
              <a:cxn ang="0">
                <a:pos x="9" y="2"/>
              </a:cxn>
              <a:cxn ang="0">
                <a:pos x="10" y="1"/>
              </a:cxn>
              <a:cxn ang="0">
                <a:pos x="13" y="0"/>
              </a:cxn>
              <a:cxn ang="0">
                <a:pos x="16" y="2"/>
              </a:cxn>
              <a:cxn ang="0">
                <a:pos x="18" y="2"/>
              </a:cxn>
            </a:cxnLst>
            <a:rect l="0" t="0" r="r" b="b"/>
            <a:pathLst>
              <a:path w="21" h="23">
                <a:moveTo>
                  <a:pt x="18" y="2"/>
                </a:moveTo>
                <a:lnTo>
                  <a:pt x="20" y="4"/>
                </a:lnTo>
                <a:lnTo>
                  <a:pt x="21" y="7"/>
                </a:lnTo>
                <a:lnTo>
                  <a:pt x="20" y="11"/>
                </a:lnTo>
                <a:lnTo>
                  <a:pt x="21" y="15"/>
                </a:lnTo>
                <a:lnTo>
                  <a:pt x="20" y="17"/>
                </a:lnTo>
                <a:lnTo>
                  <a:pt x="18" y="17"/>
                </a:lnTo>
                <a:lnTo>
                  <a:pt x="17" y="19"/>
                </a:lnTo>
                <a:lnTo>
                  <a:pt x="15" y="20"/>
                </a:lnTo>
                <a:lnTo>
                  <a:pt x="12" y="21"/>
                </a:lnTo>
                <a:lnTo>
                  <a:pt x="10" y="22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6" y="17"/>
                </a:lnTo>
                <a:lnTo>
                  <a:pt x="3" y="16"/>
                </a:lnTo>
                <a:lnTo>
                  <a:pt x="1" y="15"/>
                </a:lnTo>
                <a:lnTo>
                  <a:pt x="0" y="14"/>
                </a:lnTo>
                <a:lnTo>
                  <a:pt x="2" y="12"/>
                </a:lnTo>
                <a:lnTo>
                  <a:pt x="1" y="9"/>
                </a:lnTo>
                <a:lnTo>
                  <a:pt x="3" y="9"/>
                </a:lnTo>
                <a:lnTo>
                  <a:pt x="4" y="8"/>
                </a:lnTo>
                <a:lnTo>
                  <a:pt x="6" y="7"/>
                </a:lnTo>
                <a:lnTo>
                  <a:pt x="7" y="6"/>
                </a:lnTo>
                <a:lnTo>
                  <a:pt x="7" y="4"/>
                </a:lnTo>
                <a:lnTo>
                  <a:pt x="9" y="2"/>
                </a:lnTo>
                <a:lnTo>
                  <a:pt x="10" y="1"/>
                </a:lnTo>
                <a:lnTo>
                  <a:pt x="13" y="0"/>
                </a:lnTo>
                <a:lnTo>
                  <a:pt x="16" y="2"/>
                </a:lnTo>
                <a:lnTo>
                  <a:pt x="18" y="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8" name="51012">
            <a:extLst xmlns:a="http://schemas.openxmlformats.org/drawingml/2006/main">
              <a:ext uri="{FF2B5EF4-FFF2-40B4-BE49-F238E27FC236}">
                <a16:creationId xmlns:a16="http://schemas.microsoft.com/office/drawing/2014/main" id="{22CDF820-9735-476A-986E-E97812B6761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63061" y="1021262"/>
            <a:ext cx="126797" cy="157389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5" y="4"/>
              </a:cxn>
              <a:cxn ang="0">
                <a:pos x="16" y="6"/>
              </a:cxn>
              <a:cxn ang="0">
                <a:pos x="16" y="8"/>
              </a:cxn>
              <a:cxn ang="0">
                <a:pos x="16" y="10"/>
              </a:cxn>
              <a:cxn ang="0">
                <a:pos x="14" y="12"/>
              </a:cxn>
              <a:cxn ang="0">
                <a:pos x="15" y="15"/>
              </a:cxn>
              <a:cxn ang="0">
                <a:pos x="12" y="17"/>
              </a:cxn>
              <a:cxn ang="0">
                <a:pos x="9" y="15"/>
              </a:cxn>
              <a:cxn ang="0">
                <a:pos x="6" y="14"/>
              </a:cxn>
              <a:cxn ang="0">
                <a:pos x="3" y="13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3" y="3"/>
              </a:cxn>
              <a:cxn ang="0">
                <a:pos x="4" y="2"/>
              </a:cxn>
              <a:cxn ang="0">
                <a:pos x="8" y="0"/>
              </a:cxn>
              <a:cxn ang="0">
                <a:pos x="9" y="1"/>
              </a:cxn>
              <a:cxn ang="0">
                <a:pos x="11" y="3"/>
              </a:cxn>
              <a:cxn ang="0">
                <a:pos x="14" y="3"/>
              </a:cxn>
            </a:cxnLst>
            <a:rect l="0" t="0" r="r" b="b"/>
            <a:pathLst>
              <a:path w="16" h="17">
                <a:moveTo>
                  <a:pt x="14" y="3"/>
                </a:moveTo>
                <a:lnTo>
                  <a:pt x="15" y="4"/>
                </a:lnTo>
                <a:lnTo>
                  <a:pt x="16" y="6"/>
                </a:lnTo>
                <a:lnTo>
                  <a:pt x="16" y="8"/>
                </a:lnTo>
                <a:lnTo>
                  <a:pt x="16" y="10"/>
                </a:lnTo>
                <a:lnTo>
                  <a:pt x="14" y="12"/>
                </a:lnTo>
                <a:lnTo>
                  <a:pt x="15" y="15"/>
                </a:lnTo>
                <a:lnTo>
                  <a:pt x="12" y="17"/>
                </a:lnTo>
                <a:lnTo>
                  <a:pt x="9" y="15"/>
                </a:lnTo>
                <a:lnTo>
                  <a:pt x="6" y="14"/>
                </a:lnTo>
                <a:lnTo>
                  <a:pt x="3" y="13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3" y="3"/>
                </a:lnTo>
                <a:lnTo>
                  <a:pt x="4" y="2"/>
                </a:lnTo>
                <a:lnTo>
                  <a:pt x="8" y="0"/>
                </a:lnTo>
                <a:lnTo>
                  <a:pt x="9" y="1"/>
                </a:lnTo>
                <a:lnTo>
                  <a:pt x="11" y="3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49" name="51009">
            <a:extLst xmlns:a="http://schemas.openxmlformats.org/drawingml/2006/main">
              <a:ext uri="{FF2B5EF4-FFF2-40B4-BE49-F238E27FC236}">
                <a16:creationId xmlns:a16="http://schemas.microsoft.com/office/drawing/2014/main" id="{5F515611-DC42-4649-ADDF-24E0A85211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565384" y="1330451"/>
            <a:ext cx="195911" cy="187388"/>
          </a:xfrm>
          <a:custGeom xmlns:a="http://schemas.openxmlformats.org/drawingml/2006/main">
            <a:avLst/>
            <a:gdLst/>
            <a:ahLst/>
            <a:cxnLst>
              <a:cxn ang="0">
                <a:pos x="9" y="0"/>
              </a:cxn>
              <a:cxn ang="0">
                <a:pos x="11" y="1"/>
              </a:cxn>
              <a:cxn ang="0">
                <a:pos x="12" y="3"/>
              </a:cxn>
              <a:cxn ang="0">
                <a:pos x="13" y="6"/>
              </a:cxn>
              <a:cxn ang="0">
                <a:pos x="15" y="8"/>
              </a:cxn>
              <a:cxn ang="0">
                <a:pos x="17" y="8"/>
              </a:cxn>
              <a:cxn ang="0">
                <a:pos x="19" y="6"/>
              </a:cxn>
              <a:cxn ang="0">
                <a:pos x="22" y="4"/>
              </a:cxn>
              <a:cxn ang="0">
                <a:pos x="22" y="6"/>
              </a:cxn>
              <a:cxn ang="0">
                <a:pos x="23" y="8"/>
              </a:cxn>
              <a:cxn ang="0">
                <a:pos x="24" y="10"/>
              </a:cxn>
              <a:cxn ang="0">
                <a:pos x="24" y="13"/>
              </a:cxn>
              <a:cxn ang="0">
                <a:pos x="23" y="14"/>
              </a:cxn>
              <a:cxn ang="0">
                <a:pos x="23" y="17"/>
              </a:cxn>
              <a:cxn ang="0">
                <a:pos x="23" y="19"/>
              </a:cxn>
              <a:cxn ang="0">
                <a:pos x="21" y="20"/>
              </a:cxn>
              <a:cxn ang="0">
                <a:pos x="18" y="19"/>
              </a:cxn>
              <a:cxn ang="0">
                <a:pos x="16" y="18"/>
              </a:cxn>
              <a:cxn ang="0">
                <a:pos x="14" y="17"/>
              </a:cxn>
              <a:cxn ang="0">
                <a:pos x="11" y="15"/>
              </a:cxn>
              <a:cxn ang="0">
                <a:pos x="7" y="14"/>
              </a:cxn>
              <a:cxn ang="0">
                <a:pos x="5" y="14"/>
              </a:cxn>
              <a:cxn ang="0">
                <a:pos x="3" y="11"/>
              </a:cxn>
              <a:cxn ang="0">
                <a:pos x="2" y="9"/>
              </a:cxn>
              <a:cxn ang="0">
                <a:pos x="0" y="6"/>
              </a:cxn>
              <a:cxn ang="0">
                <a:pos x="1" y="4"/>
              </a:cxn>
              <a:cxn ang="0">
                <a:pos x="1" y="2"/>
              </a:cxn>
              <a:cxn ang="0">
                <a:pos x="1" y="0"/>
              </a:cxn>
              <a:cxn ang="0">
                <a:pos x="4" y="0"/>
              </a:cxn>
              <a:cxn ang="0">
                <a:pos x="6" y="0"/>
              </a:cxn>
              <a:cxn ang="0">
                <a:pos x="9" y="0"/>
              </a:cxn>
            </a:cxnLst>
            <a:rect l="0" t="0" r="r" b="b"/>
            <a:pathLst>
              <a:path w="24" h="20">
                <a:moveTo>
                  <a:pt x="9" y="0"/>
                </a:moveTo>
                <a:lnTo>
                  <a:pt x="11" y="1"/>
                </a:lnTo>
                <a:lnTo>
                  <a:pt x="12" y="3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6"/>
                </a:lnTo>
                <a:lnTo>
                  <a:pt x="22" y="4"/>
                </a:lnTo>
                <a:lnTo>
                  <a:pt x="22" y="6"/>
                </a:lnTo>
                <a:lnTo>
                  <a:pt x="23" y="8"/>
                </a:lnTo>
                <a:lnTo>
                  <a:pt x="24" y="10"/>
                </a:lnTo>
                <a:lnTo>
                  <a:pt x="24" y="13"/>
                </a:lnTo>
                <a:lnTo>
                  <a:pt x="23" y="14"/>
                </a:lnTo>
                <a:lnTo>
                  <a:pt x="23" y="17"/>
                </a:lnTo>
                <a:lnTo>
                  <a:pt x="23" y="19"/>
                </a:lnTo>
                <a:lnTo>
                  <a:pt x="21" y="20"/>
                </a:lnTo>
                <a:lnTo>
                  <a:pt x="18" y="19"/>
                </a:lnTo>
                <a:lnTo>
                  <a:pt x="16" y="18"/>
                </a:lnTo>
                <a:lnTo>
                  <a:pt x="14" y="17"/>
                </a:lnTo>
                <a:lnTo>
                  <a:pt x="11" y="15"/>
                </a:lnTo>
                <a:lnTo>
                  <a:pt x="7" y="14"/>
                </a:lnTo>
                <a:lnTo>
                  <a:pt x="5" y="14"/>
                </a:lnTo>
                <a:lnTo>
                  <a:pt x="3" y="11"/>
                </a:lnTo>
                <a:lnTo>
                  <a:pt x="2" y="9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0"/>
                </a:lnTo>
                <a:lnTo>
                  <a:pt x="4" y="0"/>
                </a:lnTo>
                <a:lnTo>
                  <a:pt x="6" y="0"/>
                </a:lnTo>
                <a:lnTo>
                  <a:pt x="9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50" name="51008">
            <a:extLst xmlns:a="http://schemas.openxmlformats.org/drawingml/2006/main">
              <a:ext uri="{FF2B5EF4-FFF2-40B4-BE49-F238E27FC236}">
                <a16:creationId xmlns:a16="http://schemas.microsoft.com/office/drawing/2014/main" id="{675237A6-0342-4400-9B0B-57CE987AEF0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559126" y="1156213"/>
            <a:ext cx="216047" cy="249194"/>
          </a:xfrm>
          <a:custGeom xmlns:a="http://schemas.openxmlformats.org/drawingml/2006/main">
            <a:avLst/>
            <a:gdLst/>
            <a:ahLst/>
            <a:cxnLst>
              <a:cxn ang="0">
                <a:pos x="15" y="1"/>
              </a:cxn>
              <a:cxn ang="0">
                <a:pos x="17" y="4"/>
              </a:cxn>
              <a:cxn ang="0">
                <a:pos x="19" y="6"/>
              </a:cxn>
              <a:cxn ang="0">
                <a:pos x="20" y="7"/>
              </a:cxn>
              <a:cxn ang="0">
                <a:pos x="22" y="8"/>
              </a:cxn>
              <a:cxn ang="0">
                <a:pos x="25" y="9"/>
              </a:cxn>
              <a:cxn ang="0">
                <a:pos x="26" y="11"/>
              </a:cxn>
              <a:cxn ang="0">
                <a:pos x="26" y="13"/>
              </a:cxn>
              <a:cxn ang="0">
                <a:pos x="26" y="15"/>
              </a:cxn>
              <a:cxn ang="0">
                <a:pos x="24" y="16"/>
              </a:cxn>
              <a:cxn ang="0">
                <a:pos x="23" y="17"/>
              </a:cxn>
              <a:cxn ang="0">
                <a:pos x="23" y="20"/>
              </a:cxn>
              <a:cxn ang="0">
                <a:pos x="23" y="23"/>
              </a:cxn>
              <a:cxn ang="0">
                <a:pos x="20" y="25"/>
              </a:cxn>
              <a:cxn ang="0">
                <a:pos x="18" y="27"/>
              </a:cxn>
              <a:cxn ang="0">
                <a:pos x="16" y="27"/>
              </a:cxn>
              <a:cxn ang="0">
                <a:pos x="14" y="25"/>
              </a:cxn>
              <a:cxn ang="0">
                <a:pos x="13" y="22"/>
              </a:cxn>
              <a:cxn ang="0">
                <a:pos x="12" y="20"/>
              </a:cxn>
              <a:cxn ang="0">
                <a:pos x="10" y="19"/>
              </a:cxn>
              <a:cxn ang="0">
                <a:pos x="7" y="19"/>
              </a:cxn>
              <a:cxn ang="0">
                <a:pos x="5" y="19"/>
              </a:cxn>
              <a:cxn ang="0">
                <a:pos x="2" y="19"/>
              </a:cxn>
              <a:cxn ang="0">
                <a:pos x="1" y="17"/>
              </a:cxn>
              <a:cxn ang="0">
                <a:pos x="1" y="14"/>
              </a:cxn>
              <a:cxn ang="0">
                <a:pos x="0" y="12"/>
              </a:cxn>
              <a:cxn ang="0">
                <a:pos x="0" y="9"/>
              </a:cxn>
              <a:cxn ang="0">
                <a:pos x="0" y="6"/>
              </a:cxn>
              <a:cxn ang="0">
                <a:pos x="3" y="6"/>
              </a:cxn>
              <a:cxn ang="0">
                <a:pos x="4" y="8"/>
              </a:cxn>
              <a:cxn ang="0">
                <a:pos x="7" y="9"/>
              </a:cxn>
              <a:cxn ang="0">
                <a:pos x="9" y="7"/>
              </a:cxn>
              <a:cxn ang="0">
                <a:pos x="11" y="3"/>
              </a:cxn>
              <a:cxn ang="0">
                <a:pos x="12" y="0"/>
              </a:cxn>
              <a:cxn ang="0">
                <a:pos x="15" y="1"/>
              </a:cxn>
            </a:cxnLst>
            <a:rect l="0" t="0" r="r" b="b"/>
            <a:pathLst>
              <a:path w="26" h="27">
                <a:moveTo>
                  <a:pt x="15" y="1"/>
                </a:moveTo>
                <a:lnTo>
                  <a:pt x="17" y="4"/>
                </a:lnTo>
                <a:lnTo>
                  <a:pt x="19" y="6"/>
                </a:lnTo>
                <a:lnTo>
                  <a:pt x="20" y="7"/>
                </a:lnTo>
                <a:lnTo>
                  <a:pt x="22" y="8"/>
                </a:lnTo>
                <a:lnTo>
                  <a:pt x="25" y="9"/>
                </a:lnTo>
                <a:lnTo>
                  <a:pt x="26" y="11"/>
                </a:lnTo>
                <a:lnTo>
                  <a:pt x="26" y="13"/>
                </a:lnTo>
                <a:lnTo>
                  <a:pt x="26" y="15"/>
                </a:lnTo>
                <a:lnTo>
                  <a:pt x="24" y="16"/>
                </a:lnTo>
                <a:lnTo>
                  <a:pt x="23" y="17"/>
                </a:lnTo>
                <a:lnTo>
                  <a:pt x="23" y="20"/>
                </a:lnTo>
                <a:lnTo>
                  <a:pt x="23" y="23"/>
                </a:lnTo>
                <a:lnTo>
                  <a:pt x="20" y="25"/>
                </a:lnTo>
                <a:lnTo>
                  <a:pt x="18" y="27"/>
                </a:lnTo>
                <a:lnTo>
                  <a:pt x="16" y="27"/>
                </a:lnTo>
                <a:lnTo>
                  <a:pt x="14" y="25"/>
                </a:lnTo>
                <a:lnTo>
                  <a:pt x="13" y="22"/>
                </a:lnTo>
                <a:lnTo>
                  <a:pt x="12" y="20"/>
                </a:lnTo>
                <a:lnTo>
                  <a:pt x="10" y="19"/>
                </a:lnTo>
                <a:lnTo>
                  <a:pt x="7" y="19"/>
                </a:lnTo>
                <a:lnTo>
                  <a:pt x="5" y="19"/>
                </a:lnTo>
                <a:lnTo>
                  <a:pt x="2" y="19"/>
                </a:lnTo>
                <a:lnTo>
                  <a:pt x="1" y="17"/>
                </a:lnTo>
                <a:lnTo>
                  <a:pt x="1" y="14"/>
                </a:lnTo>
                <a:lnTo>
                  <a:pt x="0" y="12"/>
                </a:lnTo>
                <a:lnTo>
                  <a:pt x="0" y="9"/>
                </a:lnTo>
                <a:lnTo>
                  <a:pt x="0" y="6"/>
                </a:lnTo>
                <a:lnTo>
                  <a:pt x="3" y="6"/>
                </a:lnTo>
                <a:lnTo>
                  <a:pt x="4" y="8"/>
                </a:lnTo>
                <a:lnTo>
                  <a:pt x="7" y="9"/>
                </a:lnTo>
                <a:lnTo>
                  <a:pt x="9" y="7"/>
                </a:lnTo>
                <a:lnTo>
                  <a:pt x="11" y="3"/>
                </a:lnTo>
                <a:lnTo>
                  <a:pt x="12" y="0"/>
                </a:lnTo>
                <a:lnTo>
                  <a:pt x="1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51" name="51004">
            <a:extLst xmlns:a="http://schemas.openxmlformats.org/drawingml/2006/main">
              <a:ext uri="{FF2B5EF4-FFF2-40B4-BE49-F238E27FC236}">
                <a16:creationId xmlns:a16="http://schemas.microsoft.com/office/drawing/2014/main" id="{7FBBA86A-6EEF-4BA8-89CB-394EB37DEE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34498" y="856393"/>
            <a:ext cx="369239" cy="352257"/>
          </a:xfrm>
          <a:custGeom xmlns:a="http://schemas.openxmlformats.org/drawingml/2006/main">
            <a:avLst/>
            <a:gdLst/>
            <a:ahLst/>
            <a:cxnLst>
              <a:cxn ang="0">
                <a:pos x="39" y="6"/>
              </a:cxn>
              <a:cxn ang="0">
                <a:pos x="39" y="8"/>
              </a:cxn>
              <a:cxn ang="0">
                <a:pos x="40" y="11"/>
              </a:cxn>
              <a:cxn ang="0">
                <a:pos x="42" y="13"/>
              </a:cxn>
              <a:cxn ang="0">
                <a:pos x="45" y="16"/>
              </a:cxn>
              <a:cxn ang="0">
                <a:pos x="43" y="18"/>
              </a:cxn>
              <a:cxn ang="0">
                <a:pos x="42" y="21"/>
              </a:cxn>
              <a:cxn ang="0">
                <a:pos x="39" y="21"/>
              </a:cxn>
              <a:cxn ang="0">
                <a:pos x="37" y="19"/>
              </a:cxn>
              <a:cxn ang="0">
                <a:pos x="36" y="18"/>
              </a:cxn>
              <a:cxn ang="0">
                <a:pos x="32" y="20"/>
              </a:cxn>
              <a:cxn ang="0">
                <a:pos x="31" y="21"/>
              </a:cxn>
              <a:cxn ang="0">
                <a:pos x="29" y="23"/>
              </a:cxn>
              <a:cxn ang="0">
                <a:pos x="28" y="26"/>
              </a:cxn>
              <a:cxn ang="0">
                <a:pos x="26" y="26"/>
              </a:cxn>
              <a:cxn ang="0">
                <a:pos x="23" y="24"/>
              </a:cxn>
              <a:cxn ang="0">
                <a:pos x="20" y="25"/>
              </a:cxn>
              <a:cxn ang="0">
                <a:pos x="19" y="26"/>
              </a:cxn>
              <a:cxn ang="0">
                <a:pos x="17" y="28"/>
              </a:cxn>
              <a:cxn ang="0">
                <a:pos x="17" y="30"/>
              </a:cxn>
              <a:cxn ang="0">
                <a:pos x="16" y="31"/>
              </a:cxn>
              <a:cxn ang="0">
                <a:pos x="14" y="32"/>
              </a:cxn>
              <a:cxn ang="0">
                <a:pos x="13" y="33"/>
              </a:cxn>
              <a:cxn ang="0">
                <a:pos x="11" y="33"/>
              </a:cxn>
              <a:cxn ang="0">
                <a:pos x="12" y="36"/>
              </a:cxn>
              <a:cxn ang="0">
                <a:pos x="10" y="38"/>
              </a:cxn>
              <a:cxn ang="0">
                <a:pos x="8" y="36"/>
              </a:cxn>
              <a:cxn ang="0">
                <a:pos x="6" y="33"/>
              </a:cxn>
              <a:cxn ang="0">
                <a:pos x="8" y="30"/>
              </a:cxn>
              <a:cxn ang="0">
                <a:pos x="6" y="28"/>
              </a:cxn>
              <a:cxn ang="0">
                <a:pos x="6" y="24"/>
              </a:cxn>
              <a:cxn ang="0">
                <a:pos x="6" y="22"/>
              </a:cxn>
              <a:cxn ang="0">
                <a:pos x="3" y="20"/>
              </a:cxn>
              <a:cxn ang="0">
                <a:pos x="3" y="17"/>
              </a:cxn>
              <a:cxn ang="0">
                <a:pos x="1" y="16"/>
              </a:cxn>
              <a:cxn ang="0">
                <a:pos x="0" y="14"/>
              </a:cxn>
              <a:cxn ang="0">
                <a:pos x="2" y="11"/>
              </a:cxn>
              <a:cxn ang="0">
                <a:pos x="2" y="8"/>
              </a:cxn>
              <a:cxn ang="0">
                <a:pos x="4" y="6"/>
              </a:cxn>
              <a:cxn ang="0">
                <a:pos x="6" y="7"/>
              </a:cxn>
              <a:cxn ang="0">
                <a:pos x="8" y="7"/>
              </a:cxn>
              <a:cxn ang="0">
                <a:pos x="10" y="7"/>
              </a:cxn>
              <a:cxn ang="0">
                <a:pos x="12" y="7"/>
              </a:cxn>
              <a:cxn ang="0">
                <a:pos x="12" y="3"/>
              </a:cxn>
              <a:cxn ang="0">
                <a:pos x="15" y="3"/>
              </a:cxn>
              <a:cxn ang="0">
                <a:pos x="17" y="0"/>
              </a:cxn>
              <a:cxn ang="0">
                <a:pos x="19" y="1"/>
              </a:cxn>
              <a:cxn ang="0">
                <a:pos x="21" y="1"/>
              </a:cxn>
              <a:cxn ang="0">
                <a:pos x="23" y="3"/>
              </a:cxn>
              <a:cxn ang="0">
                <a:pos x="25" y="5"/>
              </a:cxn>
              <a:cxn ang="0">
                <a:pos x="27" y="6"/>
              </a:cxn>
              <a:cxn ang="0">
                <a:pos x="28" y="5"/>
              </a:cxn>
              <a:cxn ang="0">
                <a:pos x="31" y="4"/>
              </a:cxn>
              <a:cxn ang="0">
                <a:pos x="33" y="6"/>
              </a:cxn>
              <a:cxn ang="0">
                <a:pos x="35" y="7"/>
              </a:cxn>
              <a:cxn ang="0">
                <a:pos x="37" y="7"/>
              </a:cxn>
              <a:cxn ang="0">
                <a:pos x="39" y="6"/>
              </a:cxn>
            </a:cxnLst>
            <a:rect l="0" t="0" r="r" b="b"/>
            <a:pathLst>
              <a:path w="45" h="38">
                <a:moveTo>
                  <a:pt x="39" y="6"/>
                </a:moveTo>
                <a:lnTo>
                  <a:pt x="39" y="8"/>
                </a:lnTo>
                <a:lnTo>
                  <a:pt x="40" y="11"/>
                </a:lnTo>
                <a:lnTo>
                  <a:pt x="42" y="13"/>
                </a:lnTo>
                <a:lnTo>
                  <a:pt x="45" y="16"/>
                </a:lnTo>
                <a:lnTo>
                  <a:pt x="43" y="18"/>
                </a:lnTo>
                <a:lnTo>
                  <a:pt x="42" y="21"/>
                </a:lnTo>
                <a:lnTo>
                  <a:pt x="39" y="21"/>
                </a:lnTo>
                <a:lnTo>
                  <a:pt x="37" y="19"/>
                </a:lnTo>
                <a:lnTo>
                  <a:pt x="36" y="18"/>
                </a:lnTo>
                <a:lnTo>
                  <a:pt x="32" y="20"/>
                </a:lnTo>
                <a:lnTo>
                  <a:pt x="31" y="21"/>
                </a:lnTo>
                <a:lnTo>
                  <a:pt x="29" y="23"/>
                </a:lnTo>
                <a:lnTo>
                  <a:pt x="28" y="26"/>
                </a:lnTo>
                <a:lnTo>
                  <a:pt x="26" y="26"/>
                </a:lnTo>
                <a:lnTo>
                  <a:pt x="23" y="24"/>
                </a:lnTo>
                <a:lnTo>
                  <a:pt x="20" y="25"/>
                </a:lnTo>
                <a:lnTo>
                  <a:pt x="19" y="26"/>
                </a:lnTo>
                <a:lnTo>
                  <a:pt x="17" y="28"/>
                </a:lnTo>
                <a:lnTo>
                  <a:pt x="17" y="30"/>
                </a:lnTo>
                <a:lnTo>
                  <a:pt x="16" y="31"/>
                </a:lnTo>
                <a:lnTo>
                  <a:pt x="14" y="32"/>
                </a:lnTo>
                <a:lnTo>
                  <a:pt x="13" y="33"/>
                </a:lnTo>
                <a:lnTo>
                  <a:pt x="11" y="33"/>
                </a:lnTo>
                <a:lnTo>
                  <a:pt x="12" y="36"/>
                </a:lnTo>
                <a:lnTo>
                  <a:pt x="10" y="38"/>
                </a:lnTo>
                <a:lnTo>
                  <a:pt x="8" y="36"/>
                </a:lnTo>
                <a:lnTo>
                  <a:pt x="6" y="33"/>
                </a:lnTo>
                <a:lnTo>
                  <a:pt x="8" y="30"/>
                </a:lnTo>
                <a:lnTo>
                  <a:pt x="6" y="28"/>
                </a:lnTo>
                <a:lnTo>
                  <a:pt x="6" y="24"/>
                </a:lnTo>
                <a:lnTo>
                  <a:pt x="6" y="22"/>
                </a:lnTo>
                <a:lnTo>
                  <a:pt x="3" y="20"/>
                </a:lnTo>
                <a:lnTo>
                  <a:pt x="3" y="17"/>
                </a:lnTo>
                <a:lnTo>
                  <a:pt x="1" y="16"/>
                </a:lnTo>
                <a:lnTo>
                  <a:pt x="0" y="14"/>
                </a:lnTo>
                <a:lnTo>
                  <a:pt x="2" y="11"/>
                </a:lnTo>
                <a:lnTo>
                  <a:pt x="2" y="8"/>
                </a:lnTo>
                <a:lnTo>
                  <a:pt x="4" y="6"/>
                </a:lnTo>
                <a:lnTo>
                  <a:pt x="6" y="7"/>
                </a:lnTo>
                <a:lnTo>
                  <a:pt x="8" y="7"/>
                </a:lnTo>
                <a:lnTo>
                  <a:pt x="10" y="7"/>
                </a:lnTo>
                <a:lnTo>
                  <a:pt x="12" y="7"/>
                </a:lnTo>
                <a:lnTo>
                  <a:pt x="12" y="3"/>
                </a:lnTo>
                <a:lnTo>
                  <a:pt x="15" y="3"/>
                </a:lnTo>
                <a:lnTo>
                  <a:pt x="17" y="0"/>
                </a:lnTo>
                <a:lnTo>
                  <a:pt x="19" y="1"/>
                </a:lnTo>
                <a:lnTo>
                  <a:pt x="21" y="1"/>
                </a:lnTo>
                <a:lnTo>
                  <a:pt x="23" y="3"/>
                </a:lnTo>
                <a:lnTo>
                  <a:pt x="25" y="5"/>
                </a:lnTo>
                <a:lnTo>
                  <a:pt x="27" y="6"/>
                </a:lnTo>
                <a:lnTo>
                  <a:pt x="28" y="5"/>
                </a:lnTo>
                <a:lnTo>
                  <a:pt x="31" y="4"/>
                </a:lnTo>
                <a:lnTo>
                  <a:pt x="33" y="6"/>
                </a:lnTo>
                <a:lnTo>
                  <a:pt x="35" y="7"/>
                </a:lnTo>
                <a:lnTo>
                  <a:pt x="37" y="7"/>
                </a:lnTo>
                <a:lnTo>
                  <a:pt x="39" y="6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52" name="50000">
            <a:extLst xmlns:a="http://schemas.openxmlformats.org/drawingml/2006/main">
              <a:ext uri="{FF2B5EF4-FFF2-40B4-BE49-F238E27FC236}">
                <a16:creationId xmlns:a16="http://schemas.microsoft.com/office/drawing/2014/main" id="{FFA8B300-F2CA-4F81-825F-7FD36ED18172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57126" y="547203"/>
            <a:ext cx="2561266" cy="2286128"/>
          </a:xfrm>
          <a:custGeom xmlns:a="http://schemas.openxmlformats.org/drawingml/2006/main">
            <a:avLst/>
            <a:gdLst/>
            <a:ahLst/>
            <a:cxnLst>
              <a:cxn ang="0">
                <a:pos x="165" y="19"/>
              </a:cxn>
              <a:cxn ang="0">
                <a:pos x="184" y="18"/>
              </a:cxn>
              <a:cxn ang="0">
                <a:pos x="192" y="34"/>
              </a:cxn>
              <a:cxn ang="0">
                <a:pos x="214" y="33"/>
              </a:cxn>
              <a:cxn ang="0">
                <a:pos x="222" y="43"/>
              </a:cxn>
              <a:cxn ang="0">
                <a:pos x="236" y="43"/>
              </a:cxn>
              <a:cxn ang="0">
                <a:pos x="248" y="55"/>
              </a:cxn>
              <a:cxn ang="0">
                <a:pos x="259" y="69"/>
              </a:cxn>
              <a:cxn ang="0">
                <a:pos x="271" y="72"/>
              </a:cxn>
              <a:cxn ang="0">
                <a:pos x="289" y="74"/>
              </a:cxn>
              <a:cxn ang="0">
                <a:pos x="302" y="79"/>
              </a:cxn>
              <a:cxn ang="0">
                <a:pos x="305" y="90"/>
              </a:cxn>
              <a:cxn ang="0">
                <a:pos x="308" y="104"/>
              </a:cxn>
              <a:cxn ang="0">
                <a:pos x="312" y="121"/>
              </a:cxn>
              <a:cxn ang="0">
                <a:pos x="310" y="138"/>
              </a:cxn>
              <a:cxn ang="0">
                <a:pos x="289" y="137"/>
              </a:cxn>
              <a:cxn ang="0">
                <a:pos x="274" y="146"/>
              </a:cxn>
              <a:cxn ang="0">
                <a:pos x="256" y="158"/>
              </a:cxn>
              <a:cxn ang="0">
                <a:pos x="275" y="163"/>
              </a:cxn>
              <a:cxn ang="0">
                <a:pos x="269" y="181"/>
              </a:cxn>
              <a:cxn ang="0">
                <a:pos x="272" y="200"/>
              </a:cxn>
              <a:cxn ang="0">
                <a:pos x="277" y="219"/>
              </a:cxn>
              <a:cxn ang="0">
                <a:pos x="284" y="242"/>
              </a:cxn>
              <a:cxn ang="0">
                <a:pos x="264" y="239"/>
              </a:cxn>
              <a:cxn ang="0">
                <a:pos x="241" y="240"/>
              </a:cxn>
              <a:cxn ang="0">
                <a:pos x="232" y="228"/>
              </a:cxn>
              <a:cxn ang="0">
                <a:pos x="240" y="212"/>
              </a:cxn>
              <a:cxn ang="0">
                <a:pos x="240" y="196"/>
              </a:cxn>
              <a:cxn ang="0">
                <a:pos x="228" y="186"/>
              </a:cxn>
              <a:cxn ang="0">
                <a:pos x="234" y="168"/>
              </a:cxn>
              <a:cxn ang="0">
                <a:pos x="238" y="152"/>
              </a:cxn>
              <a:cxn ang="0">
                <a:pos x="234" y="156"/>
              </a:cxn>
              <a:cxn ang="0">
                <a:pos x="223" y="142"/>
              </a:cxn>
              <a:cxn ang="0">
                <a:pos x="210" y="130"/>
              </a:cxn>
              <a:cxn ang="0">
                <a:pos x="190" y="135"/>
              </a:cxn>
              <a:cxn ang="0">
                <a:pos x="171" y="131"/>
              </a:cxn>
              <a:cxn ang="0">
                <a:pos x="155" y="137"/>
              </a:cxn>
              <a:cxn ang="0">
                <a:pos x="145" y="131"/>
              </a:cxn>
              <a:cxn ang="0">
                <a:pos x="145" y="112"/>
              </a:cxn>
              <a:cxn ang="0">
                <a:pos x="139" y="95"/>
              </a:cxn>
              <a:cxn ang="0">
                <a:pos x="120" y="89"/>
              </a:cxn>
              <a:cxn ang="0">
                <a:pos x="115" y="79"/>
              </a:cxn>
              <a:cxn ang="0">
                <a:pos x="101" y="86"/>
              </a:cxn>
              <a:cxn ang="0">
                <a:pos x="84" y="82"/>
              </a:cxn>
              <a:cxn ang="0">
                <a:pos x="75" y="67"/>
              </a:cxn>
              <a:cxn ang="0">
                <a:pos x="70" y="47"/>
              </a:cxn>
              <a:cxn ang="0">
                <a:pos x="71" y="27"/>
              </a:cxn>
              <a:cxn ang="0">
                <a:pos x="59" y="17"/>
              </a:cxn>
              <a:cxn ang="0">
                <a:pos x="78" y="17"/>
              </a:cxn>
              <a:cxn ang="0">
                <a:pos x="94" y="23"/>
              </a:cxn>
              <a:cxn ang="0">
                <a:pos x="108" y="13"/>
              </a:cxn>
              <a:cxn ang="0">
                <a:pos x="124" y="18"/>
              </a:cxn>
              <a:cxn ang="0">
                <a:pos x="138" y="25"/>
              </a:cxn>
              <a:cxn ang="0">
                <a:pos x="153" y="10"/>
              </a:cxn>
              <a:cxn ang="0">
                <a:pos x="14" y="27"/>
              </a:cxn>
              <a:cxn ang="0">
                <a:pos x="0" y="19"/>
              </a:cxn>
              <a:cxn ang="0">
                <a:pos x="17" y="10"/>
              </a:cxn>
              <a:cxn ang="0">
                <a:pos x="29" y="1"/>
              </a:cxn>
            </a:cxnLst>
            <a:rect l="0" t="0" r="r" b="b"/>
            <a:pathLst>
              <a:path w="314" h="244">
                <a:moveTo>
                  <a:pt x="154" y="12"/>
                </a:moveTo>
                <a:lnTo>
                  <a:pt x="155" y="12"/>
                </a:lnTo>
                <a:lnTo>
                  <a:pt x="158" y="11"/>
                </a:lnTo>
                <a:lnTo>
                  <a:pt x="161" y="11"/>
                </a:lnTo>
                <a:lnTo>
                  <a:pt x="162" y="13"/>
                </a:lnTo>
                <a:lnTo>
                  <a:pt x="163" y="15"/>
                </a:lnTo>
                <a:lnTo>
                  <a:pt x="164" y="17"/>
                </a:lnTo>
                <a:lnTo>
                  <a:pt x="165" y="19"/>
                </a:lnTo>
                <a:lnTo>
                  <a:pt x="167" y="18"/>
                </a:lnTo>
                <a:lnTo>
                  <a:pt x="171" y="18"/>
                </a:lnTo>
                <a:lnTo>
                  <a:pt x="173" y="19"/>
                </a:lnTo>
                <a:lnTo>
                  <a:pt x="175" y="20"/>
                </a:lnTo>
                <a:lnTo>
                  <a:pt x="177" y="20"/>
                </a:lnTo>
                <a:lnTo>
                  <a:pt x="179" y="18"/>
                </a:lnTo>
                <a:lnTo>
                  <a:pt x="182" y="18"/>
                </a:lnTo>
                <a:lnTo>
                  <a:pt x="184" y="18"/>
                </a:lnTo>
                <a:lnTo>
                  <a:pt x="185" y="20"/>
                </a:lnTo>
                <a:lnTo>
                  <a:pt x="186" y="22"/>
                </a:lnTo>
                <a:lnTo>
                  <a:pt x="186" y="26"/>
                </a:lnTo>
                <a:lnTo>
                  <a:pt x="185" y="29"/>
                </a:lnTo>
                <a:lnTo>
                  <a:pt x="187" y="30"/>
                </a:lnTo>
                <a:lnTo>
                  <a:pt x="188" y="32"/>
                </a:lnTo>
                <a:lnTo>
                  <a:pt x="188" y="35"/>
                </a:lnTo>
                <a:lnTo>
                  <a:pt x="192" y="34"/>
                </a:lnTo>
                <a:lnTo>
                  <a:pt x="195" y="35"/>
                </a:lnTo>
                <a:lnTo>
                  <a:pt x="198" y="35"/>
                </a:lnTo>
                <a:lnTo>
                  <a:pt x="201" y="35"/>
                </a:lnTo>
                <a:lnTo>
                  <a:pt x="204" y="34"/>
                </a:lnTo>
                <a:lnTo>
                  <a:pt x="207" y="33"/>
                </a:lnTo>
                <a:lnTo>
                  <a:pt x="210" y="34"/>
                </a:lnTo>
                <a:lnTo>
                  <a:pt x="212" y="33"/>
                </a:lnTo>
                <a:lnTo>
                  <a:pt x="214" y="33"/>
                </a:lnTo>
                <a:lnTo>
                  <a:pt x="216" y="31"/>
                </a:lnTo>
                <a:lnTo>
                  <a:pt x="219" y="29"/>
                </a:lnTo>
                <a:lnTo>
                  <a:pt x="222" y="32"/>
                </a:lnTo>
                <a:lnTo>
                  <a:pt x="222" y="34"/>
                </a:lnTo>
                <a:lnTo>
                  <a:pt x="222" y="36"/>
                </a:lnTo>
                <a:lnTo>
                  <a:pt x="221" y="39"/>
                </a:lnTo>
                <a:lnTo>
                  <a:pt x="221" y="41"/>
                </a:lnTo>
                <a:lnTo>
                  <a:pt x="222" y="43"/>
                </a:lnTo>
                <a:lnTo>
                  <a:pt x="221" y="46"/>
                </a:lnTo>
                <a:lnTo>
                  <a:pt x="222" y="49"/>
                </a:lnTo>
                <a:lnTo>
                  <a:pt x="224" y="51"/>
                </a:lnTo>
                <a:lnTo>
                  <a:pt x="228" y="52"/>
                </a:lnTo>
                <a:lnTo>
                  <a:pt x="230" y="50"/>
                </a:lnTo>
                <a:lnTo>
                  <a:pt x="233" y="47"/>
                </a:lnTo>
                <a:lnTo>
                  <a:pt x="234" y="45"/>
                </a:lnTo>
                <a:lnTo>
                  <a:pt x="236" y="43"/>
                </a:lnTo>
                <a:lnTo>
                  <a:pt x="240" y="45"/>
                </a:lnTo>
                <a:lnTo>
                  <a:pt x="241" y="47"/>
                </a:lnTo>
                <a:lnTo>
                  <a:pt x="240" y="49"/>
                </a:lnTo>
                <a:lnTo>
                  <a:pt x="240" y="52"/>
                </a:lnTo>
                <a:lnTo>
                  <a:pt x="241" y="53"/>
                </a:lnTo>
                <a:lnTo>
                  <a:pt x="243" y="54"/>
                </a:lnTo>
                <a:lnTo>
                  <a:pt x="245" y="54"/>
                </a:lnTo>
                <a:lnTo>
                  <a:pt x="248" y="55"/>
                </a:lnTo>
                <a:lnTo>
                  <a:pt x="251" y="56"/>
                </a:lnTo>
                <a:lnTo>
                  <a:pt x="249" y="58"/>
                </a:lnTo>
                <a:lnTo>
                  <a:pt x="248" y="61"/>
                </a:lnTo>
                <a:lnTo>
                  <a:pt x="251" y="62"/>
                </a:lnTo>
                <a:lnTo>
                  <a:pt x="254" y="63"/>
                </a:lnTo>
                <a:lnTo>
                  <a:pt x="255" y="64"/>
                </a:lnTo>
                <a:lnTo>
                  <a:pt x="257" y="66"/>
                </a:lnTo>
                <a:lnTo>
                  <a:pt x="259" y="69"/>
                </a:lnTo>
                <a:lnTo>
                  <a:pt x="261" y="69"/>
                </a:lnTo>
                <a:lnTo>
                  <a:pt x="264" y="70"/>
                </a:lnTo>
                <a:lnTo>
                  <a:pt x="264" y="72"/>
                </a:lnTo>
                <a:lnTo>
                  <a:pt x="263" y="75"/>
                </a:lnTo>
                <a:lnTo>
                  <a:pt x="265" y="76"/>
                </a:lnTo>
                <a:lnTo>
                  <a:pt x="266" y="74"/>
                </a:lnTo>
                <a:lnTo>
                  <a:pt x="268" y="72"/>
                </a:lnTo>
                <a:lnTo>
                  <a:pt x="271" y="72"/>
                </a:lnTo>
                <a:lnTo>
                  <a:pt x="273" y="71"/>
                </a:lnTo>
                <a:lnTo>
                  <a:pt x="277" y="71"/>
                </a:lnTo>
                <a:lnTo>
                  <a:pt x="279" y="71"/>
                </a:lnTo>
                <a:lnTo>
                  <a:pt x="280" y="72"/>
                </a:lnTo>
                <a:lnTo>
                  <a:pt x="283" y="72"/>
                </a:lnTo>
                <a:lnTo>
                  <a:pt x="285" y="73"/>
                </a:lnTo>
                <a:lnTo>
                  <a:pt x="288" y="71"/>
                </a:lnTo>
                <a:lnTo>
                  <a:pt x="289" y="74"/>
                </a:lnTo>
                <a:lnTo>
                  <a:pt x="288" y="77"/>
                </a:lnTo>
                <a:lnTo>
                  <a:pt x="288" y="79"/>
                </a:lnTo>
                <a:lnTo>
                  <a:pt x="292" y="78"/>
                </a:lnTo>
                <a:lnTo>
                  <a:pt x="294" y="79"/>
                </a:lnTo>
                <a:lnTo>
                  <a:pt x="294" y="81"/>
                </a:lnTo>
                <a:lnTo>
                  <a:pt x="297" y="81"/>
                </a:lnTo>
                <a:lnTo>
                  <a:pt x="299" y="80"/>
                </a:lnTo>
                <a:lnTo>
                  <a:pt x="302" y="79"/>
                </a:lnTo>
                <a:lnTo>
                  <a:pt x="304" y="78"/>
                </a:lnTo>
                <a:lnTo>
                  <a:pt x="307" y="76"/>
                </a:lnTo>
                <a:lnTo>
                  <a:pt x="308" y="79"/>
                </a:lnTo>
                <a:lnTo>
                  <a:pt x="307" y="81"/>
                </a:lnTo>
                <a:lnTo>
                  <a:pt x="306" y="83"/>
                </a:lnTo>
                <a:lnTo>
                  <a:pt x="305" y="85"/>
                </a:lnTo>
                <a:lnTo>
                  <a:pt x="304" y="87"/>
                </a:lnTo>
                <a:lnTo>
                  <a:pt x="305" y="90"/>
                </a:lnTo>
                <a:lnTo>
                  <a:pt x="309" y="89"/>
                </a:lnTo>
                <a:lnTo>
                  <a:pt x="309" y="91"/>
                </a:lnTo>
                <a:lnTo>
                  <a:pt x="311" y="93"/>
                </a:lnTo>
                <a:lnTo>
                  <a:pt x="311" y="96"/>
                </a:lnTo>
                <a:lnTo>
                  <a:pt x="310" y="98"/>
                </a:lnTo>
                <a:lnTo>
                  <a:pt x="309" y="100"/>
                </a:lnTo>
                <a:lnTo>
                  <a:pt x="308" y="101"/>
                </a:lnTo>
                <a:lnTo>
                  <a:pt x="308" y="104"/>
                </a:lnTo>
                <a:lnTo>
                  <a:pt x="308" y="106"/>
                </a:lnTo>
                <a:lnTo>
                  <a:pt x="310" y="107"/>
                </a:lnTo>
                <a:lnTo>
                  <a:pt x="314" y="109"/>
                </a:lnTo>
                <a:lnTo>
                  <a:pt x="313" y="112"/>
                </a:lnTo>
                <a:lnTo>
                  <a:pt x="313" y="114"/>
                </a:lnTo>
                <a:lnTo>
                  <a:pt x="311" y="115"/>
                </a:lnTo>
                <a:lnTo>
                  <a:pt x="309" y="118"/>
                </a:lnTo>
                <a:lnTo>
                  <a:pt x="312" y="121"/>
                </a:lnTo>
                <a:lnTo>
                  <a:pt x="310" y="122"/>
                </a:lnTo>
                <a:lnTo>
                  <a:pt x="309" y="125"/>
                </a:lnTo>
                <a:lnTo>
                  <a:pt x="308" y="128"/>
                </a:lnTo>
                <a:lnTo>
                  <a:pt x="309" y="130"/>
                </a:lnTo>
                <a:lnTo>
                  <a:pt x="309" y="133"/>
                </a:lnTo>
                <a:lnTo>
                  <a:pt x="310" y="134"/>
                </a:lnTo>
                <a:lnTo>
                  <a:pt x="310" y="136"/>
                </a:lnTo>
                <a:lnTo>
                  <a:pt x="310" y="138"/>
                </a:lnTo>
                <a:lnTo>
                  <a:pt x="306" y="138"/>
                </a:lnTo>
                <a:lnTo>
                  <a:pt x="303" y="139"/>
                </a:lnTo>
                <a:lnTo>
                  <a:pt x="300" y="139"/>
                </a:lnTo>
                <a:lnTo>
                  <a:pt x="297" y="140"/>
                </a:lnTo>
                <a:lnTo>
                  <a:pt x="295" y="138"/>
                </a:lnTo>
                <a:lnTo>
                  <a:pt x="294" y="137"/>
                </a:lnTo>
                <a:lnTo>
                  <a:pt x="292" y="137"/>
                </a:lnTo>
                <a:lnTo>
                  <a:pt x="289" y="137"/>
                </a:lnTo>
                <a:lnTo>
                  <a:pt x="288" y="139"/>
                </a:lnTo>
                <a:lnTo>
                  <a:pt x="287" y="141"/>
                </a:lnTo>
                <a:lnTo>
                  <a:pt x="285" y="143"/>
                </a:lnTo>
                <a:lnTo>
                  <a:pt x="283" y="142"/>
                </a:lnTo>
                <a:lnTo>
                  <a:pt x="280" y="142"/>
                </a:lnTo>
                <a:lnTo>
                  <a:pt x="276" y="142"/>
                </a:lnTo>
                <a:lnTo>
                  <a:pt x="276" y="145"/>
                </a:lnTo>
                <a:lnTo>
                  <a:pt x="274" y="146"/>
                </a:lnTo>
                <a:lnTo>
                  <a:pt x="270" y="147"/>
                </a:lnTo>
                <a:lnTo>
                  <a:pt x="269" y="149"/>
                </a:lnTo>
                <a:lnTo>
                  <a:pt x="268" y="151"/>
                </a:lnTo>
                <a:lnTo>
                  <a:pt x="264" y="151"/>
                </a:lnTo>
                <a:lnTo>
                  <a:pt x="261" y="152"/>
                </a:lnTo>
                <a:lnTo>
                  <a:pt x="260" y="153"/>
                </a:lnTo>
                <a:lnTo>
                  <a:pt x="258" y="155"/>
                </a:lnTo>
                <a:lnTo>
                  <a:pt x="256" y="158"/>
                </a:lnTo>
                <a:lnTo>
                  <a:pt x="258" y="161"/>
                </a:lnTo>
                <a:lnTo>
                  <a:pt x="261" y="162"/>
                </a:lnTo>
                <a:lnTo>
                  <a:pt x="263" y="163"/>
                </a:lnTo>
                <a:lnTo>
                  <a:pt x="266" y="165"/>
                </a:lnTo>
                <a:lnTo>
                  <a:pt x="268" y="162"/>
                </a:lnTo>
                <a:lnTo>
                  <a:pt x="270" y="161"/>
                </a:lnTo>
                <a:lnTo>
                  <a:pt x="272" y="162"/>
                </a:lnTo>
                <a:lnTo>
                  <a:pt x="275" y="163"/>
                </a:lnTo>
                <a:lnTo>
                  <a:pt x="275" y="165"/>
                </a:lnTo>
                <a:lnTo>
                  <a:pt x="275" y="169"/>
                </a:lnTo>
                <a:lnTo>
                  <a:pt x="274" y="172"/>
                </a:lnTo>
                <a:lnTo>
                  <a:pt x="274" y="174"/>
                </a:lnTo>
                <a:lnTo>
                  <a:pt x="275" y="177"/>
                </a:lnTo>
                <a:lnTo>
                  <a:pt x="273" y="178"/>
                </a:lnTo>
                <a:lnTo>
                  <a:pt x="271" y="180"/>
                </a:lnTo>
                <a:lnTo>
                  <a:pt x="269" y="181"/>
                </a:lnTo>
                <a:lnTo>
                  <a:pt x="270" y="184"/>
                </a:lnTo>
                <a:lnTo>
                  <a:pt x="272" y="186"/>
                </a:lnTo>
                <a:lnTo>
                  <a:pt x="274" y="188"/>
                </a:lnTo>
                <a:lnTo>
                  <a:pt x="273" y="191"/>
                </a:lnTo>
                <a:lnTo>
                  <a:pt x="275" y="193"/>
                </a:lnTo>
                <a:lnTo>
                  <a:pt x="275" y="196"/>
                </a:lnTo>
                <a:lnTo>
                  <a:pt x="274" y="197"/>
                </a:lnTo>
                <a:lnTo>
                  <a:pt x="272" y="200"/>
                </a:lnTo>
                <a:lnTo>
                  <a:pt x="274" y="202"/>
                </a:lnTo>
                <a:lnTo>
                  <a:pt x="274" y="205"/>
                </a:lnTo>
                <a:lnTo>
                  <a:pt x="274" y="207"/>
                </a:lnTo>
                <a:lnTo>
                  <a:pt x="274" y="209"/>
                </a:lnTo>
                <a:lnTo>
                  <a:pt x="275" y="211"/>
                </a:lnTo>
                <a:lnTo>
                  <a:pt x="275" y="214"/>
                </a:lnTo>
                <a:lnTo>
                  <a:pt x="277" y="216"/>
                </a:lnTo>
                <a:lnTo>
                  <a:pt x="277" y="219"/>
                </a:lnTo>
                <a:lnTo>
                  <a:pt x="278" y="223"/>
                </a:lnTo>
                <a:lnTo>
                  <a:pt x="278" y="226"/>
                </a:lnTo>
                <a:lnTo>
                  <a:pt x="278" y="228"/>
                </a:lnTo>
                <a:lnTo>
                  <a:pt x="279" y="231"/>
                </a:lnTo>
                <a:lnTo>
                  <a:pt x="281" y="234"/>
                </a:lnTo>
                <a:lnTo>
                  <a:pt x="282" y="236"/>
                </a:lnTo>
                <a:lnTo>
                  <a:pt x="284" y="240"/>
                </a:lnTo>
                <a:lnTo>
                  <a:pt x="284" y="242"/>
                </a:lnTo>
                <a:lnTo>
                  <a:pt x="282" y="244"/>
                </a:lnTo>
                <a:lnTo>
                  <a:pt x="280" y="244"/>
                </a:lnTo>
                <a:lnTo>
                  <a:pt x="277" y="243"/>
                </a:lnTo>
                <a:lnTo>
                  <a:pt x="275" y="243"/>
                </a:lnTo>
                <a:lnTo>
                  <a:pt x="272" y="242"/>
                </a:lnTo>
                <a:lnTo>
                  <a:pt x="269" y="242"/>
                </a:lnTo>
                <a:lnTo>
                  <a:pt x="267" y="241"/>
                </a:lnTo>
                <a:lnTo>
                  <a:pt x="264" y="239"/>
                </a:lnTo>
                <a:lnTo>
                  <a:pt x="261" y="238"/>
                </a:lnTo>
                <a:lnTo>
                  <a:pt x="259" y="237"/>
                </a:lnTo>
                <a:lnTo>
                  <a:pt x="257" y="238"/>
                </a:lnTo>
                <a:lnTo>
                  <a:pt x="253" y="238"/>
                </a:lnTo>
                <a:lnTo>
                  <a:pt x="252" y="238"/>
                </a:lnTo>
                <a:lnTo>
                  <a:pt x="248" y="239"/>
                </a:lnTo>
                <a:lnTo>
                  <a:pt x="244" y="240"/>
                </a:lnTo>
                <a:lnTo>
                  <a:pt x="241" y="240"/>
                </a:lnTo>
                <a:lnTo>
                  <a:pt x="239" y="241"/>
                </a:lnTo>
                <a:lnTo>
                  <a:pt x="239" y="238"/>
                </a:lnTo>
                <a:lnTo>
                  <a:pt x="236" y="236"/>
                </a:lnTo>
                <a:lnTo>
                  <a:pt x="235" y="235"/>
                </a:lnTo>
                <a:lnTo>
                  <a:pt x="232" y="235"/>
                </a:lnTo>
                <a:lnTo>
                  <a:pt x="230" y="235"/>
                </a:lnTo>
                <a:lnTo>
                  <a:pt x="232" y="232"/>
                </a:lnTo>
                <a:lnTo>
                  <a:pt x="232" y="228"/>
                </a:lnTo>
                <a:lnTo>
                  <a:pt x="229" y="227"/>
                </a:lnTo>
                <a:lnTo>
                  <a:pt x="228" y="224"/>
                </a:lnTo>
                <a:lnTo>
                  <a:pt x="230" y="220"/>
                </a:lnTo>
                <a:lnTo>
                  <a:pt x="231" y="218"/>
                </a:lnTo>
                <a:lnTo>
                  <a:pt x="233" y="215"/>
                </a:lnTo>
                <a:lnTo>
                  <a:pt x="237" y="215"/>
                </a:lnTo>
                <a:lnTo>
                  <a:pt x="239" y="214"/>
                </a:lnTo>
                <a:lnTo>
                  <a:pt x="240" y="212"/>
                </a:lnTo>
                <a:lnTo>
                  <a:pt x="244" y="211"/>
                </a:lnTo>
                <a:lnTo>
                  <a:pt x="245" y="209"/>
                </a:lnTo>
                <a:lnTo>
                  <a:pt x="244" y="206"/>
                </a:lnTo>
                <a:lnTo>
                  <a:pt x="243" y="204"/>
                </a:lnTo>
                <a:lnTo>
                  <a:pt x="241" y="202"/>
                </a:lnTo>
                <a:lnTo>
                  <a:pt x="240" y="200"/>
                </a:lnTo>
                <a:lnTo>
                  <a:pt x="239" y="198"/>
                </a:lnTo>
                <a:lnTo>
                  <a:pt x="240" y="196"/>
                </a:lnTo>
                <a:lnTo>
                  <a:pt x="241" y="194"/>
                </a:lnTo>
                <a:lnTo>
                  <a:pt x="240" y="193"/>
                </a:lnTo>
                <a:lnTo>
                  <a:pt x="237" y="191"/>
                </a:lnTo>
                <a:lnTo>
                  <a:pt x="234" y="191"/>
                </a:lnTo>
                <a:lnTo>
                  <a:pt x="232" y="192"/>
                </a:lnTo>
                <a:lnTo>
                  <a:pt x="229" y="192"/>
                </a:lnTo>
                <a:lnTo>
                  <a:pt x="228" y="189"/>
                </a:lnTo>
                <a:lnTo>
                  <a:pt x="228" y="186"/>
                </a:lnTo>
                <a:lnTo>
                  <a:pt x="230" y="185"/>
                </a:lnTo>
                <a:lnTo>
                  <a:pt x="231" y="183"/>
                </a:lnTo>
                <a:lnTo>
                  <a:pt x="232" y="181"/>
                </a:lnTo>
                <a:lnTo>
                  <a:pt x="231" y="178"/>
                </a:lnTo>
                <a:lnTo>
                  <a:pt x="232" y="175"/>
                </a:lnTo>
                <a:lnTo>
                  <a:pt x="232" y="171"/>
                </a:lnTo>
                <a:lnTo>
                  <a:pt x="231" y="170"/>
                </a:lnTo>
                <a:lnTo>
                  <a:pt x="234" y="168"/>
                </a:lnTo>
                <a:lnTo>
                  <a:pt x="236" y="165"/>
                </a:lnTo>
                <a:lnTo>
                  <a:pt x="237" y="162"/>
                </a:lnTo>
                <a:lnTo>
                  <a:pt x="240" y="161"/>
                </a:lnTo>
                <a:lnTo>
                  <a:pt x="242" y="159"/>
                </a:lnTo>
                <a:lnTo>
                  <a:pt x="243" y="156"/>
                </a:lnTo>
                <a:lnTo>
                  <a:pt x="242" y="154"/>
                </a:lnTo>
                <a:lnTo>
                  <a:pt x="241" y="152"/>
                </a:lnTo>
                <a:lnTo>
                  <a:pt x="238" y="152"/>
                </a:lnTo>
                <a:lnTo>
                  <a:pt x="236" y="152"/>
                </a:lnTo>
                <a:lnTo>
                  <a:pt x="235" y="150"/>
                </a:lnTo>
                <a:lnTo>
                  <a:pt x="234" y="148"/>
                </a:lnTo>
                <a:lnTo>
                  <a:pt x="232" y="149"/>
                </a:lnTo>
                <a:lnTo>
                  <a:pt x="231" y="151"/>
                </a:lnTo>
                <a:lnTo>
                  <a:pt x="233" y="152"/>
                </a:lnTo>
                <a:lnTo>
                  <a:pt x="234" y="154"/>
                </a:lnTo>
                <a:lnTo>
                  <a:pt x="234" y="156"/>
                </a:lnTo>
                <a:lnTo>
                  <a:pt x="231" y="156"/>
                </a:lnTo>
                <a:lnTo>
                  <a:pt x="228" y="156"/>
                </a:lnTo>
                <a:lnTo>
                  <a:pt x="228" y="154"/>
                </a:lnTo>
                <a:lnTo>
                  <a:pt x="228" y="152"/>
                </a:lnTo>
                <a:lnTo>
                  <a:pt x="226" y="149"/>
                </a:lnTo>
                <a:lnTo>
                  <a:pt x="226" y="146"/>
                </a:lnTo>
                <a:lnTo>
                  <a:pt x="225" y="144"/>
                </a:lnTo>
                <a:lnTo>
                  <a:pt x="223" y="142"/>
                </a:lnTo>
                <a:lnTo>
                  <a:pt x="222" y="141"/>
                </a:lnTo>
                <a:lnTo>
                  <a:pt x="219" y="141"/>
                </a:lnTo>
                <a:lnTo>
                  <a:pt x="218" y="138"/>
                </a:lnTo>
                <a:lnTo>
                  <a:pt x="216" y="136"/>
                </a:lnTo>
                <a:lnTo>
                  <a:pt x="214" y="135"/>
                </a:lnTo>
                <a:lnTo>
                  <a:pt x="212" y="132"/>
                </a:lnTo>
                <a:lnTo>
                  <a:pt x="211" y="132"/>
                </a:lnTo>
                <a:lnTo>
                  <a:pt x="210" y="130"/>
                </a:lnTo>
                <a:lnTo>
                  <a:pt x="209" y="128"/>
                </a:lnTo>
                <a:lnTo>
                  <a:pt x="206" y="130"/>
                </a:lnTo>
                <a:lnTo>
                  <a:pt x="204" y="130"/>
                </a:lnTo>
                <a:lnTo>
                  <a:pt x="202" y="132"/>
                </a:lnTo>
                <a:lnTo>
                  <a:pt x="199" y="131"/>
                </a:lnTo>
                <a:lnTo>
                  <a:pt x="197" y="131"/>
                </a:lnTo>
                <a:lnTo>
                  <a:pt x="195" y="132"/>
                </a:lnTo>
                <a:lnTo>
                  <a:pt x="190" y="135"/>
                </a:lnTo>
                <a:lnTo>
                  <a:pt x="187" y="136"/>
                </a:lnTo>
                <a:lnTo>
                  <a:pt x="184" y="136"/>
                </a:lnTo>
                <a:lnTo>
                  <a:pt x="184" y="134"/>
                </a:lnTo>
                <a:lnTo>
                  <a:pt x="181" y="133"/>
                </a:lnTo>
                <a:lnTo>
                  <a:pt x="179" y="131"/>
                </a:lnTo>
                <a:lnTo>
                  <a:pt x="176" y="129"/>
                </a:lnTo>
                <a:lnTo>
                  <a:pt x="174" y="129"/>
                </a:lnTo>
                <a:lnTo>
                  <a:pt x="171" y="131"/>
                </a:lnTo>
                <a:lnTo>
                  <a:pt x="170" y="129"/>
                </a:lnTo>
                <a:lnTo>
                  <a:pt x="167" y="130"/>
                </a:lnTo>
                <a:lnTo>
                  <a:pt x="163" y="129"/>
                </a:lnTo>
                <a:lnTo>
                  <a:pt x="161" y="130"/>
                </a:lnTo>
                <a:lnTo>
                  <a:pt x="159" y="130"/>
                </a:lnTo>
                <a:lnTo>
                  <a:pt x="157" y="132"/>
                </a:lnTo>
                <a:lnTo>
                  <a:pt x="156" y="134"/>
                </a:lnTo>
                <a:lnTo>
                  <a:pt x="155" y="137"/>
                </a:lnTo>
                <a:lnTo>
                  <a:pt x="155" y="140"/>
                </a:lnTo>
                <a:lnTo>
                  <a:pt x="153" y="139"/>
                </a:lnTo>
                <a:lnTo>
                  <a:pt x="152" y="142"/>
                </a:lnTo>
                <a:lnTo>
                  <a:pt x="149" y="140"/>
                </a:lnTo>
                <a:lnTo>
                  <a:pt x="148" y="138"/>
                </a:lnTo>
                <a:lnTo>
                  <a:pt x="146" y="135"/>
                </a:lnTo>
                <a:lnTo>
                  <a:pt x="146" y="133"/>
                </a:lnTo>
                <a:lnTo>
                  <a:pt x="145" y="131"/>
                </a:lnTo>
                <a:lnTo>
                  <a:pt x="144" y="129"/>
                </a:lnTo>
                <a:lnTo>
                  <a:pt x="144" y="126"/>
                </a:lnTo>
                <a:lnTo>
                  <a:pt x="143" y="124"/>
                </a:lnTo>
                <a:lnTo>
                  <a:pt x="145" y="122"/>
                </a:lnTo>
                <a:lnTo>
                  <a:pt x="145" y="119"/>
                </a:lnTo>
                <a:lnTo>
                  <a:pt x="146" y="115"/>
                </a:lnTo>
                <a:lnTo>
                  <a:pt x="146" y="114"/>
                </a:lnTo>
                <a:lnTo>
                  <a:pt x="145" y="112"/>
                </a:lnTo>
                <a:lnTo>
                  <a:pt x="146" y="110"/>
                </a:lnTo>
                <a:lnTo>
                  <a:pt x="145" y="107"/>
                </a:lnTo>
                <a:lnTo>
                  <a:pt x="144" y="105"/>
                </a:lnTo>
                <a:lnTo>
                  <a:pt x="143" y="102"/>
                </a:lnTo>
                <a:lnTo>
                  <a:pt x="144" y="100"/>
                </a:lnTo>
                <a:lnTo>
                  <a:pt x="143" y="98"/>
                </a:lnTo>
                <a:lnTo>
                  <a:pt x="141" y="98"/>
                </a:lnTo>
                <a:lnTo>
                  <a:pt x="139" y="95"/>
                </a:lnTo>
                <a:lnTo>
                  <a:pt x="138" y="93"/>
                </a:lnTo>
                <a:lnTo>
                  <a:pt x="136" y="90"/>
                </a:lnTo>
                <a:lnTo>
                  <a:pt x="133" y="89"/>
                </a:lnTo>
                <a:lnTo>
                  <a:pt x="129" y="89"/>
                </a:lnTo>
                <a:lnTo>
                  <a:pt x="127" y="88"/>
                </a:lnTo>
                <a:lnTo>
                  <a:pt x="125" y="88"/>
                </a:lnTo>
                <a:lnTo>
                  <a:pt x="123" y="89"/>
                </a:lnTo>
                <a:lnTo>
                  <a:pt x="120" y="89"/>
                </a:lnTo>
                <a:lnTo>
                  <a:pt x="117" y="90"/>
                </a:lnTo>
                <a:lnTo>
                  <a:pt x="115" y="91"/>
                </a:lnTo>
                <a:lnTo>
                  <a:pt x="115" y="89"/>
                </a:lnTo>
                <a:lnTo>
                  <a:pt x="115" y="86"/>
                </a:lnTo>
                <a:lnTo>
                  <a:pt x="117" y="85"/>
                </a:lnTo>
                <a:lnTo>
                  <a:pt x="118" y="82"/>
                </a:lnTo>
                <a:lnTo>
                  <a:pt x="117" y="80"/>
                </a:lnTo>
                <a:lnTo>
                  <a:pt x="115" y="79"/>
                </a:lnTo>
                <a:lnTo>
                  <a:pt x="113" y="79"/>
                </a:lnTo>
                <a:lnTo>
                  <a:pt x="111" y="79"/>
                </a:lnTo>
                <a:lnTo>
                  <a:pt x="108" y="78"/>
                </a:lnTo>
                <a:lnTo>
                  <a:pt x="108" y="81"/>
                </a:lnTo>
                <a:lnTo>
                  <a:pt x="107" y="83"/>
                </a:lnTo>
                <a:lnTo>
                  <a:pt x="106" y="85"/>
                </a:lnTo>
                <a:lnTo>
                  <a:pt x="103" y="85"/>
                </a:lnTo>
                <a:lnTo>
                  <a:pt x="101" y="86"/>
                </a:lnTo>
                <a:lnTo>
                  <a:pt x="98" y="88"/>
                </a:lnTo>
                <a:lnTo>
                  <a:pt x="96" y="88"/>
                </a:lnTo>
                <a:lnTo>
                  <a:pt x="94" y="89"/>
                </a:lnTo>
                <a:lnTo>
                  <a:pt x="92" y="89"/>
                </a:lnTo>
                <a:lnTo>
                  <a:pt x="91" y="87"/>
                </a:lnTo>
                <a:lnTo>
                  <a:pt x="88" y="86"/>
                </a:lnTo>
                <a:lnTo>
                  <a:pt x="85" y="85"/>
                </a:lnTo>
                <a:lnTo>
                  <a:pt x="84" y="82"/>
                </a:lnTo>
                <a:lnTo>
                  <a:pt x="81" y="82"/>
                </a:lnTo>
                <a:lnTo>
                  <a:pt x="79" y="81"/>
                </a:lnTo>
                <a:lnTo>
                  <a:pt x="78" y="80"/>
                </a:lnTo>
                <a:lnTo>
                  <a:pt x="76" y="77"/>
                </a:lnTo>
                <a:lnTo>
                  <a:pt x="76" y="74"/>
                </a:lnTo>
                <a:lnTo>
                  <a:pt x="77" y="71"/>
                </a:lnTo>
                <a:lnTo>
                  <a:pt x="76" y="70"/>
                </a:lnTo>
                <a:lnTo>
                  <a:pt x="75" y="67"/>
                </a:lnTo>
                <a:lnTo>
                  <a:pt x="76" y="65"/>
                </a:lnTo>
                <a:lnTo>
                  <a:pt x="75" y="62"/>
                </a:lnTo>
                <a:lnTo>
                  <a:pt x="75" y="59"/>
                </a:lnTo>
                <a:lnTo>
                  <a:pt x="75" y="57"/>
                </a:lnTo>
                <a:lnTo>
                  <a:pt x="74" y="55"/>
                </a:lnTo>
                <a:lnTo>
                  <a:pt x="72" y="52"/>
                </a:lnTo>
                <a:lnTo>
                  <a:pt x="72" y="50"/>
                </a:lnTo>
                <a:lnTo>
                  <a:pt x="70" y="47"/>
                </a:lnTo>
                <a:lnTo>
                  <a:pt x="71" y="44"/>
                </a:lnTo>
                <a:lnTo>
                  <a:pt x="69" y="42"/>
                </a:lnTo>
                <a:lnTo>
                  <a:pt x="70" y="40"/>
                </a:lnTo>
                <a:lnTo>
                  <a:pt x="73" y="38"/>
                </a:lnTo>
                <a:lnTo>
                  <a:pt x="72" y="35"/>
                </a:lnTo>
                <a:lnTo>
                  <a:pt x="73" y="33"/>
                </a:lnTo>
                <a:lnTo>
                  <a:pt x="72" y="30"/>
                </a:lnTo>
                <a:lnTo>
                  <a:pt x="71" y="27"/>
                </a:lnTo>
                <a:lnTo>
                  <a:pt x="68" y="27"/>
                </a:lnTo>
                <a:lnTo>
                  <a:pt x="66" y="28"/>
                </a:lnTo>
                <a:lnTo>
                  <a:pt x="64" y="27"/>
                </a:lnTo>
                <a:lnTo>
                  <a:pt x="63" y="25"/>
                </a:lnTo>
                <a:lnTo>
                  <a:pt x="61" y="24"/>
                </a:lnTo>
                <a:lnTo>
                  <a:pt x="62" y="22"/>
                </a:lnTo>
                <a:lnTo>
                  <a:pt x="60" y="19"/>
                </a:lnTo>
                <a:lnTo>
                  <a:pt x="59" y="17"/>
                </a:lnTo>
                <a:lnTo>
                  <a:pt x="60" y="15"/>
                </a:lnTo>
                <a:lnTo>
                  <a:pt x="62" y="14"/>
                </a:lnTo>
                <a:lnTo>
                  <a:pt x="64" y="14"/>
                </a:lnTo>
                <a:lnTo>
                  <a:pt x="67" y="13"/>
                </a:lnTo>
                <a:lnTo>
                  <a:pt x="69" y="14"/>
                </a:lnTo>
                <a:lnTo>
                  <a:pt x="72" y="16"/>
                </a:lnTo>
                <a:lnTo>
                  <a:pt x="75" y="17"/>
                </a:lnTo>
                <a:lnTo>
                  <a:pt x="78" y="17"/>
                </a:lnTo>
                <a:lnTo>
                  <a:pt x="81" y="16"/>
                </a:lnTo>
                <a:lnTo>
                  <a:pt x="83" y="19"/>
                </a:lnTo>
                <a:lnTo>
                  <a:pt x="85" y="22"/>
                </a:lnTo>
                <a:lnTo>
                  <a:pt x="84" y="25"/>
                </a:lnTo>
                <a:lnTo>
                  <a:pt x="87" y="26"/>
                </a:lnTo>
                <a:lnTo>
                  <a:pt x="90" y="28"/>
                </a:lnTo>
                <a:lnTo>
                  <a:pt x="92" y="25"/>
                </a:lnTo>
                <a:lnTo>
                  <a:pt x="94" y="23"/>
                </a:lnTo>
                <a:lnTo>
                  <a:pt x="97" y="23"/>
                </a:lnTo>
                <a:lnTo>
                  <a:pt x="98" y="21"/>
                </a:lnTo>
                <a:lnTo>
                  <a:pt x="99" y="19"/>
                </a:lnTo>
                <a:lnTo>
                  <a:pt x="101" y="18"/>
                </a:lnTo>
                <a:lnTo>
                  <a:pt x="103" y="18"/>
                </a:lnTo>
                <a:lnTo>
                  <a:pt x="105" y="16"/>
                </a:lnTo>
                <a:lnTo>
                  <a:pt x="108" y="16"/>
                </a:lnTo>
                <a:lnTo>
                  <a:pt x="108" y="13"/>
                </a:lnTo>
                <a:lnTo>
                  <a:pt x="110" y="14"/>
                </a:lnTo>
                <a:lnTo>
                  <a:pt x="112" y="15"/>
                </a:lnTo>
                <a:lnTo>
                  <a:pt x="114" y="15"/>
                </a:lnTo>
                <a:lnTo>
                  <a:pt x="116" y="15"/>
                </a:lnTo>
                <a:lnTo>
                  <a:pt x="118" y="15"/>
                </a:lnTo>
                <a:lnTo>
                  <a:pt x="121" y="14"/>
                </a:lnTo>
                <a:lnTo>
                  <a:pt x="123" y="15"/>
                </a:lnTo>
                <a:lnTo>
                  <a:pt x="124" y="18"/>
                </a:lnTo>
                <a:lnTo>
                  <a:pt x="123" y="21"/>
                </a:lnTo>
                <a:lnTo>
                  <a:pt x="123" y="23"/>
                </a:lnTo>
                <a:lnTo>
                  <a:pt x="125" y="22"/>
                </a:lnTo>
                <a:lnTo>
                  <a:pt x="128" y="24"/>
                </a:lnTo>
                <a:lnTo>
                  <a:pt x="130" y="23"/>
                </a:lnTo>
                <a:lnTo>
                  <a:pt x="132" y="23"/>
                </a:lnTo>
                <a:lnTo>
                  <a:pt x="135" y="23"/>
                </a:lnTo>
                <a:lnTo>
                  <a:pt x="138" y="25"/>
                </a:lnTo>
                <a:lnTo>
                  <a:pt x="141" y="25"/>
                </a:lnTo>
                <a:lnTo>
                  <a:pt x="141" y="23"/>
                </a:lnTo>
                <a:lnTo>
                  <a:pt x="142" y="21"/>
                </a:lnTo>
                <a:lnTo>
                  <a:pt x="144" y="19"/>
                </a:lnTo>
                <a:lnTo>
                  <a:pt x="145" y="17"/>
                </a:lnTo>
                <a:lnTo>
                  <a:pt x="146" y="15"/>
                </a:lnTo>
                <a:lnTo>
                  <a:pt x="149" y="12"/>
                </a:lnTo>
                <a:lnTo>
                  <a:pt x="153" y="10"/>
                </a:lnTo>
                <a:lnTo>
                  <a:pt x="154" y="12"/>
                </a:lnTo>
                <a:moveTo>
                  <a:pt x="24" y="14"/>
                </a:move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353" name="25124">
            <a:extLst xmlns:a="http://schemas.openxmlformats.org/drawingml/2006/main">
              <a:ext uri="{FF2B5EF4-FFF2-40B4-BE49-F238E27FC236}">
                <a16:creationId xmlns:a16="http://schemas.microsoft.com/office/drawing/2014/main" id="{CEC3CB6D-C07E-422B-80E5-AC1F8EC838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8528" y="938826"/>
            <a:ext cx="181490" cy="179908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2" y="2"/>
              </a:cxn>
              <a:cxn ang="0">
                <a:pos x="21" y="6"/>
              </a:cxn>
              <a:cxn ang="0">
                <a:pos x="20" y="8"/>
              </a:cxn>
              <a:cxn ang="0">
                <a:pos x="21" y="11"/>
              </a:cxn>
              <a:cxn ang="0">
                <a:pos x="21" y="13"/>
              </a:cxn>
              <a:cxn ang="0">
                <a:pos x="18" y="15"/>
              </a:cxn>
              <a:cxn ang="0">
                <a:pos x="16" y="16"/>
              </a:cxn>
              <a:cxn ang="0">
                <a:pos x="15" y="19"/>
              </a:cxn>
              <a:cxn ang="0">
                <a:pos x="12" y="18"/>
              </a:cxn>
              <a:cxn ang="0">
                <a:pos x="9" y="17"/>
              </a:cxn>
              <a:cxn ang="0">
                <a:pos x="8" y="16"/>
              </a:cxn>
              <a:cxn ang="0">
                <a:pos x="5" y="17"/>
              </a:cxn>
              <a:cxn ang="0">
                <a:pos x="5" y="15"/>
              </a:cxn>
              <a:cxn ang="0">
                <a:pos x="6" y="13"/>
              </a:cxn>
              <a:cxn ang="0">
                <a:pos x="5" y="11"/>
              </a:cxn>
              <a:cxn ang="0">
                <a:pos x="1" y="11"/>
              </a:cxn>
              <a:cxn ang="0">
                <a:pos x="0" y="8"/>
              </a:cxn>
              <a:cxn ang="0">
                <a:pos x="3" y="7"/>
              </a:cxn>
              <a:cxn ang="0">
                <a:pos x="6" y="7"/>
              </a:cxn>
              <a:cxn ang="0">
                <a:pos x="7" y="4"/>
              </a:cxn>
              <a:cxn ang="0">
                <a:pos x="9" y="3"/>
              </a:cxn>
              <a:cxn ang="0">
                <a:pos x="11" y="3"/>
              </a:cxn>
              <a:cxn ang="0">
                <a:pos x="13" y="1"/>
              </a:cxn>
              <a:cxn ang="0">
                <a:pos x="15" y="0"/>
              </a:cxn>
              <a:cxn ang="0">
                <a:pos x="18" y="1"/>
              </a:cxn>
              <a:cxn ang="0">
                <a:pos x="20" y="1"/>
              </a:cxn>
            </a:cxnLst>
            <a:rect l="0" t="0" r="r" b="b"/>
            <a:pathLst>
              <a:path w="22" h="19">
                <a:moveTo>
                  <a:pt x="20" y="1"/>
                </a:moveTo>
                <a:lnTo>
                  <a:pt x="22" y="2"/>
                </a:lnTo>
                <a:lnTo>
                  <a:pt x="21" y="6"/>
                </a:lnTo>
                <a:lnTo>
                  <a:pt x="20" y="8"/>
                </a:lnTo>
                <a:lnTo>
                  <a:pt x="21" y="11"/>
                </a:lnTo>
                <a:lnTo>
                  <a:pt x="21" y="13"/>
                </a:lnTo>
                <a:lnTo>
                  <a:pt x="18" y="15"/>
                </a:lnTo>
                <a:lnTo>
                  <a:pt x="16" y="16"/>
                </a:lnTo>
                <a:lnTo>
                  <a:pt x="15" y="19"/>
                </a:lnTo>
                <a:lnTo>
                  <a:pt x="12" y="18"/>
                </a:lnTo>
                <a:lnTo>
                  <a:pt x="9" y="17"/>
                </a:lnTo>
                <a:lnTo>
                  <a:pt x="8" y="16"/>
                </a:lnTo>
                <a:lnTo>
                  <a:pt x="5" y="17"/>
                </a:lnTo>
                <a:lnTo>
                  <a:pt x="5" y="15"/>
                </a:lnTo>
                <a:lnTo>
                  <a:pt x="6" y="13"/>
                </a:lnTo>
                <a:lnTo>
                  <a:pt x="5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6" y="7"/>
                </a:lnTo>
                <a:lnTo>
                  <a:pt x="7" y="4"/>
                </a:lnTo>
                <a:lnTo>
                  <a:pt x="9" y="3"/>
                </a:lnTo>
                <a:lnTo>
                  <a:pt x="11" y="3"/>
                </a:lnTo>
                <a:lnTo>
                  <a:pt x="13" y="1"/>
                </a:lnTo>
                <a:lnTo>
                  <a:pt x="15" y="0"/>
                </a:lnTo>
                <a:lnTo>
                  <a:pt x="18" y="1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54" name="25123">
            <a:extLst xmlns:a="http://schemas.openxmlformats.org/drawingml/2006/main">
              <a:ext uri="{FF2B5EF4-FFF2-40B4-BE49-F238E27FC236}">
                <a16:creationId xmlns:a16="http://schemas.microsoft.com/office/drawing/2014/main" id="{A367CD61-DBD4-4A9D-84E7-F97F1A1F9BF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59236" y="803877"/>
            <a:ext cx="128159" cy="224864"/>
          </a:xfrm>
          <a:custGeom xmlns:a="http://schemas.openxmlformats.org/drawingml/2006/main">
            <a:avLst/>
            <a:gdLst/>
            <a:ahLst/>
            <a:cxnLst>
              <a:cxn ang="0">
                <a:pos x="15" y="15"/>
              </a:cxn>
              <a:cxn ang="0">
                <a:pos x="13" y="17"/>
              </a:cxn>
              <a:cxn ang="0">
                <a:pos x="12" y="19"/>
              </a:cxn>
              <a:cxn ang="0">
                <a:pos x="9" y="22"/>
              </a:cxn>
              <a:cxn ang="0">
                <a:pos x="7" y="24"/>
              </a:cxn>
              <a:cxn ang="0">
                <a:pos x="3" y="23"/>
              </a:cxn>
              <a:cxn ang="0">
                <a:pos x="1" y="21"/>
              </a:cxn>
              <a:cxn ang="0">
                <a:pos x="0" y="18"/>
              </a:cxn>
              <a:cxn ang="0">
                <a:pos x="1" y="15"/>
              </a:cxn>
              <a:cxn ang="0">
                <a:pos x="0" y="13"/>
              </a:cxn>
              <a:cxn ang="0">
                <a:pos x="0" y="11"/>
              </a:cxn>
              <a:cxn ang="0">
                <a:pos x="1" y="8"/>
              </a:cxn>
              <a:cxn ang="0">
                <a:pos x="1" y="6"/>
              </a:cxn>
              <a:cxn ang="0">
                <a:pos x="1" y="4"/>
              </a:cxn>
              <a:cxn ang="0">
                <a:pos x="3" y="2"/>
              </a:cxn>
              <a:cxn ang="0">
                <a:pos x="4" y="0"/>
              </a:cxn>
              <a:cxn ang="0">
                <a:pos x="7" y="0"/>
              </a:cxn>
              <a:cxn ang="0">
                <a:pos x="8" y="3"/>
              </a:cxn>
              <a:cxn ang="0">
                <a:pos x="9" y="5"/>
              </a:cxn>
              <a:cxn ang="0">
                <a:pos x="12" y="7"/>
              </a:cxn>
              <a:cxn ang="0">
                <a:pos x="14" y="8"/>
              </a:cxn>
              <a:cxn ang="0">
                <a:pos x="14" y="11"/>
              </a:cxn>
              <a:cxn ang="0">
                <a:pos x="15" y="13"/>
              </a:cxn>
              <a:cxn ang="0">
                <a:pos x="15" y="15"/>
              </a:cxn>
            </a:cxnLst>
            <a:rect l="0" t="0" r="r" b="b"/>
            <a:pathLst>
              <a:path w="15" h="24">
                <a:moveTo>
                  <a:pt x="15" y="15"/>
                </a:moveTo>
                <a:lnTo>
                  <a:pt x="13" y="17"/>
                </a:lnTo>
                <a:lnTo>
                  <a:pt x="12" y="19"/>
                </a:lnTo>
                <a:lnTo>
                  <a:pt x="9" y="22"/>
                </a:lnTo>
                <a:lnTo>
                  <a:pt x="7" y="24"/>
                </a:lnTo>
                <a:lnTo>
                  <a:pt x="3" y="23"/>
                </a:lnTo>
                <a:lnTo>
                  <a:pt x="1" y="21"/>
                </a:lnTo>
                <a:lnTo>
                  <a:pt x="0" y="18"/>
                </a:lnTo>
                <a:lnTo>
                  <a:pt x="1" y="15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1" y="6"/>
                </a:lnTo>
                <a:lnTo>
                  <a:pt x="1" y="4"/>
                </a:lnTo>
                <a:lnTo>
                  <a:pt x="3" y="2"/>
                </a:lnTo>
                <a:lnTo>
                  <a:pt x="4" y="0"/>
                </a:lnTo>
                <a:lnTo>
                  <a:pt x="7" y="0"/>
                </a:lnTo>
                <a:lnTo>
                  <a:pt x="8" y="3"/>
                </a:lnTo>
                <a:lnTo>
                  <a:pt x="9" y="5"/>
                </a:lnTo>
                <a:lnTo>
                  <a:pt x="12" y="7"/>
                </a:lnTo>
                <a:lnTo>
                  <a:pt x="14" y="8"/>
                </a:lnTo>
                <a:lnTo>
                  <a:pt x="14" y="11"/>
                </a:lnTo>
                <a:lnTo>
                  <a:pt x="15" y="13"/>
                </a:lnTo>
                <a:lnTo>
                  <a:pt x="15" y="15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55" name="25122">
            <a:extLst xmlns:a="http://schemas.openxmlformats.org/drawingml/2006/main">
              <a:ext uri="{FF2B5EF4-FFF2-40B4-BE49-F238E27FC236}">
                <a16:creationId xmlns:a16="http://schemas.microsoft.com/office/drawing/2014/main" id="{07332EEB-D71C-482E-95C6-B72FF59B47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40557" y="841355"/>
            <a:ext cx="155097" cy="224864"/>
          </a:xfrm>
          <a:custGeom xmlns:a="http://schemas.openxmlformats.org/drawingml/2006/main">
            <a:avLst/>
            <a:gdLst/>
            <a:ahLst/>
            <a:cxnLst>
              <a:cxn ang="0">
                <a:pos x="18" y="15"/>
              </a:cxn>
              <a:cxn ang="0">
                <a:pos x="19" y="18"/>
              </a:cxn>
              <a:cxn ang="0">
                <a:pos x="16" y="20"/>
              </a:cxn>
              <a:cxn ang="0">
                <a:pos x="14" y="21"/>
              </a:cxn>
              <a:cxn ang="0">
                <a:pos x="12" y="21"/>
              </a:cxn>
              <a:cxn ang="0">
                <a:pos x="10" y="22"/>
              </a:cxn>
              <a:cxn ang="0">
                <a:pos x="8" y="23"/>
              </a:cxn>
              <a:cxn ang="0">
                <a:pos x="6" y="23"/>
              </a:cxn>
              <a:cxn ang="0">
                <a:pos x="3" y="24"/>
              </a:cxn>
              <a:cxn ang="0">
                <a:pos x="2" y="22"/>
              </a:cxn>
              <a:cxn ang="0">
                <a:pos x="1" y="20"/>
              </a:cxn>
              <a:cxn ang="0">
                <a:pos x="1" y="18"/>
              </a:cxn>
              <a:cxn ang="0">
                <a:pos x="0" y="15"/>
              </a:cxn>
              <a:cxn ang="0">
                <a:pos x="0" y="13"/>
              </a:cxn>
              <a:cxn ang="0">
                <a:pos x="0" y="10"/>
              </a:cxn>
              <a:cxn ang="0">
                <a:pos x="3" y="9"/>
              </a:cxn>
              <a:cxn ang="0">
                <a:pos x="3" y="7"/>
              </a:cxn>
              <a:cxn ang="0">
                <a:pos x="4" y="5"/>
              </a:cxn>
              <a:cxn ang="0">
                <a:pos x="5" y="2"/>
              </a:cxn>
              <a:cxn ang="0">
                <a:pos x="7" y="0"/>
              </a:cxn>
              <a:cxn ang="0">
                <a:pos x="9" y="0"/>
              </a:cxn>
              <a:cxn ang="0">
                <a:pos x="11" y="0"/>
              </a:cxn>
              <a:cxn ang="0">
                <a:pos x="14" y="0"/>
              </a:cxn>
              <a:cxn ang="0">
                <a:pos x="14" y="2"/>
              </a:cxn>
              <a:cxn ang="0">
                <a:pos x="14" y="4"/>
              </a:cxn>
              <a:cxn ang="0">
                <a:pos x="16" y="6"/>
              </a:cxn>
              <a:cxn ang="0">
                <a:pos x="17" y="9"/>
              </a:cxn>
              <a:cxn ang="0">
                <a:pos x="16" y="13"/>
              </a:cxn>
              <a:cxn ang="0">
                <a:pos x="18" y="15"/>
              </a:cxn>
            </a:cxnLst>
            <a:rect l="0" t="0" r="r" b="b"/>
            <a:pathLst>
              <a:path w="19" h="24">
                <a:moveTo>
                  <a:pt x="18" y="15"/>
                </a:moveTo>
                <a:lnTo>
                  <a:pt x="19" y="18"/>
                </a:lnTo>
                <a:lnTo>
                  <a:pt x="16" y="20"/>
                </a:lnTo>
                <a:lnTo>
                  <a:pt x="14" y="21"/>
                </a:lnTo>
                <a:lnTo>
                  <a:pt x="12" y="21"/>
                </a:lnTo>
                <a:lnTo>
                  <a:pt x="10" y="22"/>
                </a:lnTo>
                <a:lnTo>
                  <a:pt x="8" y="23"/>
                </a:lnTo>
                <a:lnTo>
                  <a:pt x="6" y="23"/>
                </a:lnTo>
                <a:lnTo>
                  <a:pt x="3" y="24"/>
                </a:lnTo>
                <a:lnTo>
                  <a:pt x="2" y="22"/>
                </a:lnTo>
                <a:lnTo>
                  <a:pt x="1" y="20"/>
                </a:lnTo>
                <a:lnTo>
                  <a:pt x="1" y="18"/>
                </a:lnTo>
                <a:lnTo>
                  <a:pt x="0" y="15"/>
                </a:lnTo>
                <a:lnTo>
                  <a:pt x="0" y="13"/>
                </a:lnTo>
                <a:lnTo>
                  <a:pt x="0" y="10"/>
                </a:lnTo>
                <a:lnTo>
                  <a:pt x="3" y="9"/>
                </a:lnTo>
                <a:lnTo>
                  <a:pt x="3" y="7"/>
                </a:lnTo>
                <a:lnTo>
                  <a:pt x="4" y="5"/>
                </a:lnTo>
                <a:lnTo>
                  <a:pt x="5" y="2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4" y="0"/>
                </a:lnTo>
                <a:lnTo>
                  <a:pt x="14" y="2"/>
                </a:lnTo>
                <a:lnTo>
                  <a:pt x="14" y="4"/>
                </a:lnTo>
                <a:lnTo>
                  <a:pt x="16" y="6"/>
                </a:lnTo>
                <a:lnTo>
                  <a:pt x="17" y="9"/>
                </a:lnTo>
                <a:lnTo>
                  <a:pt x="16" y="13"/>
                </a:lnTo>
                <a:lnTo>
                  <a:pt x="18" y="15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356" name="25121">
            <a:extLst xmlns:a="http://schemas.openxmlformats.org/drawingml/2006/main">
              <a:ext uri="{FF2B5EF4-FFF2-40B4-BE49-F238E27FC236}">
                <a16:creationId xmlns:a16="http://schemas.microsoft.com/office/drawing/2014/main" id="{3AE2ED6B-A05C-4B39-B2A3-87BA6B6561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30644" y="856393"/>
            <a:ext cx="228563" cy="134872"/>
          </a:xfrm>
          <a:custGeom xmlns:a="http://schemas.openxmlformats.org/drawingml/2006/main">
            <a:avLst/>
            <a:gdLst/>
            <a:ahLst/>
            <a:cxnLst>
              <a:cxn ang="0">
                <a:pos x="24" y="4"/>
              </a:cxn>
              <a:cxn ang="0">
                <a:pos x="26" y="8"/>
              </a:cxn>
              <a:cxn ang="0">
                <a:pos x="28" y="10"/>
              </a:cxn>
              <a:cxn ang="0">
                <a:pos x="25" y="10"/>
              </a:cxn>
              <a:cxn ang="0">
                <a:pos x="22" y="12"/>
              </a:cxn>
              <a:cxn ang="0">
                <a:pos x="19" y="12"/>
              </a:cxn>
              <a:cxn ang="0">
                <a:pos x="17" y="13"/>
              </a:cxn>
              <a:cxn ang="0">
                <a:pos x="16" y="12"/>
              </a:cxn>
              <a:cxn ang="0">
                <a:pos x="13" y="12"/>
              </a:cxn>
              <a:cxn ang="0">
                <a:pos x="9" y="15"/>
              </a:cxn>
              <a:cxn ang="0">
                <a:pos x="8" y="13"/>
              </a:cxn>
              <a:cxn ang="0">
                <a:pos x="6" y="12"/>
              </a:cxn>
              <a:cxn ang="0">
                <a:pos x="3" y="12"/>
              </a:cxn>
              <a:cxn ang="0">
                <a:pos x="0" y="12"/>
              </a:cxn>
              <a:cxn ang="0">
                <a:pos x="2" y="9"/>
              </a:cxn>
              <a:cxn ang="0">
                <a:pos x="4" y="6"/>
              </a:cxn>
              <a:cxn ang="0">
                <a:pos x="6" y="3"/>
              </a:cxn>
              <a:cxn ang="0">
                <a:pos x="8" y="0"/>
              </a:cxn>
              <a:cxn ang="0">
                <a:pos x="11" y="2"/>
              </a:cxn>
              <a:cxn ang="0">
                <a:pos x="12" y="2"/>
              </a:cxn>
              <a:cxn ang="0">
                <a:pos x="16" y="3"/>
              </a:cxn>
              <a:cxn ang="0">
                <a:pos x="20" y="3"/>
              </a:cxn>
              <a:cxn ang="0">
                <a:pos x="22" y="3"/>
              </a:cxn>
              <a:cxn ang="0">
                <a:pos x="24" y="4"/>
              </a:cxn>
            </a:cxnLst>
            <a:rect l="0" t="0" r="r" b="b"/>
            <a:pathLst>
              <a:path w="28" h="15">
                <a:moveTo>
                  <a:pt x="24" y="4"/>
                </a:moveTo>
                <a:lnTo>
                  <a:pt x="26" y="8"/>
                </a:lnTo>
                <a:lnTo>
                  <a:pt x="28" y="10"/>
                </a:lnTo>
                <a:lnTo>
                  <a:pt x="25" y="10"/>
                </a:lnTo>
                <a:lnTo>
                  <a:pt x="22" y="12"/>
                </a:lnTo>
                <a:lnTo>
                  <a:pt x="19" y="12"/>
                </a:lnTo>
                <a:lnTo>
                  <a:pt x="17" y="13"/>
                </a:lnTo>
                <a:lnTo>
                  <a:pt x="16" y="12"/>
                </a:lnTo>
                <a:lnTo>
                  <a:pt x="13" y="12"/>
                </a:lnTo>
                <a:lnTo>
                  <a:pt x="9" y="15"/>
                </a:lnTo>
                <a:lnTo>
                  <a:pt x="8" y="13"/>
                </a:lnTo>
                <a:lnTo>
                  <a:pt x="6" y="12"/>
                </a:lnTo>
                <a:lnTo>
                  <a:pt x="3" y="12"/>
                </a:lnTo>
                <a:lnTo>
                  <a:pt x="0" y="12"/>
                </a:lnTo>
                <a:lnTo>
                  <a:pt x="2" y="9"/>
                </a:lnTo>
                <a:lnTo>
                  <a:pt x="4" y="6"/>
                </a:lnTo>
                <a:lnTo>
                  <a:pt x="6" y="3"/>
                </a:lnTo>
                <a:lnTo>
                  <a:pt x="8" y="0"/>
                </a:lnTo>
                <a:lnTo>
                  <a:pt x="11" y="2"/>
                </a:lnTo>
                <a:lnTo>
                  <a:pt x="12" y="2"/>
                </a:lnTo>
                <a:lnTo>
                  <a:pt x="16" y="3"/>
                </a:lnTo>
                <a:lnTo>
                  <a:pt x="20" y="3"/>
                </a:lnTo>
                <a:lnTo>
                  <a:pt x="22" y="3"/>
                </a:lnTo>
                <a:lnTo>
                  <a:pt x="24" y="4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57" name="25120">
            <a:extLst xmlns:a="http://schemas.openxmlformats.org/drawingml/2006/main">
              <a:ext uri="{FF2B5EF4-FFF2-40B4-BE49-F238E27FC236}">
                <a16:creationId xmlns:a16="http://schemas.microsoft.com/office/drawing/2014/main" id="{B7CF8B03-8545-4EAE-8ADD-FDC567B7D39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54839" y="743960"/>
            <a:ext cx="148838" cy="262343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5" y="6"/>
              </a:cxn>
              <a:cxn ang="0">
                <a:pos x="16" y="7"/>
              </a:cxn>
              <a:cxn ang="0">
                <a:pos x="17" y="9"/>
              </a:cxn>
              <a:cxn ang="0">
                <a:pos x="18" y="11"/>
              </a:cxn>
              <a:cxn ang="0">
                <a:pos x="16" y="12"/>
              </a:cxn>
              <a:cxn ang="0">
                <a:pos x="15" y="14"/>
              </a:cxn>
              <a:cxn ang="0">
                <a:pos x="15" y="16"/>
              </a:cxn>
              <a:cxn ang="0">
                <a:pos x="15" y="19"/>
              </a:cxn>
              <a:cxn ang="0">
                <a:pos x="15" y="21"/>
              </a:cxn>
              <a:cxn ang="0">
                <a:pos x="14" y="23"/>
              </a:cxn>
              <a:cxn ang="0">
                <a:pos x="14" y="25"/>
              </a:cxn>
              <a:cxn ang="0">
                <a:pos x="13" y="28"/>
              </a:cxn>
              <a:cxn ang="0">
                <a:pos x="10" y="26"/>
              </a:cxn>
              <a:cxn ang="0">
                <a:pos x="7" y="26"/>
              </a:cxn>
              <a:cxn ang="0">
                <a:pos x="4" y="26"/>
              </a:cxn>
              <a:cxn ang="0">
                <a:pos x="2" y="24"/>
              </a:cxn>
              <a:cxn ang="0">
                <a:pos x="3" y="20"/>
              </a:cxn>
              <a:cxn ang="0">
                <a:pos x="2" y="17"/>
              </a:cxn>
              <a:cxn ang="0">
                <a:pos x="0" y="15"/>
              </a:cxn>
              <a:cxn ang="0">
                <a:pos x="0" y="13"/>
              </a:cxn>
              <a:cxn ang="0">
                <a:pos x="0" y="11"/>
              </a:cxn>
              <a:cxn ang="0">
                <a:pos x="2" y="8"/>
              </a:cxn>
              <a:cxn ang="0">
                <a:pos x="4" y="7"/>
              </a:cxn>
              <a:cxn ang="0">
                <a:pos x="6" y="4"/>
              </a:cxn>
              <a:cxn ang="0">
                <a:pos x="5" y="1"/>
              </a:cxn>
              <a:cxn ang="0">
                <a:pos x="8" y="0"/>
              </a:cxn>
              <a:cxn ang="0">
                <a:pos x="10" y="1"/>
              </a:cxn>
              <a:cxn ang="0">
                <a:pos x="12" y="1"/>
              </a:cxn>
              <a:cxn ang="0">
                <a:pos x="14" y="3"/>
              </a:cxn>
            </a:cxnLst>
            <a:rect l="0" t="0" r="r" b="b"/>
            <a:pathLst>
              <a:path w="18" h="28">
                <a:moveTo>
                  <a:pt x="14" y="3"/>
                </a:moveTo>
                <a:lnTo>
                  <a:pt x="15" y="6"/>
                </a:lnTo>
                <a:lnTo>
                  <a:pt x="16" y="7"/>
                </a:lnTo>
                <a:lnTo>
                  <a:pt x="17" y="9"/>
                </a:lnTo>
                <a:lnTo>
                  <a:pt x="18" y="11"/>
                </a:lnTo>
                <a:lnTo>
                  <a:pt x="16" y="12"/>
                </a:lnTo>
                <a:lnTo>
                  <a:pt x="15" y="14"/>
                </a:lnTo>
                <a:lnTo>
                  <a:pt x="15" y="16"/>
                </a:lnTo>
                <a:lnTo>
                  <a:pt x="15" y="19"/>
                </a:lnTo>
                <a:lnTo>
                  <a:pt x="15" y="21"/>
                </a:lnTo>
                <a:lnTo>
                  <a:pt x="14" y="23"/>
                </a:lnTo>
                <a:lnTo>
                  <a:pt x="14" y="25"/>
                </a:lnTo>
                <a:lnTo>
                  <a:pt x="13" y="28"/>
                </a:lnTo>
                <a:lnTo>
                  <a:pt x="10" y="26"/>
                </a:lnTo>
                <a:lnTo>
                  <a:pt x="7" y="26"/>
                </a:lnTo>
                <a:lnTo>
                  <a:pt x="4" y="26"/>
                </a:lnTo>
                <a:lnTo>
                  <a:pt x="2" y="24"/>
                </a:lnTo>
                <a:lnTo>
                  <a:pt x="3" y="20"/>
                </a:lnTo>
                <a:lnTo>
                  <a:pt x="2" y="17"/>
                </a:lnTo>
                <a:lnTo>
                  <a:pt x="0" y="15"/>
                </a:lnTo>
                <a:lnTo>
                  <a:pt x="0" y="13"/>
                </a:lnTo>
                <a:lnTo>
                  <a:pt x="0" y="11"/>
                </a:lnTo>
                <a:lnTo>
                  <a:pt x="2" y="8"/>
                </a:lnTo>
                <a:lnTo>
                  <a:pt x="4" y="7"/>
                </a:lnTo>
                <a:lnTo>
                  <a:pt x="6" y="4"/>
                </a:lnTo>
                <a:lnTo>
                  <a:pt x="5" y="1"/>
                </a:lnTo>
                <a:lnTo>
                  <a:pt x="8" y="0"/>
                </a:lnTo>
                <a:lnTo>
                  <a:pt x="10" y="1"/>
                </a:lnTo>
                <a:lnTo>
                  <a:pt x="12" y="1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58" name="25117">
            <a:extLst xmlns:a="http://schemas.openxmlformats.org/drawingml/2006/main">
              <a:ext uri="{FF2B5EF4-FFF2-40B4-BE49-F238E27FC236}">
                <a16:creationId xmlns:a16="http://schemas.microsoft.com/office/drawing/2014/main" id="{50423281-9E4C-4261-9413-2D5C99EC06A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65061" y="1043780"/>
            <a:ext cx="140676" cy="164869"/>
          </a:xfrm>
          <a:custGeom xmlns:a="http://schemas.openxmlformats.org/drawingml/2006/main">
            <a:avLst/>
            <a:gdLst/>
            <a:ahLst/>
            <a:cxnLst>
              <a:cxn ang="0">
                <a:pos x="14" y="6"/>
              </a:cxn>
              <a:cxn ang="0">
                <a:pos x="14" y="9"/>
              </a:cxn>
              <a:cxn ang="0">
                <a:pos x="15" y="11"/>
              </a:cxn>
              <a:cxn ang="0">
                <a:pos x="16" y="14"/>
              </a:cxn>
              <a:cxn ang="0">
                <a:pos x="17" y="16"/>
              </a:cxn>
              <a:cxn ang="0">
                <a:pos x="14" y="18"/>
              </a:cxn>
              <a:cxn ang="0">
                <a:pos x="12" y="18"/>
              </a:cxn>
              <a:cxn ang="0">
                <a:pos x="9" y="18"/>
              </a:cxn>
              <a:cxn ang="0">
                <a:pos x="8" y="17"/>
              </a:cxn>
              <a:cxn ang="0">
                <a:pos x="5" y="16"/>
              </a:cxn>
              <a:cxn ang="0">
                <a:pos x="3" y="17"/>
              </a:cxn>
              <a:cxn ang="0">
                <a:pos x="0" y="18"/>
              </a:cxn>
              <a:cxn ang="0">
                <a:pos x="1" y="15"/>
              </a:cxn>
              <a:cxn ang="0">
                <a:pos x="1" y="12"/>
              </a:cxn>
              <a:cxn ang="0">
                <a:pos x="1" y="10"/>
              </a:cxn>
              <a:cxn ang="0">
                <a:pos x="1" y="7"/>
              </a:cxn>
              <a:cxn ang="0">
                <a:pos x="2" y="4"/>
              </a:cxn>
              <a:cxn ang="0">
                <a:pos x="6" y="5"/>
              </a:cxn>
              <a:cxn ang="0">
                <a:pos x="8" y="5"/>
              </a:cxn>
              <a:cxn ang="0">
                <a:pos x="10" y="3"/>
              </a:cxn>
              <a:cxn ang="0">
                <a:pos x="10" y="0"/>
              </a:cxn>
              <a:cxn ang="0">
                <a:pos x="14" y="0"/>
              </a:cxn>
              <a:cxn ang="0">
                <a:pos x="15" y="2"/>
              </a:cxn>
              <a:cxn ang="0">
                <a:pos x="14" y="4"/>
              </a:cxn>
              <a:cxn ang="0">
                <a:pos x="14" y="6"/>
              </a:cxn>
            </a:cxnLst>
            <a:rect l="0" t="0" r="r" b="b"/>
            <a:pathLst>
              <a:path w="17" h="18">
                <a:moveTo>
                  <a:pt x="14" y="6"/>
                </a:moveTo>
                <a:lnTo>
                  <a:pt x="14" y="9"/>
                </a:lnTo>
                <a:lnTo>
                  <a:pt x="15" y="11"/>
                </a:lnTo>
                <a:lnTo>
                  <a:pt x="16" y="14"/>
                </a:lnTo>
                <a:lnTo>
                  <a:pt x="17" y="16"/>
                </a:lnTo>
                <a:lnTo>
                  <a:pt x="14" y="18"/>
                </a:lnTo>
                <a:lnTo>
                  <a:pt x="12" y="18"/>
                </a:lnTo>
                <a:lnTo>
                  <a:pt x="9" y="18"/>
                </a:lnTo>
                <a:lnTo>
                  <a:pt x="8" y="17"/>
                </a:lnTo>
                <a:lnTo>
                  <a:pt x="5" y="16"/>
                </a:lnTo>
                <a:lnTo>
                  <a:pt x="3" y="17"/>
                </a:lnTo>
                <a:lnTo>
                  <a:pt x="0" y="18"/>
                </a:lnTo>
                <a:lnTo>
                  <a:pt x="1" y="15"/>
                </a:lnTo>
                <a:lnTo>
                  <a:pt x="1" y="12"/>
                </a:lnTo>
                <a:lnTo>
                  <a:pt x="1" y="10"/>
                </a:lnTo>
                <a:lnTo>
                  <a:pt x="1" y="7"/>
                </a:lnTo>
                <a:lnTo>
                  <a:pt x="2" y="4"/>
                </a:lnTo>
                <a:lnTo>
                  <a:pt x="6" y="5"/>
                </a:lnTo>
                <a:lnTo>
                  <a:pt x="8" y="5"/>
                </a:lnTo>
                <a:lnTo>
                  <a:pt x="10" y="3"/>
                </a:lnTo>
                <a:lnTo>
                  <a:pt x="10" y="0"/>
                </a:lnTo>
                <a:lnTo>
                  <a:pt x="14" y="0"/>
                </a:lnTo>
                <a:lnTo>
                  <a:pt x="15" y="2"/>
                </a:lnTo>
                <a:lnTo>
                  <a:pt x="14" y="4"/>
                </a:lnTo>
                <a:lnTo>
                  <a:pt x="14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59" name="25112">
            <a:extLst xmlns:a="http://schemas.openxmlformats.org/drawingml/2006/main">
              <a:ext uri="{FF2B5EF4-FFF2-40B4-BE49-F238E27FC236}">
                <a16:creationId xmlns:a16="http://schemas.microsoft.com/office/drawing/2014/main" id="{A95FF94E-69FA-470C-8AF0-D6D509DDF5D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97852" y="683963"/>
            <a:ext cx="161354" cy="209906"/>
          </a:xfrm>
          <a:custGeom xmlns:a="http://schemas.openxmlformats.org/drawingml/2006/main">
            <a:avLst/>
            <a:gdLst/>
            <a:ahLst/>
            <a:cxnLst>
              <a:cxn ang="0">
                <a:pos x="17" y="6"/>
              </a:cxn>
              <a:cxn ang="0">
                <a:pos x="18" y="9"/>
              </a:cxn>
              <a:cxn ang="0">
                <a:pos x="20" y="9"/>
              </a:cxn>
              <a:cxn ang="0">
                <a:pos x="20" y="11"/>
              </a:cxn>
              <a:cxn ang="0">
                <a:pos x="19" y="14"/>
              </a:cxn>
              <a:cxn ang="0">
                <a:pos x="20" y="17"/>
              </a:cxn>
              <a:cxn ang="0">
                <a:pos x="19" y="18"/>
              </a:cxn>
              <a:cxn ang="0">
                <a:pos x="18" y="20"/>
              </a:cxn>
              <a:cxn ang="0">
                <a:pos x="16" y="22"/>
              </a:cxn>
              <a:cxn ang="0">
                <a:pos x="14" y="21"/>
              </a:cxn>
              <a:cxn ang="0">
                <a:pos x="12" y="21"/>
              </a:cxn>
              <a:cxn ang="0">
                <a:pos x="8" y="21"/>
              </a:cxn>
              <a:cxn ang="0">
                <a:pos x="4" y="20"/>
              </a:cxn>
              <a:cxn ang="0">
                <a:pos x="3" y="20"/>
              </a:cxn>
              <a:cxn ang="0">
                <a:pos x="0" y="18"/>
              </a:cxn>
              <a:cxn ang="0">
                <a:pos x="3" y="16"/>
              </a:cxn>
              <a:cxn ang="0">
                <a:pos x="3" y="13"/>
              </a:cxn>
              <a:cxn ang="0">
                <a:pos x="4" y="10"/>
              </a:cxn>
              <a:cxn ang="0">
                <a:pos x="5" y="7"/>
              </a:cxn>
              <a:cxn ang="0">
                <a:pos x="6" y="4"/>
              </a:cxn>
              <a:cxn ang="0">
                <a:pos x="7" y="4"/>
              </a:cxn>
              <a:cxn ang="0">
                <a:pos x="11" y="0"/>
              </a:cxn>
              <a:cxn ang="0">
                <a:pos x="12" y="3"/>
              </a:cxn>
              <a:cxn ang="0">
                <a:pos x="13" y="5"/>
              </a:cxn>
              <a:cxn ang="0">
                <a:pos x="17" y="6"/>
              </a:cxn>
            </a:cxnLst>
            <a:rect l="0" t="0" r="r" b="b"/>
            <a:pathLst>
              <a:path w="20" h="22">
                <a:moveTo>
                  <a:pt x="17" y="6"/>
                </a:moveTo>
                <a:lnTo>
                  <a:pt x="18" y="9"/>
                </a:lnTo>
                <a:lnTo>
                  <a:pt x="20" y="9"/>
                </a:lnTo>
                <a:lnTo>
                  <a:pt x="20" y="11"/>
                </a:lnTo>
                <a:lnTo>
                  <a:pt x="19" y="14"/>
                </a:lnTo>
                <a:lnTo>
                  <a:pt x="20" y="17"/>
                </a:lnTo>
                <a:lnTo>
                  <a:pt x="19" y="18"/>
                </a:lnTo>
                <a:lnTo>
                  <a:pt x="18" y="20"/>
                </a:lnTo>
                <a:lnTo>
                  <a:pt x="16" y="22"/>
                </a:lnTo>
                <a:lnTo>
                  <a:pt x="14" y="21"/>
                </a:lnTo>
                <a:lnTo>
                  <a:pt x="12" y="21"/>
                </a:lnTo>
                <a:lnTo>
                  <a:pt x="8" y="21"/>
                </a:lnTo>
                <a:lnTo>
                  <a:pt x="4" y="20"/>
                </a:lnTo>
                <a:lnTo>
                  <a:pt x="3" y="20"/>
                </a:lnTo>
                <a:lnTo>
                  <a:pt x="0" y="18"/>
                </a:lnTo>
                <a:lnTo>
                  <a:pt x="3" y="16"/>
                </a:lnTo>
                <a:lnTo>
                  <a:pt x="3" y="13"/>
                </a:lnTo>
                <a:lnTo>
                  <a:pt x="4" y="10"/>
                </a:lnTo>
                <a:lnTo>
                  <a:pt x="5" y="7"/>
                </a:lnTo>
                <a:lnTo>
                  <a:pt x="6" y="4"/>
                </a:lnTo>
                <a:lnTo>
                  <a:pt x="7" y="4"/>
                </a:lnTo>
                <a:lnTo>
                  <a:pt x="11" y="0"/>
                </a:lnTo>
                <a:lnTo>
                  <a:pt x="12" y="3"/>
                </a:lnTo>
                <a:lnTo>
                  <a:pt x="13" y="5"/>
                </a:lnTo>
                <a:lnTo>
                  <a:pt x="17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0" name="25107">
            <a:extLst xmlns:a="http://schemas.openxmlformats.org/drawingml/2006/main">
              <a:ext uri="{FF2B5EF4-FFF2-40B4-BE49-F238E27FC236}">
                <a16:creationId xmlns:a16="http://schemas.microsoft.com/office/drawing/2014/main" id="{691EF1E8-05B4-4A48-8C87-17857FF1137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83571" y="1103697"/>
            <a:ext cx="187749" cy="202426"/>
          </a:xfrm>
          <a:custGeom xmlns:a="http://schemas.openxmlformats.org/drawingml/2006/main">
            <a:avLst/>
            <a:gdLst/>
            <a:ahLst/>
            <a:cxnLst>
              <a:cxn ang="0">
                <a:pos x="23" y="0"/>
              </a:cxn>
              <a:cxn ang="0">
                <a:pos x="23" y="3"/>
              </a:cxn>
              <a:cxn ang="0">
                <a:pos x="23" y="5"/>
              </a:cxn>
              <a:cxn ang="0">
                <a:pos x="23" y="8"/>
              </a:cxn>
              <a:cxn ang="0">
                <a:pos x="22" y="11"/>
              </a:cxn>
              <a:cxn ang="0">
                <a:pos x="22" y="14"/>
              </a:cxn>
              <a:cxn ang="0">
                <a:pos x="22" y="16"/>
              </a:cxn>
              <a:cxn ang="0">
                <a:pos x="19" y="18"/>
              </a:cxn>
              <a:cxn ang="0">
                <a:pos x="17" y="19"/>
              </a:cxn>
              <a:cxn ang="0">
                <a:pos x="14" y="20"/>
              </a:cxn>
              <a:cxn ang="0">
                <a:pos x="12" y="21"/>
              </a:cxn>
              <a:cxn ang="0">
                <a:pos x="9" y="21"/>
              </a:cxn>
              <a:cxn ang="0">
                <a:pos x="9" y="19"/>
              </a:cxn>
              <a:cxn ang="0">
                <a:pos x="7" y="18"/>
              </a:cxn>
              <a:cxn ang="0">
                <a:pos x="3" y="19"/>
              </a:cxn>
              <a:cxn ang="0">
                <a:pos x="3" y="17"/>
              </a:cxn>
              <a:cxn ang="0">
                <a:pos x="4" y="14"/>
              </a:cxn>
              <a:cxn ang="0">
                <a:pos x="3" y="11"/>
              </a:cxn>
              <a:cxn ang="0">
                <a:pos x="0" y="9"/>
              </a:cxn>
              <a:cxn ang="0">
                <a:pos x="2" y="7"/>
              </a:cxn>
              <a:cxn ang="0">
                <a:pos x="6" y="7"/>
              </a:cxn>
              <a:cxn ang="0">
                <a:pos x="8" y="8"/>
              </a:cxn>
              <a:cxn ang="0">
                <a:pos x="10" y="6"/>
              </a:cxn>
              <a:cxn ang="0">
                <a:pos x="12" y="4"/>
              </a:cxn>
              <a:cxn ang="0">
                <a:pos x="14" y="2"/>
              </a:cxn>
              <a:cxn ang="0">
                <a:pos x="15" y="0"/>
              </a:cxn>
              <a:cxn ang="0">
                <a:pos x="17" y="1"/>
              </a:cxn>
              <a:cxn ang="0">
                <a:pos x="20" y="1"/>
              </a:cxn>
              <a:cxn ang="0">
                <a:pos x="23" y="0"/>
              </a:cxn>
            </a:cxnLst>
            <a:rect l="0" t="0" r="r" b="b"/>
            <a:pathLst>
              <a:path w="23" h="21">
                <a:moveTo>
                  <a:pt x="23" y="0"/>
                </a:moveTo>
                <a:lnTo>
                  <a:pt x="23" y="3"/>
                </a:lnTo>
                <a:lnTo>
                  <a:pt x="23" y="5"/>
                </a:lnTo>
                <a:lnTo>
                  <a:pt x="23" y="8"/>
                </a:lnTo>
                <a:lnTo>
                  <a:pt x="22" y="11"/>
                </a:lnTo>
                <a:lnTo>
                  <a:pt x="22" y="14"/>
                </a:lnTo>
                <a:lnTo>
                  <a:pt x="22" y="16"/>
                </a:lnTo>
                <a:lnTo>
                  <a:pt x="19" y="18"/>
                </a:lnTo>
                <a:lnTo>
                  <a:pt x="17" y="19"/>
                </a:lnTo>
                <a:lnTo>
                  <a:pt x="14" y="20"/>
                </a:lnTo>
                <a:lnTo>
                  <a:pt x="12" y="21"/>
                </a:lnTo>
                <a:lnTo>
                  <a:pt x="9" y="21"/>
                </a:lnTo>
                <a:lnTo>
                  <a:pt x="9" y="19"/>
                </a:lnTo>
                <a:lnTo>
                  <a:pt x="7" y="18"/>
                </a:lnTo>
                <a:lnTo>
                  <a:pt x="3" y="19"/>
                </a:lnTo>
                <a:lnTo>
                  <a:pt x="3" y="17"/>
                </a:lnTo>
                <a:lnTo>
                  <a:pt x="4" y="14"/>
                </a:lnTo>
                <a:lnTo>
                  <a:pt x="3" y="11"/>
                </a:lnTo>
                <a:lnTo>
                  <a:pt x="0" y="9"/>
                </a:lnTo>
                <a:lnTo>
                  <a:pt x="2" y="7"/>
                </a:lnTo>
                <a:lnTo>
                  <a:pt x="6" y="7"/>
                </a:lnTo>
                <a:lnTo>
                  <a:pt x="8" y="8"/>
                </a:lnTo>
                <a:lnTo>
                  <a:pt x="10" y="6"/>
                </a:lnTo>
                <a:lnTo>
                  <a:pt x="12" y="4"/>
                </a:lnTo>
                <a:lnTo>
                  <a:pt x="14" y="2"/>
                </a:lnTo>
                <a:lnTo>
                  <a:pt x="15" y="0"/>
                </a:lnTo>
                <a:lnTo>
                  <a:pt x="17" y="1"/>
                </a:lnTo>
                <a:lnTo>
                  <a:pt x="20" y="1"/>
                </a:lnTo>
                <a:lnTo>
                  <a:pt x="23" y="0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1" name="25105">
            <a:extLst xmlns:a="http://schemas.openxmlformats.org/drawingml/2006/main">
              <a:ext uri="{FF2B5EF4-FFF2-40B4-BE49-F238E27FC236}">
                <a16:creationId xmlns:a16="http://schemas.microsoft.com/office/drawing/2014/main" id="{B2E36EBF-A450-4E0D-9620-97F3ED3EB7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20187" y="781437"/>
            <a:ext cx="159449" cy="187388"/>
          </a:xfrm>
          <a:custGeom xmlns:a="http://schemas.openxmlformats.org/drawingml/2006/main">
            <a:avLst/>
            <a:gdLst/>
            <a:ahLst/>
            <a:cxnLst>
              <a:cxn ang="0">
                <a:pos x="20" y="10"/>
              </a:cxn>
              <a:cxn ang="0">
                <a:pos x="19" y="12"/>
              </a:cxn>
              <a:cxn ang="0">
                <a:pos x="17" y="14"/>
              </a:cxn>
              <a:cxn ang="0">
                <a:pos x="18" y="16"/>
              </a:cxn>
              <a:cxn ang="0">
                <a:pos x="18" y="18"/>
              </a:cxn>
              <a:cxn ang="0">
                <a:pos x="16" y="19"/>
              </a:cxn>
              <a:cxn ang="0">
                <a:pos x="14" y="19"/>
              </a:cxn>
              <a:cxn ang="0">
                <a:pos x="12" y="20"/>
              </a:cxn>
              <a:cxn ang="0">
                <a:pos x="8" y="18"/>
              </a:cxn>
              <a:cxn ang="0">
                <a:pos x="8" y="16"/>
              </a:cxn>
              <a:cxn ang="0">
                <a:pos x="7" y="14"/>
              </a:cxn>
              <a:cxn ang="0">
                <a:pos x="7" y="11"/>
              </a:cxn>
              <a:cxn ang="0">
                <a:pos x="5" y="10"/>
              </a:cxn>
              <a:cxn ang="0">
                <a:pos x="2" y="8"/>
              </a:cxn>
              <a:cxn ang="0">
                <a:pos x="1" y="6"/>
              </a:cxn>
              <a:cxn ang="0">
                <a:pos x="0" y="3"/>
              </a:cxn>
              <a:cxn ang="0">
                <a:pos x="2" y="0"/>
              </a:cxn>
              <a:cxn ang="0">
                <a:pos x="4" y="0"/>
              </a:cxn>
              <a:cxn ang="0">
                <a:pos x="6" y="1"/>
              </a:cxn>
              <a:cxn ang="0">
                <a:pos x="8" y="3"/>
              </a:cxn>
              <a:cxn ang="0">
                <a:pos x="10" y="5"/>
              </a:cxn>
              <a:cxn ang="0">
                <a:pos x="13" y="5"/>
              </a:cxn>
              <a:cxn ang="0">
                <a:pos x="16" y="7"/>
              </a:cxn>
              <a:cxn ang="0">
                <a:pos x="18" y="8"/>
              </a:cxn>
              <a:cxn ang="0">
                <a:pos x="20" y="10"/>
              </a:cxn>
            </a:cxnLst>
            <a:rect l="0" t="0" r="r" b="b"/>
            <a:pathLst>
              <a:path w="20" h="20">
                <a:moveTo>
                  <a:pt x="20" y="10"/>
                </a:moveTo>
                <a:lnTo>
                  <a:pt x="19" y="12"/>
                </a:lnTo>
                <a:lnTo>
                  <a:pt x="17" y="14"/>
                </a:lnTo>
                <a:lnTo>
                  <a:pt x="18" y="16"/>
                </a:lnTo>
                <a:lnTo>
                  <a:pt x="18" y="18"/>
                </a:lnTo>
                <a:lnTo>
                  <a:pt x="16" y="19"/>
                </a:lnTo>
                <a:lnTo>
                  <a:pt x="14" y="19"/>
                </a:lnTo>
                <a:lnTo>
                  <a:pt x="12" y="20"/>
                </a:lnTo>
                <a:lnTo>
                  <a:pt x="8" y="18"/>
                </a:lnTo>
                <a:lnTo>
                  <a:pt x="8" y="16"/>
                </a:lnTo>
                <a:lnTo>
                  <a:pt x="7" y="14"/>
                </a:lnTo>
                <a:lnTo>
                  <a:pt x="7" y="11"/>
                </a:lnTo>
                <a:lnTo>
                  <a:pt x="5" y="10"/>
                </a:lnTo>
                <a:lnTo>
                  <a:pt x="2" y="8"/>
                </a:lnTo>
                <a:lnTo>
                  <a:pt x="1" y="6"/>
                </a:lnTo>
                <a:lnTo>
                  <a:pt x="0" y="3"/>
                </a:lnTo>
                <a:lnTo>
                  <a:pt x="2" y="0"/>
                </a:lnTo>
                <a:lnTo>
                  <a:pt x="4" y="0"/>
                </a:lnTo>
                <a:lnTo>
                  <a:pt x="6" y="1"/>
                </a:lnTo>
                <a:lnTo>
                  <a:pt x="8" y="3"/>
                </a:lnTo>
                <a:lnTo>
                  <a:pt x="10" y="5"/>
                </a:lnTo>
                <a:lnTo>
                  <a:pt x="13" y="5"/>
                </a:lnTo>
                <a:lnTo>
                  <a:pt x="16" y="7"/>
                </a:lnTo>
                <a:lnTo>
                  <a:pt x="18" y="8"/>
                </a:lnTo>
                <a:lnTo>
                  <a:pt x="20" y="10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2" name="25091">
            <a:extLst xmlns:a="http://schemas.openxmlformats.org/drawingml/2006/main">
              <a:ext uri="{FF2B5EF4-FFF2-40B4-BE49-F238E27FC236}">
                <a16:creationId xmlns:a16="http://schemas.microsoft.com/office/drawing/2014/main" id="{5E11E316-89E1-4B92-BD69-BECAAD73AD8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2481" y="721442"/>
            <a:ext cx="122444" cy="134950"/>
          </a:xfrm>
          <a:custGeom xmlns:a="http://schemas.openxmlformats.org/drawingml/2006/main">
            <a:avLst/>
            <a:gdLst/>
            <a:ahLst/>
            <a:cxnLst>
              <a:cxn ang="0">
                <a:pos x="9" y="14"/>
              </a:cxn>
              <a:cxn ang="0">
                <a:pos x="6" y="13"/>
              </a:cxn>
              <a:cxn ang="0">
                <a:pos x="3" y="11"/>
              </a:cxn>
              <a:cxn ang="0">
                <a:pos x="2" y="9"/>
              </a:cxn>
              <a:cxn ang="0">
                <a:pos x="0" y="7"/>
              </a:cxn>
              <a:cxn ang="0">
                <a:pos x="1" y="6"/>
              </a:cxn>
              <a:cxn ang="0">
                <a:pos x="4" y="4"/>
              </a:cxn>
              <a:cxn ang="0">
                <a:pos x="7" y="6"/>
              </a:cxn>
              <a:cxn ang="0">
                <a:pos x="9" y="3"/>
              </a:cxn>
              <a:cxn ang="0">
                <a:pos x="11" y="1"/>
              </a:cxn>
              <a:cxn ang="0">
                <a:pos x="15" y="0"/>
              </a:cxn>
              <a:cxn ang="0">
                <a:pos x="14" y="3"/>
              </a:cxn>
              <a:cxn ang="0">
                <a:pos x="13" y="6"/>
              </a:cxn>
              <a:cxn ang="0">
                <a:pos x="12" y="9"/>
              </a:cxn>
              <a:cxn ang="0">
                <a:pos x="12" y="12"/>
              </a:cxn>
              <a:cxn ang="0">
                <a:pos x="9" y="14"/>
              </a:cxn>
            </a:cxnLst>
            <a:rect l="0" t="0" r="r" b="b"/>
            <a:pathLst>
              <a:path w="15" h="14">
                <a:moveTo>
                  <a:pt x="9" y="14"/>
                </a:moveTo>
                <a:lnTo>
                  <a:pt x="6" y="13"/>
                </a:lnTo>
                <a:lnTo>
                  <a:pt x="3" y="11"/>
                </a:lnTo>
                <a:lnTo>
                  <a:pt x="2" y="9"/>
                </a:lnTo>
                <a:lnTo>
                  <a:pt x="0" y="7"/>
                </a:lnTo>
                <a:lnTo>
                  <a:pt x="1" y="6"/>
                </a:lnTo>
                <a:lnTo>
                  <a:pt x="4" y="4"/>
                </a:lnTo>
                <a:lnTo>
                  <a:pt x="7" y="6"/>
                </a:lnTo>
                <a:lnTo>
                  <a:pt x="9" y="3"/>
                </a:lnTo>
                <a:lnTo>
                  <a:pt x="11" y="1"/>
                </a:lnTo>
                <a:lnTo>
                  <a:pt x="15" y="0"/>
                </a:lnTo>
                <a:lnTo>
                  <a:pt x="14" y="3"/>
                </a:lnTo>
                <a:lnTo>
                  <a:pt x="13" y="6"/>
                </a:lnTo>
                <a:lnTo>
                  <a:pt x="12" y="9"/>
                </a:lnTo>
                <a:lnTo>
                  <a:pt x="12" y="12"/>
                </a:lnTo>
                <a:lnTo>
                  <a:pt x="9" y="14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3" name="25084">
            <a:extLst xmlns:a="http://schemas.openxmlformats.org/drawingml/2006/main">
              <a:ext uri="{FF2B5EF4-FFF2-40B4-BE49-F238E27FC236}">
                <a16:creationId xmlns:a16="http://schemas.microsoft.com/office/drawing/2014/main" id="{94FCC648-3841-4DE2-B755-526D5A08F68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87366" y="908830"/>
            <a:ext cx="173870" cy="224864"/>
          </a:xfrm>
          <a:custGeom xmlns:a="http://schemas.openxmlformats.org/drawingml/2006/main">
            <a:avLst/>
            <a:gdLst/>
            <a:ahLst/>
            <a:cxnLst>
              <a:cxn ang="0">
                <a:pos x="19" y="3"/>
              </a:cxn>
              <a:cxn ang="0">
                <a:pos x="19" y="6"/>
              </a:cxn>
              <a:cxn ang="0">
                <a:pos x="19" y="8"/>
              </a:cxn>
              <a:cxn ang="0">
                <a:pos x="20" y="11"/>
              </a:cxn>
              <a:cxn ang="0">
                <a:pos x="20" y="13"/>
              </a:cxn>
              <a:cxn ang="0">
                <a:pos x="21" y="15"/>
              </a:cxn>
              <a:cxn ang="0">
                <a:pos x="22" y="17"/>
              </a:cxn>
              <a:cxn ang="0">
                <a:pos x="21" y="18"/>
              </a:cxn>
              <a:cxn ang="0">
                <a:pos x="18" y="19"/>
              </a:cxn>
              <a:cxn ang="0">
                <a:pos x="16" y="18"/>
              </a:cxn>
              <a:cxn ang="0">
                <a:pos x="15" y="19"/>
              </a:cxn>
              <a:cxn ang="0">
                <a:pos x="13" y="20"/>
              </a:cxn>
              <a:cxn ang="0">
                <a:pos x="11" y="21"/>
              </a:cxn>
              <a:cxn ang="0">
                <a:pos x="9" y="21"/>
              </a:cxn>
              <a:cxn ang="0">
                <a:pos x="7" y="22"/>
              </a:cxn>
              <a:cxn ang="0">
                <a:pos x="4" y="24"/>
              </a:cxn>
              <a:cxn ang="0">
                <a:pos x="3" y="20"/>
              </a:cxn>
              <a:cxn ang="0">
                <a:pos x="0" y="18"/>
              </a:cxn>
              <a:cxn ang="0">
                <a:pos x="3" y="16"/>
              </a:cxn>
              <a:cxn ang="0">
                <a:pos x="3" y="14"/>
              </a:cxn>
              <a:cxn ang="0">
                <a:pos x="2" y="11"/>
              </a:cxn>
              <a:cxn ang="0">
                <a:pos x="3" y="9"/>
              </a:cxn>
              <a:cxn ang="0">
                <a:pos x="4" y="5"/>
              </a:cxn>
              <a:cxn ang="0">
                <a:pos x="6" y="4"/>
              </a:cxn>
              <a:cxn ang="0">
                <a:pos x="8" y="2"/>
              </a:cxn>
              <a:cxn ang="0">
                <a:pos x="10" y="1"/>
              </a:cxn>
              <a:cxn ang="0">
                <a:pos x="12" y="1"/>
              </a:cxn>
              <a:cxn ang="0">
                <a:pos x="14" y="0"/>
              </a:cxn>
              <a:cxn ang="0">
                <a:pos x="16" y="2"/>
              </a:cxn>
              <a:cxn ang="0">
                <a:pos x="19" y="3"/>
              </a:cxn>
            </a:cxnLst>
            <a:rect l="0" t="0" r="r" b="b"/>
            <a:pathLst>
              <a:path w="22" h="24">
                <a:moveTo>
                  <a:pt x="19" y="3"/>
                </a:moveTo>
                <a:lnTo>
                  <a:pt x="19" y="6"/>
                </a:lnTo>
                <a:lnTo>
                  <a:pt x="19" y="8"/>
                </a:lnTo>
                <a:lnTo>
                  <a:pt x="20" y="11"/>
                </a:lnTo>
                <a:lnTo>
                  <a:pt x="20" y="13"/>
                </a:lnTo>
                <a:lnTo>
                  <a:pt x="21" y="15"/>
                </a:lnTo>
                <a:lnTo>
                  <a:pt x="22" y="17"/>
                </a:lnTo>
                <a:lnTo>
                  <a:pt x="21" y="18"/>
                </a:lnTo>
                <a:lnTo>
                  <a:pt x="18" y="19"/>
                </a:lnTo>
                <a:lnTo>
                  <a:pt x="16" y="18"/>
                </a:lnTo>
                <a:lnTo>
                  <a:pt x="15" y="19"/>
                </a:lnTo>
                <a:lnTo>
                  <a:pt x="13" y="20"/>
                </a:lnTo>
                <a:lnTo>
                  <a:pt x="11" y="21"/>
                </a:lnTo>
                <a:lnTo>
                  <a:pt x="9" y="21"/>
                </a:lnTo>
                <a:lnTo>
                  <a:pt x="7" y="22"/>
                </a:lnTo>
                <a:lnTo>
                  <a:pt x="4" y="24"/>
                </a:lnTo>
                <a:lnTo>
                  <a:pt x="3" y="20"/>
                </a:lnTo>
                <a:lnTo>
                  <a:pt x="0" y="18"/>
                </a:lnTo>
                <a:lnTo>
                  <a:pt x="3" y="16"/>
                </a:lnTo>
                <a:lnTo>
                  <a:pt x="3" y="14"/>
                </a:lnTo>
                <a:lnTo>
                  <a:pt x="2" y="11"/>
                </a:lnTo>
                <a:lnTo>
                  <a:pt x="3" y="9"/>
                </a:lnTo>
                <a:lnTo>
                  <a:pt x="4" y="5"/>
                </a:lnTo>
                <a:lnTo>
                  <a:pt x="6" y="4"/>
                </a:lnTo>
                <a:lnTo>
                  <a:pt x="8" y="2"/>
                </a:lnTo>
                <a:lnTo>
                  <a:pt x="10" y="1"/>
                </a:lnTo>
                <a:lnTo>
                  <a:pt x="12" y="1"/>
                </a:lnTo>
                <a:lnTo>
                  <a:pt x="14" y="0"/>
                </a:lnTo>
                <a:lnTo>
                  <a:pt x="16" y="2"/>
                </a:lnTo>
                <a:lnTo>
                  <a:pt x="19" y="3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4" name="25068">
            <a:extLst xmlns:a="http://schemas.openxmlformats.org/drawingml/2006/main">
              <a:ext uri="{FF2B5EF4-FFF2-40B4-BE49-F238E27FC236}">
                <a16:creationId xmlns:a16="http://schemas.microsoft.com/office/drawing/2014/main" id="{56C9B8D2-020E-4CC3-8DAD-0010731E29A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7577" y="946307"/>
            <a:ext cx="114281" cy="142430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3" y="6"/>
              </a:cxn>
              <a:cxn ang="0">
                <a:pos x="10" y="6"/>
              </a:cxn>
              <a:cxn ang="0">
                <a:pos x="7" y="7"/>
              </a:cxn>
              <a:cxn ang="0">
                <a:pos x="8" y="10"/>
              </a:cxn>
              <a:cxn ang="0">
                <a:pos x="8" y="13"/>
              </a:cxn>
              <a:cxn ang="0">
                <a:pos x="6" y="15"/>
              </a:cxn>
              <a:cxn ang="0">
                <a:pos x="4" y="15"/>
              </a:cxn>
              <a:cxn ang="0">
                <a:pos x="0" y="14"/>
              </a:cxn>
              <a:cxn ang="0">
                <a:pos x="1" y="13"/>
              </a:cxn>
              <a:cxn ang="0">
                <a:pos x="1" y="11"/>
              </a:cxn>
              <a:cxn ang="0">
                <a:pos x="1" y="9"/>
              </a:cxn>
              <a:cxn ang="0">
                <a:pos x="3" y="6"/>
              </a:cxn>
              <a:cxn ang="0">
                <a:pos x="4" y="2"/>
              </a:cxn>
              <a:cxn ang="0">
                <a:pos x="7" y="0"/>
              </a:cxn>
              <a:cxn ang="0">
                <a:pos x="10" y="0"/>
              </a:cxn>
              <a:cxn ang="0">
                <a:pos x="12" y="1"/>
              </a:cxn>
              <a:cxn ang="0">
                <a:pos x="14" y="3"/>
              </a:cxn>
            </a:cxnLst>
            <a:rect l="0" t="0" r="r" b="b"/>
            <a:pathLst>
              <a:path w="14" h="15">
                <a:moveTo>
                  <a:pt x="14" y="3"/>
                </a:moveTo>
                <a:lnTo>
                  <a:pt x="13" y="6"/>
                </a:lnTo>
                <a:lnTo>
                  <a:pt x="10" y="6"/>
                </a:lnTo>
                <a:lnTo>
                  <a:pt x="7" y="7"/>
                </a:lnTo>
                <a:lnTo>
                  <a:pt x="8" y="10"/>
                </a:lnTo>
                <a:lnTo>
                  <a:pt x="8" y="13"/>
                </a:lnTo>
                <a:lnTo>
                  <a:pt x="6" y="15"/>
                </a:lnTo>
                <a:lnTo>
                  <a:pt x="4" y="15"/>
                </a:lnTo>
                <a:lnTo>
                  <a:pt x="0" y="14"/>
                </a:lnTo>
                <a:lnTo>
                  <a:pt x="1" y="13"/>
                </a:lnTo>
                <a:lnTo>
                  <a:pt x="1" y="11"/>
                </a:lnTo>
                <a:lnTo>
                  <a:pt x="1" y="9"/>
                </a:lnTo>
                <a:lnTo>
                  <a:pt x="3" y="6"/>
                </a:lnTo>
                <a:lnTo>
                  <a:pt x="4" y="2"/>
                </a:lnTo>
                <a:lnTo>
                  <a:pt x="7" y="0"/>
                </a:lnTo>
                <a:lnTo>
                  <a:pt x="10" y="0"/>
                </a:lnTo>
                <a:lnTo>
                  <a:pt x="12" y="1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5" name="25050">
            <a:extLst xmlns:a="http://schemas.openxmlformats.org/drawingml/2006/main">
              <a:ext uri="{FF2B5EF4-FFF2-40B4-BE49-F238E27FC236}">
                <a16:creationId xmlns:a16="http://schemas.microsoft.com/office/drawing/2014/main" id="{6EEC23B9-AE8B-428C-96B6-24E39A7AE90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36498" y="706482"/>
            <a:ext cx="120539" cy="97394"/>
          </a:xfrm>
          <a:custGeom xmlns:a="http://schemas.openxmlformats.org/drawingml/2006/main">
            <a:avLst/>
            <a:gdLst/>
            <a:ahLst/>
            <a:cxnLst>
              <a:cxn ang="0">
                <a:pos x="15" y="6"/>
              </a:cxn>
              <a:cxn ang="0">
                <a:pos x="12" y="8"/>
              </a:cxn>
              <a:cxn ang="0">
                <a:pos x="11" y="9"/>
              </a:cxn>
              <a:cxn ang="0">
                <a:pos x="9" y="9"/>
              </a:cxn>
              <a:cxn ang="0">
                <a:pos x="6" y="9"/>
              </a:cxn>
              <a:cxn ang="0">
                <a:pos x="4" y="11"/>
              </a:cxn>
              <a:cxn ang="0">
                <a:pos x="1" y="8"/>
              </a:cxn>
              <a:cxn ang="0">
                <a:pos x="0" y="6"/>
              </a:cxn>
              <a:cxn ang="0">
                <a:pos x="4" y="3"/>
              </a:cxn>
              <a:cxn ang="0">
                <a:pos x="9" y="0"/>
              </a:cxn>
              <a:cxn ang="0">
                <a:pos x="11" y="0"/>
              </a:cxn>
              <a:cxn ang="0">
                <a:pos x="14" y="0"/>
              </a:cxn>
              <a:cxn ang="0">
                <a:pos x="14" y="4"/>
              </a:cxn>
              <a:cxn ang="0">
                <a:pos x="15" y="6"/>
              </a:cxn>
            </a:cxnLst>
            <a:rect l="0" t="0" r="r" b="b"/>
            <a:pathLst>
              <a:path w="15" h="11">
                <a:moveTo>
                  <a:pt x="15" y="6"/>
                </a:moveTo>
                <a:lnTo>
                  <a:pt x="12" y="8"/>
                </a:lnTo>
                <a:lnTo>
                  <a:pt x="11" y="9"/>
                </a:lnTo>
                <a:lnTo>
                  <a:pt x="9" y="9"/>
                </a:lnTo>
                <a:lnTo>
                  <a:pt x="6" y="9"/>
                </a:lnTo>
                <a:lnTo>
                  <a:pt x="4" y="11"/>
                </a:lnTo>
                <a:lnTo>
                  <a:pt x="1" y="8"/>
                </a:lnTo>
                <a:lnTo>
                  <a:pt x="0" y="6"/>
                </a:lnTo>
                <a:lnTo>
                  <a:pt x="4" y="3"/>
                </a:lnTo>
                <a:lnTo>
                  <a:pt x="9" y="0"/>
                </a:lnTo>
                <a:lnTo>
                  <a:pt x="11" y="0"/>
                </a:lnTo>
                <a:lnTo>
                  <a:pt x="14" y="0"/>
                </a:lnTo>
                <a:lnTo>
                  <a:pt x="14" y="4"/>
                </a:lnTo>
                <a:lnTo>
                  <a:pt x="15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6" name="25044">
            <a:extLst xmlns:a="http://schemas.openxmlformats.org/drawingml/2006/main">
              <a:ext uri="{FF2B5EF4-FFF2-40B4-BE49-F238E27FC236}">
                <a16:creationId xmlns:a16="http://schemas.microsoft.com/office/drawing/2014/main" id="{847556C4-CAB9-407D-8226-E1F87CD0EB2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20048" y="931347"/>
            <a:ext cx="173870" cy="134872"/>
          </a:xfrm>
          <a:custGeom xmlns:a="http://schemas.openxmlformats.org/drawingml/2006/main">
            <a:avLst/>
            <a:gdLst/>
            <a:ahLst/>
            <a:cxnLst>
              <a:cxn ang="0">
                <a:pos x="20" y="2"/>
              </a:cxn>
              <a:cxn ang="0">
                <a:pos x="20" y="4"/>
              </a:cxn>
              <a:cxn ang="0">
                <a:pos x="18" y="5"/>
              </a:cxn>
              <a:cxn ang="0">
                <a:pos x="20" y="7"/>
              </a:cxn>
              <a:cxn ang="0">
                <a:pos x="21" y="8"/>
              </a:cxn>
              <a:cxn ang="0">
                <a:pos x="22" y="10"/>
              </a:cxn>
              <a:cxn ang="0">
                <a:pos x="19" y="11"/>
              </a:cxn>
              <a:cxn ang="0">
                <a:pos x="17" y="12"/>
              </a:cxn>
              <a:cxn ang="0">
                <a:pos x="15" y="13"/>
              </a:cxn>
              <a:cxn ang="0">
                <a:pos x="13" y="14"/>
              </a:cxn>
              <a:cxn ang="0">
                <a:pos x="11" y="15"/>
              </a:cxn>
              <a:cxn ang="0">
                <a:pos x="8" y="14"/>
              </a:cxn>
              <a:cxn ang="0">
                <a:pos x="5" y="13"/>
              </a:cxn>
              <a:cxn ang="0">
                <a:pos x="3" y="13"/>
              </a:cxn>
              <a:cxn ang="0">
                <a:pos x="1" y="12"/>
              </a:cxn>
              <a:cxn ang="0">
                <a:pos x="0" y="11"/>
              </a:cxn>
              <a:cxn ang="0">
                <a:pos x="0" y="8"/>
              </a:cxn>
              <a:cxn ang="0">
                <a:pos x="1" y="6"/>
              </a:cxn>
              <a:cxn ang="0">
                <a:pos x="0" y="4"/>
              </a:cxn>
              <a:cxn ang="0">
                <a:pos x="2" y="3"/>
              </a:cxn>
              <a:cxn ang="0">
                <a:pos x="4" y="3"/>
              </a:cxn>
              <a:cxn ang="0">
                <a:pos x="6" y="2"/>
              </a:cxn>
              <a:cxn ang="0">
                <a:pos x="6" y="0"/>
              </a:cxn>
              <a:cxn ang="0">
                <a:pos x="8" y="1"/>
              </a:cxn>
              <a:cxn ang="0">
                <a:pos x="11" y="2"/>
              </a:cxn>
              <a:cxn ang="0">
                <a:pos x="13" y="2"/>
              </a:cxn>
              <a:cxn ang="0">
                <a:pos x="16" y="1"/>
              </a:cxn>
              <a:cxn ang="0">
                <a:pos x="19" y="1"/>
              </a:cxn>
              <a:cxn ang="0">
                <a:pos x="20" y="2"/>
              </a:cxn>
            </a:cxnLst>
            <a:rect l="0" t="0" r="r" b="b"/>
            <a:pathLst>
              <a:path w="22" h="15">
                <a:moveTo>
                  <a:pt x="20" y="2"/>
                </a:moveTo>
                <a:lnTo>
                  <a:pt x="20" y="4"/>
                </a:lnTo>
                <a:lnTo>
                  <a:pt x="18" y="5"/>
                </a:lnTo>
                <a:lnTo>
                  <a:pt x="20" y="7"/>
                </a:lnTo>
                <a:lnTo>
                  <a:pt x="21" y="8"/>
                </a:lnTo>
                <a:lnTo>
                  <a:pt x="22" y="10"/>
                </a:lnTo>
                <a:lnTo>
                  <a:pt x="19" y="11"/>
                </a:lnTo>
                <a:lnTo>
                  <a:pt x="17" y="12"/>
                </a:lnTo>
                <a:lnTo>
                  <a:pt x="15" y="13"/>
                </a:lnTo>
                <a:lnTo>
                  <a:pt x="13" y="14"/>
                </a:lnTo>
                <a:lnTo>
                  <a:pt x="11" y="15"/>
                </a:lnTo>
                <a:lnTo>
                  <a:pt x="8" y="14"/>
                </a:lnTo>
                <a:lnTo>
                  <a:pt x="5" y="13"/>
                </a:lnTo>
                <a:lnTo>
                  <a:pt x="3" y="13"/>
                </a:lnTo>
                <a:lnTo>
                  <a:pt x="1" y="12"/>
                </a:lnTo>
                <a:lnTo>
                  <a:pt x="0" y="11"/>
                </a:lnTo>
                <a:lnTo>
                  <a:pt x="0" y="8"/>
                </a:lnTo>
                <a:lnTo>
                  <a:pt x="1" y="6"/>
                </a:lnTo>
                <a:lnTo>
                  <a:pt x="0" y="4"/>
                </a:lnTo>
                <a:lnTo>
                  <a:pt x="2" y="3"/>
                </a:lnTo>
                <a:lnTo>
                  <a:pt x="4" y="3"/>
                </a:lnTo>
                <a:lnTo>
                  <a:pt x="6" y="2"/>
                </a:lnTo>
                <a:lnTo>
                  <a:pt x="6" y="0"/>
                </a:lnTo>
                <a:lnTo>
                  <a:pt x="8" y="1"/>
                </a:lnTo>
                <a:lnTo>
                  <a:pt x="11" y="2"/>
                </a:lnTo>
                <a:lnTo>
                  <a:pt x="13" y="2"/>
                </a:lnTo>
                <a:lnTo>
                  <a:pt x="16" y="1"/>
                </a:lnTo>
                <a:lnTo>
                  <a:pt x="19" y="1"/>
                </a:lnTo>
                <a:lnTo>
                  <a:pt x="20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7" name="25023">
            <a:extLst xmlns:a="http://schemas.openxmlformats.org/drawingml/2006/main">
              <a:ext uri="{FF2B5EF4-FFF2-40B4-BE49-F238E27FC236}">
                <a16:creationId xmlns:a16="http://schemas.microsoft.com/office/drawing/2014/main" id="{74EC3013-8064-40F7-B248-39055215E8C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83432" y="968825"/>
            <a:ext cx="128702" cy="157389"/>
          </a:xfrm>
          <a:custGeom xmlns:a="http://schemas.openxmlformats.org/drawingml/2006/main">
            <a:avLst/>
            <a:gdLst/>
            <a:ahLst/>
            <a:cxnLst>
              <a:cxn ang="0">
                <a:pos x="12" y="12"/>
              </a:cxn>
              <a:cxn ang="0">
                <a:pos x="11" y="15"/>
              </a:cxn>
              <a:cxn ang="0">
                <a:pos x="8" y="16"/>
              </a:cxn>
              <a:cxn ang="0">
                <a:pos x="5" y="16"/>
              </a:cxn>
              <a:cxn ang="0">
                <a:pos x="3" y="15"/>
              </a:cxn>
              <a:cxn ang="0">
                <a:pos x="2" y="17"/>
              </a:cxn>
              <a:cxn ang="0">
                <a:pos x="0" y="14"/>
              </a:cxn>
              <a:cxn ang="0">
                <a:pos x="1" y="12"/>
              </a:cxn>
              <a:cxn ang="0">
                <a:pos x="2" y="11"/>
              </a:cxn>
              <a:cxn ang="0">
                <a:pos x="2" y="8"/>
              </a:cxn>
              <a:cxn ang="0">
                <a:pos x="3" y="6"/>
              </a:cxn>
              <a:cxn ang="0">
                <a:pos x="3" y="3"/>
              </a:cxn>
              <a:cxn ang="0">
                <a:pos x="7" y="0"/>
              </a:cxn>
              <a:cxn ang="0">
                <a:pos x="10" y="0"/>
              </a:cxn>
              <a:cxn ang="0">
                <a:pos x="11" y="1"/>
              </a:cxn>
              <a:cxn ang="0">
                <a:pos x="13" y="0"/>
              </a:cxn>
              <a:cxn ang="0">
                <a:pos x="16" y="0"/>
              </a:cxn>
              <a:cxn ang="0">
                <a:pos x="15" y="4"/>
              </a:cxn>
              <a:cxn ang="0">
                <a:pos x="13" y="7"/>
              </a:cxn>
              <a:cxn ang="0">
                <a:pos x="13" y="9"/>
              </a:cxn>
              <a:cxn ang="0">
                <a:pos x="13" y="11"/>
              </a:cxn>
              <a:cxn ang="0">
                <a:pos x="12" y="12"/>
              </a:cxn>
            </a:cxnLst>
            <a:rect l="0" t="0" r="r" b="b"/>
            <a:pathLst>
              <a:path w="16" h="17">
                <a:moveTo>
                  <a:pt x="12" y="12"/>
                </a:moveTo>
                <a:lnTo>
                  <a:pt x="11" y="15"/>
                </a:lnTo>
                <a:lnTo>
                  <a:pt x="8" y="16"/>
                </a:lnTo>
                <a:lnTo>
                  <a:pt x="5" y="16"/>
                </a:lnTo>
                <a:lnTo>
                  <a:pt x="3" y="15"/>
                </a:lnTo>
                <a:lnTo>
                  <a:pt x="2" y="17"/>
                </a:lnTo>
                <a:lnTo>
                  <a:pt x="0" y="14"/>
                </a:lnTo>
                <a:lnTo>
                  <a:pt x="1" y="12"/>
                </a:lnTo>
                <a:lnTo>
                  <a:pt x="2" y="11"/>
                </a:lnTo>
                <a:lnTo>
                  <a:pt x="2" y="8"/>
                </a:lnTo>
                <a:lnTo>
                  <a:pt x="3" y="6"/>
                </a:lnTo>
                <a:lnTo>
                  <a:pt x="3" y="3"/>
                </a:lnTo>
                <a:lnTo>
                  <a:pt x="7" y="0"/>
                </a:lnTo>
                <a:lnTo>
                  <a:pt x="10" y="0"/>
                </a:lnTo>
                <a:lnTo>
                  <a:pt x="11" y="1"/>
                </a:lnTo>
                <a:lnTo>
                  <a:pt x="13" y="0"/>
                </a:lnTo>
                <a:lnTo>
                  <a:pt x="16" y="0"/>
                </a:lnTo>
                <a:lnTo>
                  <a:pt x="15" y="4"/>
                </a:lnTo>
                <a:lnTo>
                  <a:pt x="13" y="7"/>
                </a:lnTo>
                <a:lnTo>
                  <a:pt x="13" y="9"/>
                </a:lnTo>
                <a:lnTo>
                  <a:pt x="13" y="11"/>
                </a:lnTo>
                <a:lnTo>
                  <a:pt x="12" y="12"/>
                </a:lnTo>
              </a:path>
            </a:pathLst>
          </a:custGeom>
          <a:solidFill xmlns:a="http://schemas.openxmlformats.org/drawingml/2006/main">
            <a:srgbClr val="5F65E3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8" name="25119">
            <a:extLst xmlns:a="http://schemas.openxmlformats.org/drawingml/2006/main">
              <a:ext uri="{FF2B5EF4-FFF2-40B4-BE49-F238E27FC236}">
                <a16:creationId xmlns:a16="http://schemas.microsoft.com/office/drawing/2014/main" id="{76905E13-7E91-4DD6-8397-8A091F617A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01942" y="788917"/>
            <a:ext cx="195911" cy="194868"/>
          </a:xfrm>
          <a:custGeom xmlns:a="http://schemas.openxmlformats.org/drawingml/2006/main">
            <a:avLst/>
            <a:gdLst/>
            <a:ahLst/>
            <a:cxnLst>
              <a:cxn ang="0">
                <a:pos x="24" y="7"/>
              </a:cxn>
              <a:cxn ang="0">
                <a:pos x="22" y="10"/>
              </a:cxn>
              <a:cxn ang="0">
                <a:pos x="20" y="13"/>
              </a:cxn>
              <a:cxn ang="0">
                <a:pos x="18" y="16"/>
              </a:cxn>
              <a:cxn ang="0">
                <a:pos x="16" y="19"/>
              </a:cxn>
              <a:cxn ang="0">
                <a:pos x="13" y="21"/>
              </a:cxn>
              <a:cxn ang="0">
                <a:pos x="10" y="21"/>
              </a:cxn>
              <a:cxn ang="0">
                <a:pos x="7" y="19"/>
              </a:cxn>
              <a:cxn ang="0">
                <a:pos x="5" y="20"/>
              </a:cxn>
              <a:cxn ang="0">
                <a:pos x="1" y="21"/>
              </a:cxn>
              <a:cxn ang="0">
                <a:pos x="0" y="17"/>
              </a:cxn>
              <a:cxn ang="0">
                <a:pos x="0" y="15"/>
              </a:cxn>
              <a:cxn ang="0">
                <a:pos x="2" y="14"/>
              </a:cxn>
              <a:cxn ang="0">
                <a:pos x="4" y="12"/>
              </a:cxn>
              <a:cxn ang="0">
                <a:pos x="5" y="14"/>
              </a:cxn>
              <a:cxn ang="0">
                <a:pos x="7" y="12"/>
              </a:cxn>
              <a:cxn ang="0">
                <a:pos x="5" y="10"/>
              </a:cxn>
              <a:cxn ang="0">
                <a:pos x="4" y="8"/>
              </a:cxn>
              <a:cxn ang="0">
                <a:pos x="6" y="6"/>
              </a:cxn>
              <a:cxn ang="0">
                <a:pos x="6" y="4"/>
              </a:cxn>
              <a:cxn ang="0">
                <a:pos x="8" y="2"/>
              </a:cxn>
              <a:cxn ang="0">
                <a:pos x="10" y="0"/>
              </a:cxn>
              <a:cxn ang="0">
                <a:pos x="13" y="0"/>
              </a:cxn>
              <a:cxn ang="0">
                <a:pos x="15" y="0"/>
              </a:cxn>
              <a:cxn ang="0">
                <a:pos x="17" y="2"/>
              </a:cxn>
              <a:cxn ang="0">
                <a:pos x="18" y="4"/>
              </a:cxn>
              <a:cxn ang="0">
                <a:pos x="21" y="6"/>
              </a:cxn>
              <a:cxn ang="0">
                <a:pos x="24" y="7"/>
              </a:cxn>
            </a:cxnLst>
            <a:rect l="0" t="0" r="r" b="b"/>
            <a:pathLst>
              <a:path w="24" h="21">
                <a:moveTo>
                  <a:pt x="24" y="7"/>
                </a:moveTo>
                <a:lnTo>
                  <a:pt x="22" y="10"/>
                </a:lnTo>
                <a:lnTo>
                  <a:pt x="20" y="13"/>
                </a:lnTo>
                <a:lnTo>
                  <a:pt x="18" y="16"/>
                </a:lnTo>
                <a:lnTo>
                  <a:pt x="16" y="19"/>
                </a:lnTo>
                <a:lnTo>
                  <a:pt x="13" y="21"/>
                </a:lnTo>
                <a:lnTo>
                  <a:pt x="10" y="21"/>
                </a:lnTo>
                <a:lnTo>
                  <a:pt x="7" y="19"/>
                </a:lnTo>
                <a:lnTo>
                  <a:pt x="5" y="20"/>
                </a:lnTo>
                <a:lnTo>
                  <a:pt x="1" y="21"/>
                </a:lnTo>
                <a:lnTo>
                  <a:pt x="0" y="17"/>
                </a:lnTo>
                <a:lnTo>
                  <a:pt x="0" y="15"/>
                </a:lnTo>
                <a:lnTo>
                  <a:pt x="2" y="14"/>
                </a:lnTo>
                <a:lnTo>
                  <a:pt x="4" y="12"/>
                </a:lnTo>
                <a:lnTo>
                  <a:pt x="5" y="14"/>
                </a:lnTo>
                <a:lnTo>
                  <a:pt x="7" y="12"/>
                </a:lnTo>
                <a:lnTo>
                  <a:pt x="5" y="10"/>
                </a:lnTo>
                <a:lnTo>
                  <a:pt x="4" y="8"/>
                </a:lnTo>
                <a:lnTo>
                  <a:pt x="6" y="6"/>
                </a:lnTo>
                <a:lnTo>
                  <a:pt x="6" y="4"/>
                </a:lnTo>
                <a:lnTo>
                  <a:pt x="8" y="2"/>
                </a:lnTo>
                <a:lnTo>
                  <a:pt x="10" y="0"/>
                </a:lnTo>
                <a:lnTo>
                  <a:pt x="13" y="0"/>
                </a:lnTo>
                <a:lnTo>
                  <a:pt x="15" y="0"/>
                </a:lnTo>
                <a:lnTo>
                  <a:pt x="17" y="2"/>
                </a:lnTo>
                <a:lnTo>
                  <a:pt x="18" y="4"/>
                </a:lnTo>
                <a:lnTo>
                  <a:pt x="21" y="6"/>
                </a:lnTo>
                <a:lnTo>
                  <a:pt x="24" y="7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69" name="25118">
            <a:extLst xmlns:a="http://schemas.openxmlformats.org/drawingml/2006/main">
              <a:ext uri="{FF2B5EF4-FFF2-40B4-BE49-F238E27FC236}">
                <a16:creationId xmlns:a16="http://schemas.microsoft.com/office/drawing/2014/main" id="{71C29A44-9A45-4C00-BA10-C0869391613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75519" y="669005"/>
            <a:ext cx="134417" cy="97394"/>
          </a:xfrm>
          <a:custGeom xmlns:a="http://schemas.openxmlformats.org/drawingml/2006/main">
            <a:avLst/>
            <a:gdLst/>
            <a:ahLst/>
            <a:cxnLst>
              <a:cxn ang="0">
                <a:pos x="16" y="5"/>
              </a:cxn>
              <a:cxn ang="0">
                <a:pos x="15" y="9"/>
              </a:cxn>
              <a:cxn ang="0">
                <a:pos x="13" y="11"/>
              </a:cxn>
              <a:cxn ang="0">
                <a:pos x="11" y="11"/>
              </a:cxn>
              <a:cxn ang="0">
                <a:pos x="9" y="9"/>
              </a:cxn>
              <a:cxn ang="0">
                <a:pos x="7" y="9"/>
              </a:cxn>
              <a:cxn ang="0">
                <a:pos x="5" y="8"/>
              </a:cxn>
              <a:cxn ang="0">
                <a:pos x="2" y="9"/>
              </a:cxn>
              <a:cxn ang="0">
                <a:pos x="0" y="7"/>
              </a:cxn>
              <a:cxn ang="0">
                <a:pos x="3" y="5"/>
              </a:cxn>
              <a:cxn ang="0">
                <a:pos x="4" y="4"/>
              </a:cxn>
              <a:cxn ang="0">
                <a:pos x="6" y="2"/>
              </a:cxn>
              <a:cxn ang="0">
                <a:pos x="8" y="0"/>
              </a:cxn>
              <a:cxn ang="0">
                <a:pos x="10" y="0"/>
              </a:cxn>
              <a:cxn ang="0">
                <a:pos x="13" y="1"/>
              </a:cxn>
              <a:cxn ang="0">
                <a:pos x="15" y="3"/>
              </a:cxn>
              <a:cxn ang="0">
                <a:pos x="16" y="5"/>
              </a:cxn>
            </a:cxnLst>
            <a:rect l="0" t="0" r="r" b="b"/>
            <a:pathLst>
              <a:path w="16" h="11">
                <a:moveTo>
                  <a:pt x="16" y="5"/>
                </a:moveTo>
                <a:lnTo>
                  <a:pt x="15" y="9"/>
                </a:lnTo>
                <a:lnTo>
                  <a:pt x="13" y="11"/>
                </a:lnTo>
                <a:lnTo>
                  <a:pt x="11" y="11"/>
                </a:lnTo>
                <a:lnTo>
                  <a:pt x="9" y="9"/>
                </a:lnTo>
                <a:lnTo>
                  <a:pt x="7" y="9"/>
                </a:lnTo>
                <a:lnTo>
                  <a:pt x="5" y="8"/>
                </a:lnTo>
                <a:lnTo>
                  <a:pt x="2" y="9"/>
                </a:lnTo>
                <a:lnTo>
                  <a:pt x="0" y="7"/>
                </a:lnTo>
                <a:lnTo>
                  <a:pt x="3" y="5"/>
                </a:lnTo>
                <a:lnTo>
                  <a:pt x="4" y="4"/>
                </a:lnTo>
                <a:lnTo>
                  <a:pt x="6" y="2"/>
                </a:lnTo>
                <a:lnTo>
                  <a:pt x="8" y="0"/>
                </a:lnTo>
                <a:lnTo>
                  <a:pt x="10" y="0"/>
                </a:lnTo>
                <a:lnTo>
                  <a:pt x="13" y="1"/>
                </a:lnTo>
                <a:lnTo>
                  <a:pt x="15" y="3"/>
                </a:lnTo>
                <a:lnTo>
                  <a:pt x="16" y="5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0" name="25110">
            <a:extLst xmlns:a="http://schemas.openxmlformats.org/drawingml/2006/main">
              <a:ext uri="{FF2B5EF4-FFF2-40B4-BE49-F238E27FC236}">
                <a16:creationId xmlns:a16="http://schemas.microsoft.com/office/drawing/2014/main" id="{9602DB08-D323-4C4C-BDF2-F1DDADBEED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48610" y="758919"/>
            <a:ext cx="120539" cy="157389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3" y="7"/>
              </a:cxn>
              <a:cxn ang="0">
                <a:pos x="13" y="9"/>
              </a:cxn>
              <a:cxn ang="0">
                <a:pos x="11" y="11"/>
              </a:cxn>
              <a:cxn ang="0">
                <a:pos x="12" y="13"/>
              </a:cxn>
              <a:cxn ang="0">
                <a:pos x="14" y="15"/>
              </a:cxn>
              <a:cxn ang="0">
                <a:pos x="12" y="17"/>
              </a:cxn>
              <a:cxn ang="0">
                <a:pos x="11" y="15"/>
              </a:cxn>
              <a:cxn ang="0">
                <a:pos x="8" y="13"/>
              </a:cxn>
              <a:cxn ang="0">
                <a:pos x="7" y="11"/>
              </a:cxn>
              <a:cxn ang="0">
                <a:pos x="6" y="8"/>
              </a:cxn>
              <a:cxn ang="0">
                <a:pos x="3" y="8"/>
              </a:cxn>
              <a:cxn ang="0">
                <a:pos x="1" y="9"/>
              </a:cxn>
              <a:cxn ang="0">
                <a:pos x="0" y="6"/>
              </a:cxn>
              <a:cxn ang="0">
                <a:pos x="2" y="4"/>
              </a:cxn>
              <a:cxn ang="0">
                <a:pos x="4" y="1"/>
              </a:cxn>
              <a:cxn ang="0">
                <a:pos x="7" y="0"/>
              </a:cxn>
              <a:cxn ang="0">
                <a:pos x="11" y="0"/>
              </a:cxn>
              <a:cxn ang="0">
                <a:pos x="12" y="2"/>
              </a:cxn>
              <a:cxn ang="0">
                <a:pos x="15" y="5"/>
              </a:cxn>
            </a:cxnLst>
            <a:rect l="0" t="0" r="r" b="b"/>
            <a:pathLst>
              <a:path w="15" h="17">
                <a:moveTo>
                  <a:pt x="15" y="5"/>
                </a:moveTo>
                <a:lnTo>
                  <a:pt x="13" y="7"/>
                </a:lnTo>
                <a:lnTo>
                  <a:pt x="13" y="9"/>
                </a:lnTo>
                <a:lnTo>
                  <a:pt x="11" y="11"/>
                </a:lnTo>
                <a:lnTo>
                  <a:pt x="12" y="13"/>
                </a:lnTo>
                <a:lnTo>
                  <a:pt x="14" y="15"/>
                </a:lnTo>
                <a:lnTo>
                  <a:pt x="12" y="17"/>
                </a:lnTo>
                <a:lnTo>
                  <a:pt x="11" y="15"/>
                </a:lnTo>
                <a:lnTo>
                  <a:pt x="8" y="13"/>
                </a:lnTo>
                <a:lnTo>
                  <a:pt x="7" y="11"/>
                </a:lnTo>
                <a:lnTo>
                  <a:pt x="6" y="8"/>
                </a:lnTo>
                <a:lnTo>
                  <a:pt x="3" y="8"/>
                </a:lnTo>
                <a:lnTo>
                  <a:pt x="1" y="9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7" y="0"/>
                </a:lnTo>
                <a:lnTo>
                  <a:pt x="11" y="0"/>
                </a:lnTo>
                <a:lnTo>
                  <a:pt x="12" y="2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1" name="25072">
            <a:extLst xmlns:a="http://schemas.openxmlformats.org/drawingml/2006/main">
              <a:ext uri="{FF2B5EF4-FFF2-40B4-BE49-F238E27FC236}">
                <a16:creationId xmlns:a16="http://schemas.microsoft.com/office/drawing/2014/main" id="{F037804E-94DC-42FE-8F0F-C3AF9EEA3F6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79636" y="1021262"/>
            <a:ext cx="228563" cy="232345"/>
          </a:xfrm>
          <a:custGeom xmlns:a="http://schemas.openxmlformats.org/drawingml/2006/main">
            <a:avLst/>
            <a:gdLst/>
            <a:ahLst/>
            <a:cxnLst>
              <a:cxn ang="0">
                <a:pos x="16" y="0"/>
              </a:cxn>
              <a:cxn ang="0">
                <a:pos x="19" y="1"/>
              </a:cxn>
              <a:cxn ang="0">
                <a:pos x="22" y="2"/>
              </a:cxn>
              <a:cxn ang="0">
                <a:pos x="24" y="1"/>
              </a:cxn>
              <a:cxn ang="0">
                <a:pos x="26" y="3"/>
              </a:cxn>
              <a:cxn ang="0">
                <a:pos x="25" y="6"/>
              </a:cxn>
              <a:cxn ang="0">
                <a:pos x="25" y="8"/>
              </a:cxn>
              <a:cxn ang="0">
                <a:pos x="27" y="9"/>
              </a:cxn>
              <a:cxn ang="0">
                <a:pos x="28" y="11"/>
              </a:cxn>
              <a:cxn ang="0">
                <a:pos x="27" y="13"/>
              </a:cxn>
              <a:cxn ang="0">
                <a:pos x="26" y="14"/>
              </a:cxn>
              <a:cxn ang="0">
                <a:pos x="25" y="16"/>
              </a:cxn>
              <a:cxn ang="0">
                <a:pos x="24" y="18"/>
              </a:cxn>
              <a:cxn ang="0">
                <a:pos x="25" y="20"/>
              </a:cxn>
              <a:cxn ang="0">
                <a:pos x="23" y="21"/>
              </a:cxn>
              <a:cxn ang="0">
                <a:pos x="20" y="21"/>
              </a:cxn>
              <a:cxn ang="0">
                <a:pos x="18" y="23"/>
              </a:cxn>
              <a:cxn ang="0">
                <a:pos x="17" y="25"/>
              </a:cxn>
              <a:cxn ang="0">
                <a:pos x="15" y="24"/>
              </a:cxn>
              <a:cxn ang="0">
                <a:pos x="16" y="21"/>
              </a:cxn>
              <a:cxn ang="0">
                <a:pos x="16" y="19"/>
              </a:cxn>
              <a:cxn ang="0">
                <a:pos x="13" y="18"/>
              </a:cxn>
              <a:cxn ang="0">
                <a:pos x="11" y="18"/>
              </a:cxn>
              <a:cxn ang="0">
                <a:pos x="9" y="15"/>
              </a:cxn>
              <a:cxn ang="0">
                <a:pos x="7" y="13"/>
              </a:cxn>
              <a:cxn ang="0">
                <a:pos x="6" y="12"/>
              </a:cxn>
              <a:cxn ang="0">
                <a:pos x="3" y="11"/>
              </a:cxn>
              <a:cxn ang="0">
                <a:pos x="0" y="10"/>
              </a:cxn>
              <a:cxn ang="0">
                <a:pos x="1" y="7"/>
              </a:cxn>
              <a:cxn ang="0">
                <a:pos x="3" y="5"/>
              </a:cxn>
              <a:cxn ang="0">
                <a:pos x="5" y="4"/>
              </a:cxn>
              <a:cxn ang="0">
                <a:pos x="7" y="3"/>
              </a:cxn>
              <a:cxn ang="0">
                <a:pos x="9" y="2"/>
              </a:cxn>
              <a:cxn ang="0">
                <a:pos x="11" y="1"/>
              </a:cxn>
              <a:cxn ang="0">
                <a:pos x="14" y="0"/>
              </a:cxn>
              <a:cxn ang="0">
                <a:pos x="16" y="0"/>
              </a:cxn>
            </a:cxnLst>
            <a:rect l="0" t="0" r="r" b="b"/>
            <a:pathLst>
              <a:path w="28" h="25">
                <a:moveTo>
                  <a:pt x="16" y="0"/>
                </a:moveTo>
                <a:lnTo>
                  <a:pt x="19" y="1"/>
                </a:lnTo>
                <a:lnTo>
                  <a:pt x="22" y="2"/>
                </a:lnTo>
                <a:lnTo>
                  <a:pt x="24" y="1"/>
                </a:lnTo>
                <a:lnTo>
                  <a:pt x="26" y="3"/>
                </a:lnTo>
                <a:lnTo>
                  <a:pt x="25" y="6"/>
                </a:lnTo>
                <a:lnTo>
                  <a:pt x="25" y="8"/>
                </a:lnTo>
                <a:lnTo>
                  <a:pt x="27" y="9"/>
                </a:lnTo>
                <a:lnTo>
                  <a:pt x="28" y="11"/>
                </a:lnTo>
                <a:lnTo>
                  <a:pt x="27" y="13"/>
                </a:lnTo>
                <a:lnTo>
                  <a:pt x="26" y="14"/>
                </a:lnTo>
                <a:lnTo>
                  <a:pt x="25" y="16"/>
                </a:lnTo>
                <a:lnTo>
                  <a:pt x="24" y="18"/>
                </a:lnTo>
                <a:lnTo>
                  <a:pt x="25" y="20"/>
                </a:lnTo>
                <a:lnTo>
                  <a:pt x="23" y="21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4"/>
                </a:lnTo>
                <a:lnTo>
                  <a:pt x="16" y="21"/>
                </a:lnTo>
                <a:lnTo>
                  <a:pt x="16" y="19"/>
                </a:lnTo>
                <a:lnTo>
                  <a:pt x="13" y="18"/>
                </a:lnTo>
                <a:lnTo>
                  <a:pt x="11" y="18"/>
                </a:lnTo>
                <a:lnTo>
                  <a:pt x="9" y="15"/>
                </a:lnTo>
                <a:lnTo>
                  <a:pt x="7" y="13"/>
                </a:lnTo>
                <a:lnTo>
                  <a:pt x="6" y="12"/>
                </a:lnTo>
                <a:lnTo>
                  <a:pt x="3" y="11"/>
                </a:lnTo>
                <a:lnTo>
                  <a:pt x="0" y="10"/>
                </a:lnTo>
                <a:lnTo>
                  <a:pt x="1" y="7"/>
                </a:lnTo>
                <a:lnTo>
                  <a:pt x="3" y="5"/>
                </a:lnTo>
                <a:lnTo>
                  <a:pt x="5" y="4"/>
                </a:lnTo>
                <a:lnTo>
                  <a:pt x="7" y="3"/>
                </a:lnTo>
                <a:lnTo>
                  <a:pt x="9" y="2"/>
                </a:lnTo>
                <a:lnTo>
                  <a:pt x="11" y="1"/>
                </a:lnTo>
                <a:lnTo>
                  <a:pt x="14" y="0"/>
                </a:lnTo>
                <a:lnTo>
                  <a:pt x="16" y="0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2" name="25048">
            <a:extLst xmlns:a="http://schemas.openxmlformats.org/drawingml/2006/main">
              <a:ext uri="{FF2B5EF4-FFF2-40B4-BE49-F238E27FC236}">
                <a16:creationId xmlns:a16="http://schemas.microsoft.com/office/drawing/2014/main" id="{EB4830FB-A6C6-4612-BED6-FFB5EC42CFC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260833" y="653967"/>
            <a:ext cx="241079" cy="254863"/>
          </a:xfrm>
          <a:custGeom xmlns:a="http://schemas.openxmlformats.org/drawingml/2006/main">
            <a:avLst/>
            <a:gdLst/>
            <a:ahLst/>
            <a:cxnLst>
              <a:cxn ang="0">
                <a:pos x="22" y="1"/>
              </a:cxn>
              <a:cxn ang="0">
                <a:pos x="22" y="3"/>
              </a:cxn>
              <a:cxn ang="0">
                <a:pos x="23" y="5"/>
              </a:cxn>
              <a:cxn ang="0">
                <a:pos x="27" y="8"/>
              </a:cxn>
              <a:cxn ang="0">
                <a:pos x="29" y="10"/>
              </a:cxn>
              <a:cxn ang="0">
                <a:pos x="30" y="13"/>
              </a:cxn>
              <a:cxn ang="0">
                <a:pos x="28" y="16"/>
              </a:cxn>
              <a:cxn ang="0">
                <a:pos x="26" y="17"/>
              </a:cxn>
              <a:cxn ang="0">
                <a:pos x="24" y="20"/>
              </a:cxn>
              <a:cxn ang="0">
                <a:pos x="21" y="20"/>
              </a:cxn>
              <a:cxn ang="0">
                <a:pos x="19" y="20"/>
              </a:cxn>
              <a:cxn ang="0">
                <a:pos x="17" y="20"/>
              </a:cxn>
              <a:cxn ang="0">
                <a:pos x="15" y="22"/>
              </a:cxn>
              <a:cxn ang="0">
                <a:pos x="14" y="25"/>
              </a:cxn>
              <a:cxn ang="0">
                <a:pos x="13" y="27"/>
              </a:cxn>
              <a:cxn ang="0">
                <a:pos x="11" y="25"/>
              </a:cxn>
              <a:cxn ang="0">
                <a:pos x="9" y="23"/>
              </a:cxn>
              <a:cxn ang="0">
                <a:pos x="6" y="22"/>
              </a:cxn>
              <a:cxn ang="0">
                <a:pos x="5" y="21"/>
              </a:cxn>
              <a:cxn ang="0">
                <a:pos x="3" y="18"/>
              </a:cxn>
              <a:cxn ang="0">
                <a:pos x="3" y="15"/>
              </a:cxn>
              <a:cxn ang="0">
                <a:pos x="4" y="13"/>
              </a:cxn>
              <a:cxn ang="0">
                <a:pos x="5" y="11"/>
              </a:cxn>
              <a:cxn ang="0">
                <a:pos x="0" y="10"/>
              </a:cxn>
              <a:cxn ang="0">
                <a:pos x="0" y="8"/>
              </a:cxn>
              <a:cxn ang="0">
                <a:pos x="1" y="5"/>
              </a:cxn>
              <a:cxn ang="0">
                <a:pos x="4" y="5"/>
              </a:cxn>
              <a:cxn ang="0">
                <a:pos x="6" y="4"/>
              </a:cxn>
              <a:cxn ang="0">
                <a:pos x="7" y="2"/>
              </a:cxn>
              <a:cxn ang="0">
                <a:pos x="9" y="0"/>
              </a:cxn>
              <a:cxn ang="0">
                <a:pos x="10" y="2"/>
              </a:cxn>
              <a:cxn ang="0">
                <a:pos x="13" y="1"/>
              </a:cxn>
              <a:cxn ang="0">
                <a:pos x="15" y="2"/>
              </a:cxn>
              <a:cxn ang="0">
                <a:pos x="17" y="2"/>
              </a:cxn>
              <a:cxn ang="0">
                <a:pos x="20" y="2"/>
              </a:cxn>
              <a:cxn ang="0">
                <a:pos x="22" y="1"/>
              </a:cxn>
            </a:cxnLst>
            <a:rect l="0" t="0" r="r" b="b"/>
            <a:pathLst>
              <a:path w="30" h="27">
                <a:moveTo>
                  <a:pt x="22" y="1"/>
                </a:moveTo>
                <a:lnTo>
                  <a:pt x="22" y="3"/>
                </a:lnTo>
                <a:lnTo>
                  <a:pt x="23" y="5"/>
                </a:lnTo>
                <a:lnTo>
                  <a:pt x="27" y="8"/>
                </a:lnTo>
                <a:lnTo>
                  <a:pt x="29" y="10"/>
                </a:lnTo>
                <a:lnTo>
                  <a:pt x="30" y="13"/>
                </a:lnTo>
                <a:lnTo>
                  <a:pt x="28" y="16"/>
                </a:lnTo>
                <a:lnTo>
                  <a:pt x="26" y="17"/>
                </a:lnTo>
                <a:lnTo>
                  <a:pt x="24" y="20"/>
                </a:lnTo>
                <a:lnTo>
                  <a:pt x="21" y="20"/>
                </a:lnTo>
                <a:lnTo>
                  <a:pt x="19" y="20"/>
                </a:lnTo>
                <a:lnTo>
                  <a:pt x="17" y="20"/>
                </a:lnTo>
                <a:lnTo>
                  <a:pt x="15" y="22"/>
                </a:lnTo>
                <a:lnTo>
                  <a:pt x="14" y="25"/>
                </a:lnTo>
                <a:lnTo>
                  <a:pt x="13" y="27"/>
                </a:lnTo>
                <a:lnTo>
                  <a:pt x="11" y="25"/>
                </a:lnTo>
                <a:lnTo>
                  <a:pt x="9" y="23"/>
                </a:lnTo>
                <a:lnTo>
                  <a:pt x="6" y="22"/>
                </a:lnTo>
                <a:lnTo>
                  <a:pt x="5" y="21"/>
                </a:lnTo>
                <a:lnTo>
                  <a:pt x="3" y="18"/>
                </a:lnTo>
                <a:lnTo>
                  <a:pt x="3" y="15"/>
                </a:lnTo>
                <a:lnTo>
                  <a:pt x="4" y="13"/>
                </a:lnTo>
                <a:lnTo>
                  <a:pt x="5" y="11"/>
                </a:lnTo>
                <a:lnTo>
                  <a:pt x="0" y="10"/>
                </a:lnTo>
                <a:lnTo>
                  <a:pt x="0" y="8"/>
                </a:lnTo>
                <a:lnTo>
                  <a:pt x="1" y="5"/>
                </a:lnTo>
                <a:lnTo>
                  <a:pt x="4" y="5"/>
                </a:lnTo>
                <a:lnTo>
                  <a:pt x="6" y="4"/>
                </a:lnTo>
                <a:lnTo>
                  <a:pt x="7" y="2"/>
                </a:lnTo>
                <a:lnTo>
                  <a:pt x="9" y="0"/>
                </a:lnTo>
                <a:lnTo>
                  <a:pt x="10" y="2"/>
                </a:lnTo>
                <a:lnTo>
                  <a:pt x="13" y="1"/>
                </a:lnTo>
                <a:lnTo>
                  <a:pt x="15" y="2"/>
                </a:lnTo>
                <a:lnTo>
                  <a:pt x="17" y="2"/>
                </a:lnTo>
                <a:lnTo>
                  <a:pt x="20" y="2"/>
                </a:lnTo>
                <a:lnTo>
                  <a:pt x="22" y="1"/>
                </a:lnTo>
              </a:path>
            </a:pathLst>
          </a:custGeom>
          <a:solidFill xmlns:a="http://schemas.openxmlformats.org/drawingml/2006/main">
            <a:srgbClr val="868BE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3" name="25043">
            <a:extLst xmlns:a="http://schemas.openxmlformats.org/drawingml/2006/main">
              <a:ext uri="{FF2B5EF4-FFF2-40B4-BE49-F238E27FC236}">
                <a16:creationId xmlns:a16="http://schemas.microsoft.com/office/drawing/2014/main" id="{ACC4707F-1F0A-49B6-AA5F-663ACA91CB5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3624" y="721442"/>
            <a:ext cx="167612" cy="232345"/>
          </a:xfrm>
          <a:custGeom xmlns:a="http://schemas.openxmlformats.org/drawingml/2006/main">
            <a:avLst/>
            <a:gdLst/>
            <a:ahLst/>
            <a:cxnLst>
              <a:cxn ang="0">
                <a:pos x="5" y="0"/>
              </a:cxn>
              <a:cxn ang="0">
                <a:pos x="8" y="1"/>
              </a:cxn>
              <a:cxn ang="0">
                <a:pos x="8" y="3"/>
              </a:cxn>
              <a:cxn ang="0">
                <a:pos x="13" y="4"/>
              </a:cxn>
              <a:cxn ang="0">
                <a:pos x="12" y="6"/>
              </a:cxn>
              <a:cxn ang="0">
                <a:pos x="11" y="8"/>
              </a:cxn>
              <a:cxn ang="0">
                <a:pos x="11" y="11"/>
              </a:cxn>
              <a:cxn ang="0">
                <a:pos x="13" y="14"/>
              </a:cxn>
              <a:cxn ang="0">
                <a:pos x="14" y="15"/>
              </a:cxn>
              <a:cxn ang="0">
                <a:pos x="17" y="16"/>
              </a:cxn>
              <a:cxn ang="0">
                <a:pos x="19" y="18"/>
              </a:cxn>
              <a:cxn ang="0">
                <a:pos x="21" y="20"/>
              </a:cxn>
              <a:cxn ang="0">
                <a:pos x="21" y="22"/>
              </a:cxn>
              <a:cxn ang="0">
                <a:pos x="18" y="23"/>
              </a:cxn>
              <a:cxn ang="0">
                <a:pos x="15" y="22"/>
              </a:cxn>
              <a:cxn ang="0">
                <a:pos x="13" y="20"/>
              </a:cxn>
              <a:cxn ang="0">
                <a:pos x="11" y="21"/>
              </a:cxn>
              <a:cxn ang="0">
                <a:pos x="9" y="21"/>
              </a:cxn>
              <a:cxn ang="0">
                <a:pos x="7" y="22"/>
              </a:cxn>
              <a:cxn ang="0">
                <a:pos x="5" y="24"/>
              </a:cxn>
              <a:cxn ang="0">
                <a:pos x="3" y="25"/>
              </a:cxn>
              <a:cxn ang="0">
                <a:pos x="1" y="24"/>
              </a:cxn>
              <a:cxn ang="0">
                <a:pos x="3" y="22"/>
              </a:cxn>
              <a:cxn ang="0">
                <a:pos x="2" y="20"/>
              </a:cxn>
              <a:cxn ang="0">
                <a:pos x="0" y="19"/>
              </a:cxn>
              <a:cxn ang="0">
                <a:pos x="0" y="16"/>
              </a:cxn>
              <a:cxn ang="0">
                <a:pos x="2" y="15"/>
              </a:cxn>
              <a:cxn ang="0">
                <a:pos x="4" y="15"/>
              </a:cxn>
              <a:cxn ang="0">
                <a:pos x="6" y="14"/>
              </a:cxn>
              <a:cxn ang="0">
                <a:pos x="6" y="13"/>
              </a:cxn>
              <a:cxn ang="0">
                <a:pos x="4" y="11"/>
              </a:cxn>
              <a:cxn ang="0">
                <a:pos x="2" y="9"/>
              </a:cxn>
              <a:cxn ang="0">
                <a:pos x="2" y="7"/>
              </a:cxn>
              <a:cxn ang="0">
                <a:pos x="2" y="5"/>
              </a:cxn>
              <a:cxn ang="0">
                <a:pos x="2" y="3"/>
              </a:cxn>
              <a:cxn ang="0">
                <a:pos x="3" y="0"/>
              </a:cxn>
              <a:cxn ang="0">
                <a:pos x="5" y="0"/>
              </a:cxn>
            </a:cxnLst>
            <a:rect l="0" t="0" r="r" b="b"/>
            <a:pathLst>
              <a:path w="21" h="25">
                <a:moveTo>
                  <a:pt x="5" y="0"/>
                </a:moveTo>
                <a:lnTo>
                  <a:pt x="8" y="1"/>
                </a:lnTo>
                <a:lnTo>
                  <a:pt x="8" y="3"/>
                </a:lnTo>
                <a:lnTo>
                  <a:pt x="13" y="4"/>
                </a:lnTo>
                <a:lnTo>
                  <a:pt x="12" y="6"/>
                </a:lnTo>
                <a:lnTo>
                  <a:pt x="11" y="8"/>
                </a:lnTo>
                <a:lnTo>
                  <a:pt x="11" y="11"/>
                </a:lnTo>
                <a:lnTo>
                  <a:pt x="13" y="14"/>
                </a:lnTo>
                <a:lnTo>
                  <a:pt x="14" y="15"/>
                </a:lnTo>
                <a:lnTo>
                  <a:pt x="17" y="16"/>
                </a:lnTo>
                <a:lnTo>
                  <a:pt x="19" y="18"/>
                </a:lnTo>
                <a:lnTo>
                  <a:pt x="21" y="20"/>
                </a:lnTo>
                <a:lnTo>
                  <a:pt x="21" y="22"/>
                </a:lnTo>
                <a:lnTo>
                  <a:pt x="18" y="23"/>
                </a:lnTo>
                <a:lnTo>
                  <a:pt x="15" y="22"/>
                </a:lnTo>
                <a:lnTo>
                  <a:pt x="13" y="20"/>
                </a:lnTo>
                <a:lnTo>
                  <a:pt x="11" y="21"/>
                </a:lnTo>
                <a:lnTo>
                  <a:pt x="9" y="21"/>
                </a:lnTo>
                <a:lnTo>
                  <a:pt x="7" y="22"/>
                </a:lnTo>
                <a:lnTo>
                  <a:pt x="5" y="24"/>
                </a:lnTo>
                <a:lnTo>
                  <a:pt x="3" y="25"/>
                </a:lnTo>
                <a:lnTo>
                  <a:pt x="1" y="24"/>
                </a:lnTo>
                <a:lnTo>
                  <a:pt x="3" y="22"/>
                </a:lnTo>
                <a:lnTo>
                  <a:pt x="2" y="20"/>
                </a:lnTo>
                <a:lnTo>
                  <a:pt x="0" y="19"/>
                </a:lnTo>
                <a:lnTo>
                  <a:pt x="0" y="16"/>
                </a:lnTo>
                <a:lnTo>
                  <a:pt x="2" y="15"/>
                </a:lnTo>
                <a:lnTo>
                  <a:pt x="4" y="15"/>
                </a:lnTo>
                <a:lnTo>
                  <a:pt x="6" y="14"/>
                </a:lnTo>
                <a:lnTo>
                  <a:pt x="6" y="13"/>
                </a:lnTo>
                <a:lnTo>
                  <a:pt x="4" y="11"/>
                </a:lnTo>
                <a:lnTo>
                  <a:pt x="2" y="9"/>
                </a:lnTo>
                <a:lnTo>
                  <a:pt x="2" y="7"/>
                </a:lnTo>
                <a:lnTo>
                  <a:pt x="2" y="5"/>
                </a:lnTo>
                <a:lnTo>
                  <a:pt x="2" y="3"/>
                </a:lnTo>
                <a:lnTo>
                  <a:pt x="3" y="0"/>
                </a:lnTo>
                <a:lnTo>
                  <a:pt x="5" y="0"/>
                </a:lnTo>
              </a:path>
            </a:pathLst>
          </a:custGeom>
          <a:solidFill xmlns:a="http://schemas.openxmlformats.org/drawingml/2006/main">
            <a:srgbClr val="E2E3FA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4" name="25037">
            <a:extLst xmlns:a="http://schemas.openxmlformats.org/drawingml/2006/main">
              <a:ext uri="{FF2B5EF4-FFF2-40B4-BE49-F238E27FC236}">
                <a16:creationId xmlns:a16="http://schemas.microsoft.com/office/drawing/2014/main" id="{20DBD818-ADB6-446C-8EB8-18B9C05308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8528" y="601530"/>
            <a:ext cx="181490" cy="232345"/>
          </a:xfrm>
          <a:custGeom xmlns:a="http://schemas.openxmlformats.org/drawingml/2006/main">
            <a:avLst/>
            <a:gdLst/>
            <a:ahLst/>
            <a:cxnLst>
              <a:cxn ang="0">
                <a:pos x="12" y="1"/>
              </a:cxn>
              <a:cxn ang="0">
                <a:pos x="13" y="3"/>
              </a:cxn>
              <a:cxn ang="0">
                <a:pos x="15" y="5"/>
              </a:cxn>
              <a:cxn ang="0">
                <a:pos x="16" y="6"/>
              </a:cxn>
              <a:cxn ang="0">
                <a:pos x="18" y="9"/>
              </a:cxn>
              <a:cxn ang="0">
                <a:pos x="20" y="11"/>
              </a:cxn>
              <a:cxn ang="0">
                <a:pos x="22" y="13"/>
              </a:cxn>
              <a:cxn ang="0">
                <a:pos x="21" y="16"/>
              </a:cxn>
              <a:cxn ang="0">
                <a:pos x="21" y="18"/>
              </a:cxn>
              <a:cxn ang="0">
                <a:pos x="21" y="20"/>
              </a:cxn>
              <a:cxn ang="0">
                <a:pos x="21" y="22"/>
              </a:cxn>
              <a:cxn ang="0">
                <a:pos x="19" y="25"/>
              </a:cxn>
              <a:cxn ang="0">
                <a:pos x="17" y="24"/>
              </a:cxn>
              <a:cxn ang="0">
                <a:pos x="15" y="22"/>
              </a:cxn>
              <a:cxn ang="0">
                <a:pos x="12" y="22"/>
              </a:cxn>
              <a:cxn ang="0">
                <a:pos x="10" y="23"/>
              </a:cxn>
              <a:cxn ang="0">
                <a:pos x="8" y="24"/>
              </a:cxn>
              <a:cxn ang="0">
                <a:pos x="7" y="21"/>
              </a:cxn>
              <a:cxn ang="0">
                <a:pos x="5" y="20"/>
              </a:cxn>
              <a:cxn ang="0">
                <a:pos x="3" y="20"/>
              </a:cxn>
              <a:cxn ang="0">
                <a:pos x="3" y="18"/>
              </a:cxn>
              <a:cxn ang="0">
                <a:pos x="1" y="18"/>
              </a:cxn>
              <a:cxn ang="0">
                <a:pos x="0" y="15"/>
              </a:cxn>
              <a:cxn ang="0">
                <a:pos x="2" y="13"/>
              </a:cxn>
              <a:cxn ang="0">
                <a:pos x="5" y="11"/>
              </a:cxn>
              <a:cxn ang="0">
                <a:pos x="3" y="9"/>
              </a:cxn>
              <a:cxn ang="0">
                <a:pos x="2" y="7"/>
              </a:cxn>
              <a:cxn ang="0">
                <a:pos x="2" y="5"/>
              </a:cxn>
              <a:cxn ang="0">
                <a:pos x="3" y="3"/>
              </a:cxn>
              <a:cxn ang="0">
                <a:pos x="4" y="0"/>
              </a:cxn>
              <a:cxn ang="0">
                <a:pos x="8" y="0"/>
              </a:cxn>
              <a:cxn ang="0">
                <a:pos x="10" y="0"/>
              </a:cxn>
              <a:cxn ang="0">
                <a:pos x="12" y="1"/>
              </a:cxn>
            </a:cxnLst>
            <a:rect l="0" t="0" r="r" b="b"/>
            <a:pathLst>
              <a:path w="22" h="25">
                <a:moveTo>
                  <a:pt x="12" y="1"/>
                </a:moveTo>
                <a:lnTo>
                  <a:pt x="13" y="3"/>
                </a:lnTo>
                <a:lnTo>
                  <a:pt x="15" y="5"/>
                </a:lnTo>
                <a:lnTo>
                  <a:pt x="16" y="6"/>
                </a:lnTo>
                <a:lnTo>
                  <a:pt x="18" y="9"/>
                </a:lnTo>
                <a:lnTo>
                  <a:pt x="20" y="11"/>
                </a:lnTo>
                <a:lnTo>
                  <a:pt x="22" y="13"/>
                </a:lnTo>
                <a:lnTo>
                  <a:pt x="21" y="16"/>
                </a:lnTo>
                <a:lnTo>
                  <a:pt x="21" y="18"/>
                </a:lnTo>
                <a:lnTo>
                  <a:pt x="21" y="20"/>
                </a:lnTo>
                <a:lnTo>
                  <a:pt x="21" y="22"/>
                </a:lnTo>
                <a:lnTo>
                  <a:pt x="19" y="25"/>
                </a:lnTo>
                <a:lnTo>
                  <a:pt x="17" y="24"/>
                </a:lnTo>
                <a:lnTo>
                  <a:pt x="15" y="22"/>
                </a:lnTo>
                <a:lnTo>
                  <a:pt x="12" y="22"/>
                </a:lnTo>
                <a:lnTo>
                  <a:pt x="10" y="23"/>
                </a:lnTo>
                <a:lnTo>
                  <a:pt x="8" y="24"/>
                </a:lnTo>
                <a:lnTo>
                  <a:pt x="7" y="21"/>
                </a:lnTo>
                <a:lnTo>
                  <a:pt x="5" y="20"/>
                </a:lnTo>
                <a:lnTo>
                  <a:pt x="3" y="20"/>
                </a:lnTo>
                <a:lnTo>
                  <a:pt x="3" y="18"/>
                </a:lnTo>
                <a:lnTo>
                  <a:pt x="1" y="18"/>
                </a:lnTo>
                <a:lnTo>
                  <a:pt x="0" y="15"/>
                </a:lnTo>
                <a:lnTo>
                  <a:pt x="2" y="13"/>
                </a:lnTo>
                <a:lnTo>
                  <a:pt x="5" y="11"/>
                </a:lnTo>
                <a:lnTo>
                  <a:pt x="3" y="9"/>
                </a:lnTo>
                <a:lnTo>
                  <a:pt x="2" y="7"/>
                </a:lnTo>
                <a:lnTo>
                  <a:pt x="2" y="5"/>
                </a:lnTo>
                <a:lnTo>
                  <a:pt x="3" y="3"/>
                </a:lnTo>
                <a:lnTo>
                  <a:pt x="4" y="0"/>
                </a:lnTo>
                <a:lnTo>
                  <a:pt x="8" y="0"/>
                </a:lnTo>
                <a:lnTo>
                  <a:pt x="10" y="0"/>
                </a:lnTo>
                <a:lnTo>
                  <a:pt x="12" y="1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5" name="25031">
            <a:extLst xmlns:a="http://schemas.openxmlformats.org/drawingml/2006/main">
              <a:ext uri="{FF2B5EF4-FFF2-40B4-BE49-F238E27FC236}">
                <a16:creationId xmlns:a16="http://schemas.microsoft.com/office/drawing/2014/main" id="{2EA0C085-BD1A-41EE-8159-7EC4F47C01C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75548" y="968825"/>
            <a:ext cx="228563" cy="262343"/>
          </a:xfrm>
          <a:custGeom xmlns:a="http://schemas.openxmlformats.org/drawingml/2006/main">
            <a:avLst/>
            <a:gdLst/>
            <a:ahLst/>
            <a:cxnLst>
              <a:cxn ang="0">
                <a:pos x="19" y="0"/>
              </a:cxn>
              <a:cxn ang="0">
                <a:pos x="22" y="0"/>
              </a:cxn>
              <a:cxn ang="0">
                <a:pos x="25" y="0"/>
              </a:cxn>
              <a:cxn ang="0">
                <a:pos x="27" y="1"/>
              </a:cxn>
              <a:cxn ang="0">
                <a:pos x="28" y="3"/>
              </a:cxn>
              <a:cxn ang="0">
                <a:pos x="28" y="6"/>
              </a:cxn>
              <a:cxn ang="0">
                <a:pos x="27" y="8"/>
              </a:cxn>
              <a:cxn ang="0">
                <a:pos x="27" y="11"/>
              </a:cxn>
              <a:cxn ang="0">
                <a:pos x="26" y="12"/>
              </a:cxn>
              <a:cxn ang="0">
                <a:pos x="25" y="14"/>
              </a:cxn>
              <a:cxn ang="0">
                <a:pos x="27" y="17"/>
              </a:cxn>
              <a:cxn ang="0">
                <a:pos x="25" y="19"/>
              </a:cxn>
              <a:cxn ang="0">
                <a:pos x="23" y="21"/>
              </a:cxn>
              <a:cxn ang="0">
                <a:pos x="21" y="23"/>
              </a:cxn>
              <a:cxn ang="0">
                <a:pos x="19" y="22"/>
              </a:cxn>
              <a:cxn ang="0">
                <a:pos x="15" y="22"/>
              </a:cxn>
              <a:cxn ang="0">
                <a:pos x="13" y="24"/>
              </a:cxn>
              <a:cxn ang="0">
                <a:pos x="16" y="26"/>
              </a:cxn>
              <a:cxn ang="0">
                <a:pos x="13" y="28"/>
              </a:cxn>
              <a:cxn ang="0">
                <a:pos x="11" y="27"/>
              </a:cxn>
              <a:cxn ang="0">
                <a:pos x="8" y="27"/>
              </a:cxn>
              <a:cxn ang="0">
                <a:pos x="7" y="26"/>
              </a:cxn>
              <a:cxn ang="0">
                <a:pos x="5" y="26"/>
              </a:cxn>
              <a:cxn ang="0">
                <a:pos x="1" y="26"/>
              </a:cxn>
              <a:cxn ang="0">
                <a:pos x="0" y="24"/>
              </a:cxn>
              <a:cxn ang="0">
                <a:pos x="1" y="22"/>
              </a:cxn>
              <a:cxn ang="0">
                <a:pos x="2" y="20"/>
              </a:cxn>
              <a:cxn ang="0">
                <a:pos x="3" y="19"/>
              </a:cxn>
              <a:cxn ang="0">
                <a:pos x="4" y="17"/>
              </a:cxn>
              <a:cxn ang="0">
                <a:pos x="3" y="15"/>
              </a:cxn>
              <a:cxn ang="0">
                <a:pos x="1" y="14"/>
              </a:cxn>
              <a:cxn ang="0">
                <a:pos x="1" y="12"/>
              </a:cxn>
              <a:cxn ang="0">
                <a:pos x="2" y="9"/>
              </a:cxn>
              <a:cxn ang="0">
                <a:pos x="0" y="7"/>
              </a:cxn>
              <a:cxn ang="0">
                <a:pos x="1" y="4"/>
              </a:cxn>
              <a:cxn ang="0">
                <a:pos x="4" y="2"/>
              </a:cxn>
              <a:cxn ang="0">
                <a:pos x="8" y="1"/>
              </a:cxn>
              <a:cxn ang="0">
                <a:pos x="10" y="0"/>
              </a:cxn>
              <a:cxn ang="0">
                <a:pos x="13" y="2"/>
              </a:cxn>
              <a:cxn ang="0">
                <a:pos x="16" y="2"/>
              </a:cxn>
              <a:cxn ang="0">
                <a:pos x="19" y="0"/>
              </a:cxn>
            </a:cxnLst>
            <a:rect l="0" t="0" r="r" b="b"/>
            <a:pathLst>
              <a:path w="28" h="28">
                <a:moveTo>
                  <a:pt x="19" y="0"/>
                </a:moveTo>
                <a:lnTo>
                  <a:pt x="22" y="0"/>
                </a:lnTo>
                <a:lnTo>
                  <a:pt x="25" y="0"/>
                </a:lnTo>
                <a:lnTo>
                  <a:pt x="27" y="1"/>
                </a:lnTo>
                <a:lnTo>
                  <a:pt x="28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26" y="12"/>
                </a:lnTo>
                <a:lnTo>
                  <a:pt x="25" y="14"/>
                </a:lnTo>
                <a:lnTo>
                  <a:pt x="27" y="17"/>
                </a:lnTo>
                <a:lnTo>
                  <a:pt x="25" y="19"/>
                </a:lnTo>
                <a:lnTo>
                  <a:pt x="23" y="21"/>
                </a:lnTo>
                <a:lnTo>
                  <a:pt x="21" y="23"/>
                </a:lnTo>
                <a:lnTo>
                  <a:pt x="19" y="22"/>
                </a:lnTo>
                <a:lnTo>
                  <a:pt x="15" y="22"/>
                </a:lnTo>
                <a:lnTo>
                  <a:pt x="13" y="24"/>
                </a:lnTo>
                <a:lnTo>
                  <a:pt x="16" y="26"/>
                </a:lnTo>
                <a:lnTo>
                  <a:pt x="13" y="28"/>
                </a:lnTo>
                <a:lnTo>
                  <a:pt x="11" y="27"/>
                </a:lnTo>
                <a:lnTo>
                  <a:pt x="8" y="27"/>
                </a:lnTo>
                <a:lnTo>
                  <a:pt x="7" y="26"/>
                </a:lnTo>
                <a:lnTo>
                  <a:pt x="5" y="26"/>
                </a:lnTo>
                <a:lnTo>
                  <a:pt x="1" y="26"/>
                </a:lnTo>
                <a:lnTo>
                  <a:pt x="0" y="24"/>
                </a:lnTo>
                <a:lnTo>
                  <a:pt x="1" y="22"/>
                </a:lnTo>
                <a:lnTo>
                  <a:pt x="2" y="20"/>
                </a:lnTo>
                <a:lnTo>
                  <a:pt x="3" y="19"/>
                </a:lnTo>
                <a:lnTo>
                  <a:pt x="4" y="17"/>
                </a:lnTo>
                <a:lnTo>
                  <a:pt x="3" y="15"/>
                </a:lnTo>
                <a:lnTo>
                  <a:pt x="1" y="14"/>
                </a:lnTo>
                <a:lnTo>
                  <a:pt x="1" y="12"/>
                </a:lnTo>
                <a:lnTo>
                  <a:pt x="2" y="9"/>
                </a:lnTo>
                <a:lnTo>
                  <a:pt x="0" y="7"/>
                </a:lnTo>
                <a:lnTo>
                  <a:pt x="1" y="4"/>
                </a:lnTo>
                <a:lnTo>
                  <a:pt x="4" y="2"/>
                </a:lnTo>
                <a:lnTo>
                  <a:pt x="8" y="1"/>
                </a:lnTo>
                <a:lnTo>
                  <a:pt x="10" y="0"/>
                </a:lnTo>
                <a:lnTo>
                  <a:pt x="13" y="2"/>
                </a:lnTo>
                <a:lnTo>
                  <a:pt x="16" y="2"/>
                </a:lnTo>
                <a:lnTo>
                  <a:pt x="19" y="0"/>
                </a:lnTo>
              </a:path>
            </a:pathLst>
          </a:custGeom>
          <a:solidFill xmlns:a="http://schemas.openxmlformats.org/drawingml/2006/main">
            <a:srgbClr val="F1F2F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6" name="25018">
            <a:extLst xmlns:a="http://schemas.openxmlformats.org/drawingml/2006/main">
              <a:ext uri="{FF2B5EF4-FFF2-40B4-BE49-F238E27FC236}">
                <a16:creationId xmlns:a16="http://schemas.microsoft.com/office/drawing/2014/main" id="{EC9A5C0C-B267-40E1-8B65-113F2116344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2270" y="788917"/>
            <a:ext cx="208427" cy="187388"/>
          </a:xfrm>
          <a:custGeom xmlns:a="http://schemas.openxmlformats.org/drawingml/2006/main">
            <a:avLst/>
            <a:gdLst/>
            <a:ahLst/>
            <a:cxnLst>
              <a:cxn ang="0">
                <a:pos x="22" y="2"/>
              </a:cxn>
              <a:cxn ang="0">
                <a:pos x="24" y="4"/>
              </a:cxn>
              <a:cxn ang="0">
                <a:pos x="26" y="6"/>
              </a:cxn>
              <a:cxn ang="0">
                <a:pos x="26" y="7"/>
              </a:cxn>
              <a:cxn ang="0">
                <a:pos x="24" y="8"/>
              </a:cxn>
              <a:cxn ang="0">
                <a:pos x="22" y="8"/>
              </a:cxn>
              <a:cxn ang="0">
                <a:pos x="20" y="9"/>
              </a:cxn>
              <a:cxn ang="0">
                <a:pos x="20" y="12"/>
              </a:cxn>
              <a:cxn ang="0">
                <a:pos x="22" y="13"/>
              </a:cxn>
              <a:cxn ang="0">
                <a:pos x="23" y="15"/>
              </a:cxn>
              <a:cxn ang="0">
                <a:pos x="21" y="17"/>
              </a:cxn>
              <a:cxn ang="0">
                <a:pos x="19" y="17"/>
              </a:cxn>
              <a:cxn ang="0">
                <a:pos x="16" y="16"/>
              </a:cxn>
              <a:cxn ang="0">
                <a:pos x="14" y="17"/>
              </a:cxn>
              <a:cxn ang="0">
                <a:pos x="12" y="19"/>
              </a:cxn>
              <a:cxn ang="0">
                <a:pos x="10" y="19"/>
              </a:cxn>
              <a:cxn ang="0">
                <a:pos x="8" y="20"/>
              </a:cxn>
              <a:cxn ang="0">
                <a:pos x="6" y="18"/>
              </a:cxn>
              <a:cxn ang="0">
                <a:pos x="4" y="17"/>
              </a:cxn>
              <a:cxn ang="0">
                <a:pos x="2" y="15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4" y="6"/>
              </a:cxn>
              <a:cxn ang="0">
                <a:pos x="3" y="3"/>
              </a:cxn>
              <a:cxn ang="0">
                <a:pos x="4" y="0"/>
              </a:cxn>
              <a:cxn ang="0">
                <a:pos x="6" y="0"/>
              </a:cxn>
              <a:cxn ang="0">
                <a:pos x="8" y="1"/>
              </a:cxn>
              <a:cxn ang="0">
                <a:pos x="9" y="4"/>
              </a:cxn>
              <a:cxn ang="0">
                <a:pos x="11" y="3"/>
              </a:cxn>
              <a:cxn ang="0">
                <a:pos x="13" y="2"/>
              </a:cxn>
              <a:cxn ang="0">
                <a:pos x="16" y="2"/>
              </a:cxn>
              <a:cxn ang="0">
                <a:pos x="18" y="4"/>
              </a:cxn>
              <a:cxn ang="0">
                <a:pos x="20" y="5"/>
              </a:cxn>
              <a:cxn ang="0">
                <a:pos x="22" y="2"/>
              </a:cxn>
            </a:cxnLst>
            <a:rect l="0" t="0" r="r" b="b"/>
            <a:pathLst>
              <a:path w="26" h="20">
                <a:moveTo>
                  <a:pt x="22" y="2"/>
                </a:moveTo>
                <a:lnTo>
                  <a:pt x="24" y="4"/>
                </a:lnTo>
                <a:lnTo>
                  <a:pt x="26" y="6"/>
                </a:lnTo>
                <a:lnTo>
                  <a:pt x="26" y="7"/>
                </a:lnTo>
                <a:lnTo>
                  <a:pt x="24" y="8"/>
                </a:lnTo>
                <a:lnTo>
                  <a:pt x="22" y="8"/>
                </a:lnTo>
                <a:lnTo>
                  <a:pt x="20" y="9"/>
                </a:lnTo>
                <a:lnTo>
                  <a:pt x="20" y="12"/>
                </a:lnTo>
                <a:lnTo>
                  <a:pt x="22" y="13"/>
                </a:lnTo>
                <a:lnTo>
                  <a:pt x="23" y="15"/>
                </a:lnTo>
                <a:lnTo>
                  <a:pt x="21" y="17"/>
                </a:lnTo>
                <a:lnTo>
                  <a:pt x="19" y="17"/>
                </a:lnTo>
                <a:lnTo>
                  <a:pt x="16" y="16"/>
                </a:lnTo>
                <a:lnTo>
                  <a:pt x="14" y="17"/>
                </a:lnTo>
                <a:lnTo>
                  <a:pt x="12" y="19"/>
                </a:lnTo>
                <a:lnTo>
                  <a:pt x="10" y="19"/>
                </a:lnTo>
                <a:lnTo>
                  <a:pt x="8" y="20"/>
                </a:lnTo>
                <a:lnTo>
                  <a:pt x="6" y="18"/>
                </a:lnTo>
                <a:lnTo>
                  <a:pt x="4" y="17"/>
                </a:lnTo>
                <a:lnTo>
                  <a:pt x="2" y="15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4" y="6"/>
                </a:lnTo>
                <a:lnTo>
                  <a:pt x="3" y="3"/>
                </a:lnTo>
                <a:lnTo>
                  <a:pt x="4" y="0"/>
                </a:lnTo>
                <a:lnTo>
                  <a:pt x="6" y="0"/>
                </a:lnTo>
                <a:lnTo>
                  <a:pt x="8" y="1"/>
                </a:lnTo>
                <a:lnTo>
                  <a:pt x="9" y="4"/>
                </a:lnTo>
                <a:lnTo>
                  <a:pt x="11" y="3"/>
                </a:lnTo>
                <a:lnTo>
                  <a:pt x="13" y="2"/>
                </a:lnTo>
                <a:lnTo>
                  <a:pt x="16" y="2"/>
                </a:lnTo>
                <a:lnTo>
                  <a:pt x="18" y="4"/>
                </a:lnTo>
                <a:lnTo>
                  <a:pt x="20" y="5"/>
                </a:lnTo>
                <a:lnTo>
                  <a:pt x="22" y="2"/>
                </a:lnTo>
              </a:path>
            </a:pathLst>
          </a:custGeom>
          <a:solidFill xmlns:a="http://schemas.openxmlformats.org/drawingml/2006/main">
            <a:srgbClr val="CCCEF6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7" name="25015">
            <a:extLst xmlns:a="http://schemas.openxmlformats.org/drawingml/2006/main">
              <a:ext uri="{FF2B5EF4-FFF2-40B4-BE49-F238E27FC236}">
                <a16:creationId xmlns:a16="http://schemas.microsoft.com/office/drawing/2014/main" id="{26595922-3DCC-4E9F-80A4-04BEB816BCE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60863" y="856393"/>
            <a:ext cx="141218" cy="89915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6" y="2"/>
              </a:cxn>
              <a:cxn ang="0">
                <a:pos x="18" y="3"/>
              </a:cxn>
              <a:cxn ang="0">
                <a:pos x="18" y="6"/>
              </a:cxn>
              <a:cxn ang="0">
                <a:pos x="18" y="8"/>
              </a:cxn>
              <a:cxn ang="0">
                <a:pos x="15" y="10"/>
              </a:cxn>
              <a:cxn ang="0">
                <a:pos x="14" y="9"/>
              </a:cxn>
              <a:cxn ang="0">
                <a:pos x="11" y="9"/>
              </a:cxn>
              <a:cxn ang="0">
                <a:pos x="8" y="10"/>
              </a:cxn>
              <a:cxn ang="0">
                <a:pos x="6" y="10"/>
              </a:cxn>
              <a:cxn ang="0">
                <a:pos x="3" y="9"/>
              </a:cxn>
              <a:cxn ang="0">
                <a:pos x="1" y="8"/>
              </a:cxn>
              <a:cxn ang="0">
                <a:pos x="0" y="6"/>
              </a:cxn>
              <a:cxn ang="0">
                <a:pos x="2" y="4"/>
              </a:cxn>
              <a:cxn ang="0">
                <a:pos x="3" y="2"/>
              </a:cxn>
              <a:cxn ang="0">
                <a:pos x="6" y="0"/>
              </a:cxn>
              <a:cxn ang="0">
                <a:pos x="9" y="0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18" h="10">
                <a:moveTo>
                  <a:pt x="15" y="0"/>
                </a:moveTo>
                <a:lnTo>
                  <a:pt x="16" y="2"/>
                </a:lnTo>
                <a:lnTo>
                  <a:pt x="18" y="3"/>
                </a:lnTo>
                <a:lnTo>
                  <a:pt x="18" y="6"/>
                </a:lnTo>
                <a:lnTo>
                  <a:pt x="18" y="8"/>
                </a:lnTo>
                <a:lnTo>
                  <a:pt x="15" y="10"/>
                </a:lnTo>
                <a:lnTo>
                  <a:pt x="14" y="9"/>
                </a:lnTo>
                <a:lnTo>
                  <a:pt x="11" y="9"/>
                </a:lnTo>
                <a:lnTo>
                  <a:pt x="8" y="10"/>
                </a:lnTo>
                <a:lnTo>
                  <a:pt x="6" y="10"/>
                </a:lnTo>
                <a:lnTo>
                  <a:pt x="3" y="9"/>
                </a:lnTo>
                <a:lnTo>
                  <a:pt x="1" y="8"/>
                </a:lnTo>
                <a:lnTo>
                  <a:pt x="0" y="6"/>
                </a:lnTo>
                <a:lnTo>
                  <a:pt x="2" y="4"/>
                </a:lnTo>
                <a:lnTo>
                  <a:pt x="3" y="2"/>
                </a:lnTo>
                <a:lnTo>
                  <a:pt x="6" y="0"/>
                </a:lnTo>
                <a:lnTo>
                  <a:pt x="9" y="0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8" name="25014">
            <a:extLst xmlns:a="http://schemas.openxmlformats.org/drawingml/2006/main">
              <a:ext uri="{FF2B5EF4-FFF2-40B4-BE49-F238E27FC236}">
                <a16:creationId xmlns:a16="http://schemas.microsoft.com/office/drawing/2014/main" id="{81932FCC-400B-437B-AE75-80BF955E2E3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61266" y="758919"/>
            <a:ext cx="175232" cy="284862"/>
          </a:xfrm>
          <a:custGeom xmlns:a="http://schemas.openxmlformats.org/drawingml/2006/main">
            <a:avLst/>
            <a:gdLst/>
            <a:ahLst/>
            <a:cxnLst>
              <a:cxn ang="0">
                <a:pos x="10" y="6"/>
              </a:cxn>
              <a:cxn ang="0">
                <a:pos x="11" y="9"/>
              </a:cxn>
              <a:cxn ang="0">
                <a:pos x="13" y="8"/>
              </a:cxn>
              <a:cxn ang="0">
                <a:pos x="16" y="8"/>
              </a:cxn>
              <a:cxn ang="0">
                <a:pos x="17" y="11"/>
              </a:cxn>
              <a:cxn ang="0">
                <a:pos x="18" y="13"/>
              </a:cxn>
              <a:cxn ang="0">
                <a:pos x="21" y="15"/>
              </a:cxn>
              <a:cxn ang="0">
                <a:pos x="19" y="17"/>
              </a:cxn>
              <a:cxn ang="0">
                <a:pos x="17" y="18"/>
              </a:cxn>
              <a:cxn ang="0">
                <a:pos x="17" y="20"/>
              </a:cxn>
              <a:cxn ang="0">
                <a:pos x="18" y="24"/>
              </a:cxn>
              <a:cxn ang="0">
                <a:pos x="15" y="26"/>
              </a:cxn>
              <a:cxn ang="0">
                <a:pos x="14" y="29"/>
              </a:cxn>
              <a:cxn ang="0">
                <a:pos x="12" y="30"/>
              </a:cxn>
              <a:cxn ang="0">
                <a:pos x="9" y="29"/>
              </a:cxn>
              <a:cxn ang="0">
                <a:pos x="6" y="28"/>
              </a:cxn>
              <a:cxn ang="0">
                <a:pos x="4" y="28"/>
              </a:cxn>
              <a:cxn ang="0">
                <a:pos x="3" y="26"/>
              </a:cxn>
              <a:cxn ang="0">
                <a:pos x="2" y="25"/>
              </a:cxn>
              <a:cxn ang="0">
                <a:pos x="0" y="23"/>
              </a:cxn>
              <a:cxn ang="0">
                <a:pos x="2" y="22"/>
              </a:cxn>
              <a:cxn ang="0">
                <a:pos x="2" y="20"/>
              </a:cxn>
              <a:cxn ang="0">
                <a:pos x="5" y="18"/>
              </a:cxn>
              <a:cxn ang="0">
                <a:pos x="5" y="16"/>
              </a:cxn>
              <a:cxn ang="0">
                <a:pos x="5" y="13"/>
              </a:cxn>
              <a:cxn ang="0">
                <a:pos x="3" y="12"/>
              </a:cxn>
              <a:cxn ang="0">
                <a:pos x="2" y="10"/>
              </a:cxn>
              <a:cxn ang="0">
                <a:pos x="2" y="8"/>
              </a:cxn>
              <a:cxn ang="0">
                <a:pos x="2" y="6"/>
              </a:cxn>
              <a:cxn ang="0">
                <a:pos x="3" y="4"/>
              </a:cxn>
              <a:cxn ang="0">
                <a:pos x="6" y="5"/>
              </a:cxn>
              <a:cxn ang="0">
                <a:pos x="5" y="2"/>
              </a:cxn>
              <a:cxn ang="0">
                <a:pos x="6" y="0"/>
              </a:cxn>
              <a:cxn ang="0">
                <a:pos x="9" y="4"/>
              </a:cxn>
              <a:cxn ang="0">
                <a:pos x="10" y="6"/>
              </a:cxn>
            </a:cxnLst>
            <a:rect l="0" t="0" r="r" b="b"/>
            <a:pathLst>
              <a:path w="21" h="30">
                <a:moveTo>
                  <a:pt x="10" y="6"/>
                </a:moveTo>
                <a:lnTo>
                  <a:pt x="11" y="9"/>
                </a:lnTo>
                <a:lnTo>
                  <a:pt x="13" y="8"/>
                </a:lnTo>
                <a:lnTo>
                  <a:pt x="16" y="8"/>
                </a:lnTo>
                <a:lnTo>
                  <a:pt x="17" y="11"/>
                </a:lnTo>
                <a:lnTo>
                  <a:pt x="18" y="13"/>
                </a:lnTo>
                <a:lnTo>
                  <a:pt x="21" y="15"/>
                </a:lnTo>
                <a:lnTo>
                  <a:pt x="19" y="17"/>
                </a:lnTo>
                <a:lnTo>
                  <a:pt x="17" y="18"/>
                </a:lnTo>
                <a:lnTo>
                  <a:pt x="17" y="20"/>
                </a:lnTo>
                <a:lnTo>
                  <a:pt x="18" y="24"/>
                </a:lnTo>
                <a:lnTo>
                  <a:pt x="15" y="26"/>
                </a:lnTo>
                <a:lnTo>
                  <a:pt x="14" y="29"/>
                </a:lnTo>
                <a:lnTo>
                  <a:pt x="12" y="30"/>
                </a:lnTo>
                <a:lnTo>
                  <a:pt x="9" y="29"/>
                </a:lnTo>
                <a:lnTo>
                  <a:pt x="6" y="28"/>
                </a:lnTo>
                <a:lnTo>
                  <a:pt x="4" y="28"/>
                </a:lnTo>
                <a:lnTo>
                  <a:pt x="3" y="26"/>
                </a:lnTo>
                <a:lnTo>
                  <a:pt x="2" y="25"/>
                </a:lnTo>
                <a:lnTo>
                  <a:pt x="0" y="23"/>
                </a:lnTo>
                <a:lnTo>
                  <a:pt x="2" y="22"/>
                </a:lnTo>
                <a:lnTo>
                  <a:pt x="2" y="20"/>
                </a:lnTo>
                <a:lnTo>
                  <a:pt x="5" y="18"/>
                </a:lnTo>
                <a:lnTo>
                  <a:pt x="5" y="16"/>
                </a:lnTo>
                <a:lnTo>
                  <a:pt x="5" y="13"/>
                </a:lnTo>
                <a:lnTo>
                  <a:pt x="3" y="12"/>
                </a:lnTo>
                <a:lnTo>
                  <a:pt x="2" y="10"/>
                </a:lnTo>
                <a:lnTo>
                  <a:pt x="2" y="8"/>
                </a:lnTo>
                <a:lnTo>
                  <a:pt x="2" y="6"/>
                </a:lnTo>
                <a:lnTo>
                  <a:pt x="3" y="4"/>
                </a:lnTo>
                <a:lnTo>
                  <a:pt x="6" y="5"/>
                </a:lnTo>
                <a:lnTo>
                  <a:pt x="5" y="2"/>
                </a:lnTo>
                <a:lnTo>
                  <a:pt x="6" y="0"/>
                </a:lnTo>
                <a:lnTo>
                  <a:pt x="9" y="4"/>
                </a:lnTo>
                <a:lnTo>
                  <a:pt x="1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79" name="25005">
            <a:extLst xmlns:a="http://schemas.openxmlformats.org/drawingml/2006/main">
              <a:ext uri="{FF2B5EF4-FFF2-40B4-BE49-F238E27FC236}">
                <a16:creationId xmlns:a16="http://schemas.microsoft.com/office/drawing/2014/main" id="{0F4EE2BA-5077-442D-88CC-94283A9EE4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2673" y="571531"/>
            <a:ext cx="201626" cy="157389"/>
          </a:xfrm>
          <a:custGeom xmlns:a="http://schemas.openxmlformats.org/drawingml/2006/main">
            <a:avLst/>
            <a:gdLst/>
            <a:ahLst/>
            <a:cxnLst>
              <a:cxn ang="0">
                <a:pos x="24" y="9"/>
              </a:cxn>
              <a:cxn ang="0">
                <a:pos x="22" y="11"/>
              </a:cxn>
              <a:cxn ang="0">
                <a:pos x="21" y="13"/>
              </a:cxn>
              <a:cxn ang="0">
                <a:pos x="19" y="14"/>
              </a:cxn>
              <a:cxn ang="0">
                <a:pos x="16" y="14"/>
              </a:cxn>
              <a:cxn ang="0">
                <a:pos x="15" y="17"/>
              </a:cxn>
              <a:cxn ang="0">
                <a:pos x="12" y="16"/>
              </a:cxn>
              <a:cxn ang="0">
                <a:pos x="10" y="16"/>
              </a:cxn>
              <a:cxn ang="0">
                <a:pos x="8" y="14"/>
              </a:cxn>
              <a:cxn ang="0">
                <a:pos x="6" y="12"/>
              </a:cxn>
              <a:cxn ang="0">
                <a:pos x="4" y="9"/>
              </a:cxn>
              <a:cxn ang="0">
                <a:pos x="3" y="8"/>
              </a:cxn>
              <a:cxn ang="0">
                <a:pos x="1" y="6"/>
              </a:cxn>
              <a:cxn ang="0">
                <a:pos x="0" y="4"/>
              </a:cxn>
              <a:cxn ang="0">
                <a:pos x="3" y="4"/>
              </a:cxn>
              <a:cxn ang="0">
                <a:pos x="5" y="2"/>
              </a:cxn>
              <a:cxn ang="0">
                <a:pos x="7" y="1"/>
              </a:cxn>
              <a:cxn ang="0">
                <a:pos x="9" y="0"/>
              </a:cxn>
              <a:cxn ang="0">
                <a:pos x="12" y="0"/>
              </a:cxn>
              <a:cxn ang="0">
                <a:pos x="14" y="1"/>
              </a:cxn>
              <a:cxn ang="0">
                <a:pos x="16" y="1"/>
              </a:cxn>
              <a:cxn ang="0">
                <a:pos x="19" y="4"/>
              </a:cxn>
              <a:cxn ang="0">
                <a:pos x="21" y="6"/>
              </a:cxn>
              <a:cxn ang="0">
                <a:pos x="24" y="9"/>
              </a:cxn>
            </a:cxnLst>
            <a:rect l="0" t="0" r="r" b="b"/>
            <a:pathLst>
              <a:path w="24" h="17">
                <a:moveTo>
                  <a:pt x="24" y="9"/>
                </a:moveTo>
                <a:lnTo>
                  <a:pt x="22" y="11"/>
                </a:lnTo>
                <a:lnTo>
                  <a:pt x="21" y="13"/>
                </a:lnTo>
                <a:lnTo>
                  <a:pt x="19" y="14"/>
                </a:lnTo>
                <a:lnTo>
                  <a:pt x="16" y="14"/>
                </a:lnTo>
                <a:lnTo>
                  <a:pt x="15" y="17"/>
                </a:lnTo>
                <a:lnTo>
                  <a:pt x="12" y="16"/>
                </a:lnTo>
                <a:lnTo>
                  <a:pt x="10" y="16"/>
                </a:lnTo>
                <a:lnTo>
                  <a:pt x="8" y="14"/>
                </a:lnTo>
                <a:lnTo>
                  <a:pt x="6" y="12"/>
                </a:lnTo>
                <a:lnTo>
                  <a:pt x="4" y="9"/>
                </a:lnTo>
                <a:lnTo>
                  <a:pt x="3" y="8"/>
                </a:lnTo>
                <a:lnTo>
                  <a:pt x="1" y="6"/>
                </a:lnTo>
                <a:lnTo>
                  <a:pt x="0" y="4"/>
                </a:lnTo>
                <a:lnTo>
                  <a:pt x="3" y="4"/>
                </a:lnTo>
                <a:lnTo>
                  <a:pt x="5" y="2"/>
                </a:lnTo>
                <a:lnTo>
                  <a:pt x="7" y="1"/>
                </a:lnTo>
                <a:lnTo>
                  <a:pt x="9" y="0"/>
                </a:lnTo>
                <a:lnTo>
                  <a:pt x="12" y="0"/>
                </a:lnTo>
                <a:lnTo>
                  <a:pt x="14" y="1"/>
                </a:lnTo>
                <a:lnTo>
                  <a:pt x="16" y="1"/>
                </a:lnTo>
                <a:lnTo>
                  <a:pt x="19" y="4"/>
                </a:lnTo>
                <a:lnTo>
                  <a:pt x="21" y="6"/>
                </a:lnTo>
                <a:lnTo>
                  <a:pt x="24" y="9"/>
                </a:lnTo>
              </a:path>
            </a:pathLst>
          </a:custGeom>
          <a:solidFill xmlns:a="http://schemas.openxmlformats.org/drawingml/2006/main">
            <a:srgbClr val="9FA3E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80" name="20002">
            <a:extLst xmlns:a="http://schemas.openxmlformats.org/drawingml/2006/main">
              <a:ext uri="{FF2B5EF4-FFF2-40B4-BE49-F238E27FC236}">
                <a16:creationId xmlns:a16="http://schemas.microsoft.com/office/drawing/2014/main" id="{DB601D91-EF7A-481B-9651-1E4DC1FD4BA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59236" y="571531"/>
            <a:ext cx="1350699" cy="734590"/>
          </a:xfrm>
          <a:custGeom xmlns:a="http://schemas.openxmlformats.org/drawingml/2006/main">
            <a:avLst/>
            <a:gdLst/>
            <a:ahLst/>
            <a:cxnLst>
              <a:cxn ang="0">
                <a:pos x="132" y="11"/>
              </a:cxn>
              <a:cxn ang="0">
                <a:pos x="142" y="11"/>
              </a:cxn>
              <a:cxn ang="0">
                <a:pos x="149" y="17"/>
              </a:cxn>
              <a:cxn ang="0">
                <a:pos x="157" y="10"/>
              </a:cxn>
              <a:cxn ang="0">
                <a:pos x="165" y="15"/>
              </a:cxn>
              <a:cxn ang="0">
                <a:pos x="161" y="24"/>
              </a:cxn>
              <a:cxn ang="0">
                <a:pos x="162" y="30"/>
              </a:cxn>
              <a:cxn ang="0">
                <a:pos x="161" y="39"/>
              </a:cxn>
              <a:cxn ang="0">
                <a:pos x="156" y="44"/>
              </a:cxn>
              <a:cxn ang="0">
                <a:pos x="148" y="49"/>
              </a:cxn>
              <a:cxn ang="0">
                <a:pos x="140" y="52"/>
              </a:cxn>
              <a:cxn ang="0">
                <a:pos x="131" y="55"/>
              </a:cxn>
              <a:cxn ang="0">
                <a:pos x="124" y="57"/>
              </a:cxn>
              <a:cxn ang="0">
                <a:pos x="116" y="56"/>
              </a:cxn>
              <a:cxn ang="0">
                <a:pos x="107" y="57"/>
              </a:cxn>
              <a:cxn ang="0">
                <a:pos x="100" y="59"/>
              </a:cxn>
              <a:cxn ang="0">
                <a:pos x="100" y="68"/>
              </a:cxn>
              <a:cxn ang="0">
                <a:pos x="91" y="66"/>
              </a:cxn>
              <a:cxn ang="0">
                <a:pos x="86" y="73"/>
              </a:cxn>
              <a:cxn ang="0">
                <a:pos x="76" y="78"/>
              </a:cxn>
              <a:cxn ang="0">
                <a:pos x="67" y="76"/>
              </a:cxn>
              <a:cxn ang="0">
                <a:pos x="64" y="70"/>
              </a:cxn>
              <a:cxn ang="0">
                <a:pos x="56" y="68"/>
              </a:cxn>
              <a:cxn ang="0">
                <a:pos x="45" y="71"/>
              </a:cxn>
              <a:cxn ang="0">
                <a:pos x="43" y="67"/>
              </a:cxn>
              <a:cxn ang="0">
                <a:pos x="34" y="61"/>
              </a:cxn>
              <a:cxn ang="0">
                <a:pos x="28" y="55"/>
              </a:cxn>
              <a:cxn ang="0">
                <a:pos x="22" y="51"/>
              </a:cxn>
              <a:cxn ang="0">
                <a:pos x="20" y="44"/>
              </a:cxn>
              <a:cxn ang="0">
                <a:pos x="12" y="44"/>
              </a:cxn>
              <a:cxn ang="0">
                <a:pos x="1" y="46"/>
              </a:cxn>
              <a:cxn ang="0">
                <a:pos x="0" y="36"/>
              </a:cxn>
              <a:cxn ang="0">
                <a:pos x="3" y="27"/>
              </a:cxn>
              <a:cxn ang="0">
                <a:pos x="11" y="22"/>
              </a:cxn>
              <a:cxn ang="0">
                <a:pos x="20" y="27"/>
              </a:cxn>
              <a:cxn ang="0">
                <a:pos x="30" y="30"/>
              </a:cxn>
              <a:cxn ang="0">
                <a:pos x="39" y="28"/>
              </a:cxn>
              <a:cxn ang="0">
                <a:pos x="42" y="22"/>
              </a:cxn>
              <a:cxn ang="0">
                <a:pos x="49" y="24"/>
              </a:cxn>
              <a:cxn ang="0">
                <a:pos x="62" y="17"/>
              </a:cxn>
              <a:cxn ang="0">
                <a:pos x="72" y="18"/>
              </a:cxn>
              <a:cxn ang="0">
                <a:pos x="80" y="17"/>
              </a:cxn>
              <a:cxn ang="0">
                <a:pos x="90" y="15"/>
              </a:cxn>
              <a:cxn ang="0">
                <a:pos x="100" y="14"/>
              </a:cxn>
              <a:cxn ang="0">
                <a:pos x="98" y="6"/>
              </a:cxn>
              <a:cxn ang="0">
                <a:pos x="107" y="4"/>
              </a:cxn>
              <a:cxn ang="0">
                <a:pos x="116" y="0"/>
              </a:cxn>
              <a:cxn ang="0">
                <a:pos x="126" y="4"/>
              </a:cxn>
            </a:cxnLst>
            <a:rect l="0" t="0" r="r" b="b"/>
            <a:pathLst>
              <a:path w="165" h="78">
                <a:moveTo>
                  <a:pt x="126" y="4"/>
                </a:moveTo>
                <a:lnTo>
                  <a:pt x="128" y="6"/>
                </a:lnTo>
                <a:lnTo>
                  <a:pt x="131" y="9"/>
                </a:lnTo>
                <a:lnTo>
                  <a:pt x="132" y="11"/>
                </a:lnTo>
                <a:lnTo>
                  <a:pt x="135" y="10"/>
                </a:lnTo>
                <a:lnTo>
                  <a:pt x="137" y="11"/>
                </a:lnTo>
                <a:lnTo>
                  <a:pt x="139" y="11"/>
                </a:lnTo>
                <a:lnTo>
                  <a:pt x="142" y="11"/>
                </a:lnTo>
                <a:lnTo>
                  <a:pt x="144" y="10"/>
                </a:lnTo>
                <a:lnTo>
                  <a:pt x="144" y="12"/>
                </a:lnTo>
                <a:lnTo>
                  <a:pt x="145" y="14"/>
                </a:lnTo>
                <a:lnTo>
                  <a:pt x="149" y="17"/>
                </a:lnTo>
                <a:lnTo>
                  <a:pt x="152" y="15"/>
                </a:lnTo>
                <a:lnTo>
                  <a:pt x="153" y="14"/>
                </a:lnTo>
                <a:lnTo>
                  <a:pt x="155" y="12"/>
                </a:lnTo>
                <a:lnTo>
                  <a:pt x="157" y="10"/>
                </a:lnTo>
                <a:lnTo>
                  <a:pt x="159" y="10"/>
                </a:lnTo>
                <a:lnTo>
                  <a:pt x="162" y="11"/>
                </a:lnTo>
                <a:lnTo>
                  <a:pt x="164" y="13"/>
                </a:lnTo>
                <a:lnTo>
                  <a:pt x="165" y="15"/>
                </a:lnTo>
                <a:lnTo>
                  <a:pt x="164" y="19"/>
                </a:lnTo>
                <a:lnTo>
                  <a:pt x="162" y="21"/>
                </a:lnTo>
                <a:lnTo>
                  <a:pt x="160" y="21"/>
                </a:lnTo>
                <a:lnTo>
                  <a:pt x="161" y="24"/>
                </a:lnTo>
                <a:lnTo>
                  <a:pt x="162" y="25"/>
                </a:lnTo>
                <a:lnTo>
                  <a:pt x="163" y="27"/>
                </a:lnTo>
                <a:lnTo>
                  <a:pt x="164" y="29"/>
                </a:lnTo>
                <a:lnTo>
                  <a:pt x="162" y="30"/>
                </a:lnTo>
                <a:lnTo>
                  <a:pt x="161" y="32"/>
                </a:lnTo>
                <a:lnTo>
                  <a:pt x="161" y="34"/>
                </a:lnTo>
                <a:lnTo>
                  <a:pt x="161" y="37"/>
                </a:lnTo>
                <a:lnTo>
                  <a:pt x="161" y="39"/>
                </a:lnTo>
                <a:lnTo>
                  <a:pt x="160" y="41"/>
                </a:lnTo>
                <a:lnTo>
                  <a:pt x="160" y="43"/>
                </a:lnTo>
                <a:lnTo>
                  <a:pt x="159" y="46"/>
                </a:lnTo>
                <a:lnTo>
                  <a:pt x="156" y="44"/>
                </a:lnTo>
                <a:lnTo>
                  <a:pt x="153" y="44"/>
                </a:lnTo>
                <a:lnTo>
                  <a:pt x="150" y="44"/>
                </a:lnTo>
                <a:lnTo>
                  <a:pt x="151" y="47"/>
                </a:lnTo>
                <a:lnTo>
                  <a:pt x="148" y="49"/>
                </a:lnTo>
                <a:lnTo>
                  <a:pt x="146" y="50"/>
                </a:lnTo>
                <a:lnTo>
                  <a:pt x="144" y="50"/>
                </a:lnTo>
                <a:lnTo>
                  <a:pt x="142" y="51"/>
                </a:lnTo>
                <a:lnTo>
                  <a:pt x="140" y="52"/>
                </a:lnTo>
                <a:lnTo>
                  <a:pt x="138" y="52"/>
                </a:lnTo>
                <a:lnTo>
                  <a:pt x="135" y="53"/>
                </a:lnTo>
                <a:lnTo>
                  <a:pt x="134" y="54"/>
                </a:lnTo>
                <a:lnTo>
                  <a:pt x="131" y="55"/>
                </a:lnTo>
                <a:lnTo>
                  <a:pt x="129" y="54"/>
                </a:lnTo>
                <a:lnTo>
                  <a:pt x="128" y="55"/>
                </a:lnTo>
                <a:lnTo>
                  <a:pt x="126" y="56"/>
                </a:lnTo>
                <a:lnTo>
                  <a:pt x="124" y="57"/>
                </a:lnTo>
                <a:lnTo>
                  <a:pt x="122" y="57"/>
                </a:lnTo>
                <a:lnTo>
                  <a:pt x="120" y="58"/>
                </a:lnTo>
                <a:lnTo>
                  <a:pt x="117" y="60"/>
                </a:lnTo>
                <a:lnTo>
                  <a:pt x="116" y="56"/>
                </a:lnTo>
                <a:lnTo>
                  <a:pt x="113" y="54"/>
                </a:lnTo>
                <a:lnTo>
                  <a:pt x="111" y="55"/>
                </a:lnTo>
                <a:lnTo>
                  <a:pt x="110" y="58"/>
                </a:lnTo>
                <a:lnTo>
                  <a:pt x="107" y="57"/>
                </a:lnTo>
                <a:lnTo>
                  <a:pt x="104" y="56"/>
                </a:lnTo>
                <a:lnTo>
                  <a:pt x="103" y="55"/>
                </a:lnTo>
                <a:lnTo>
                  <a:pt x="100" y="56"/>
                </a:lnTo>
                <a:lnTo>
                  <a:pt x="100" y="59"/>
                </a:lnTo>
                <a:lnTo>
                  <a:pt x="101" y="61"/>
                </a:lnTo>
                <a:lnTo>
                  <a:pt x="102" y="64"/>
                </a:lnTo>
                <a:lnTo>
                  <a:pt x="103" y="66"/>
                </a:lnTo>
                <a:lnTo>
                  <a:pt x="100" y="68"/>
                </a:lnTo>
                <a:lnTo>
                  <a:pt x="98" y="68"/>
                </a:lnTo>
                <a:lnTo>
                  <a:pt x="95" y="68"/>
                </a:lnTo>
                <a:lnTo>
                  <a:pt x="94" y="67"/>
                </a:lnTo>
                <a:lnTo>
                  <a:pt x="91" y="66"/>
                </a:lnTo>
                <a:lnTo>
                  <a:pt x="89" y="67"/>
                </a:lnTo>
                <a:lnTo>
                  <a:pt x="86" y="68"/>
                </a:lnTo>
                <a:lnTo>
                  <a:pt x="86" y="71"/>
                </a:lnTo>
                <a:lnTo>
                  <a:pt x="86" y="73"/>
                </a:lnTo>
                <a:lnTo>
                  <a:pt x="83" y="75"/>
                </a:lnTo>
                <a:lnTo>
                  <a:pt x="81" y="76"/>
                </a:lnTo>
                <a:lnTo>
                  <a:pt x="78" y="77"/>
                </a:lnTo>
                <a:lnTo>
                  <a:pt x="76" y="78"/>
                </a:lnTo>
                <a:lnTo>
                  <a:pt x="73" y="78"/>
                </a:lnTo>
                <a:lnTo>
                  <a:pt x="73" y="76"/>
                </a:lnTo>
                <a:lnTo>
                  <a:pt x="71" y="75"/>
                </a:lnTo>
                <a:lnTo>
                  <a:pt x="67" y="76"/>
                </a:lnTo>
                <a:lnTo>
                  <a:pt x="67" y="74"/>
                </a:lnTo>
                <a:lnTo>
                  <a:pt x="68" y="71"/>
                </a:lnTo>
                <a:lnTo>
                  <a:pt x="67" y="68"/>
                </a:lnTo>
                <a:lnTo>
                  <a:pt x="64" y="70"/>
                </a:lnTo>
                <a:lnTo>
                  <a:pt x="62" y="69"/>
                </a:lnTo>
                <a:lnTo>
                  <a:pt x="59" y="69"/>
                </a:lnTo>
                <a:lnTo>
                  <a:pt x="58" y="68"/>
                </a:lnTo>
                <a:lnTo>
                  <a:pt x="56" y="68"/>
                </a:lnTo>
                <a:lnTo>
                  <a:pt x="52" y="68"/>
                </a:lnTo>
                <a:lnTo>
                  <a:pt x="50" y="69"/>
                </a:lnTo>
                <a:lnTo>
                  <a:pt x="47" y="69"/>
                </a:lnTo>
                <a:lnTo>
                  <a:pt x="45" y="71"/>
                </a:lnTo>
                <a:lnTo>
                  <a:pt x="44" y="73"/>
                </a:lnTo>
                <a:lnTo>
                  <a:pt x="42" y="72"/>
                </a:lnTo>
                <a:lnTo>
                  <a:pt x="43" y="69"/>
                </a:lnTo>
                <a:lnTo>
                  <a:pt x="43" y="67"/>
                </a:lnTo>
                <a:lnTo>
                  <a:pt x="40" y="66"/>
                </a:lnTo>
                <a:lnTo>
                  <a:pt x="38" y="66"/>
                </a:lnTo>
                <a:lnTo>
                  <a:pt x="36" y="63"/>
                </a:lnTo>
                <a:lnTo>
                  <a:pt x="34" y="61"/>
                </a:lnTo>
                <a:lnTo>
                  <a:pt x="33" y="60"/>
                </a:lnTo>
                <a:lnTo>
                  <a:pt x="30" y="59"/>
                </a:lnTo>
                <a:lnTo>
                  <a:pt x="27" y="58"/>
                </a:lnTo>
                <a:lnTo>
                  <a:pt x="28" y="55"/>
                </a:lnTo>
                <a:lnTo>
                  <a:pt x="30" y="53"/>
                </a:lnTo>
                <a:lnTo>
                  <a:pt x="27" y="52"/>
                </a:lnTo>
                <a:lnTo>
                  <a:pt x="24" y="51"/>
                </a:lnTo>
                <a:lnTo>
                  <a:pt x="22" y="51"/>
                </a:lnTo>
                <a:lnTo>
                  <a:pt x="20" y="50"/>
                </a:lnTo>
                <a:lnTo>
                  <a:pt x="19" y="49"/>
                </a:lnTo>
                <a:lnTo>
                  <a:pt x="19" y="46"/>
                </a:lnTo>
                <a:lnTo>
                  <a:pt x="20" y="44"/>
                </a:lnTo>
                <a:lnTo>
                  <a:pt x="19" y="42"/>
                </a:lnTo>
                <a:lnTo>
                  <a:pt x="15" y="40"/>
                </a:lnTo>
                <a:lnTo>
                  <a:pt x="13" y="42"/>
                </a:lnTo>
                <a:lnTo>
                  <a:pt x="12" y="44"/>
                </a:lnTo>
                <a:lnTo>
                  <a:pt x="9" y="47"/>
                </a:lnTo>
                <a:lnTo>
                  <a:pt x="7" y="49"/>
                </a:lnTo>
                <a:lnTo>
                  <a:pt x="3" y="48"/>
                </a:lnTo>
                <a:lnTo>
                  <a:pt x="1" y="46"/>
                </a:lnTo>
                <a:lnTo>
                  <a:pt x="0" y="43"/>
                </a:lnTo>
                <a:lnTo>
                  <a:pt x="1" y="40"/>
                </a:lnTo>
                <a:lnTo>
                  <a:pt x="0" y="38"/>
                </a:lnTo>
                <a:lnTo>
                  <a:pt x="0" y="36"/>
                </a:lnTo>
                <a:lnTo>
                  <a:pt x="1" y="33"/>
                </a:lnTo>
                <a:lnTo>
                  <a:pt x="1" y="31"/>
                </a:lnTo>
                <a:lnTo>
                  <a:pt x="1" y="29"/>
                </a:lnTo>
                <a:lnTo>
                  <a:pt x="3" y="27"/>
                </a:lnTo>
                <a:lnTo>
                  <a:pt x="4" y="25"/>
                </a:lnTo>
                <a:lnTo>
                  <a:pt x="7" y="25"/>
                </a:lnTo>
                <a:lnTo>
                  <a:pt x="9" y="22"/>
                </a:lnTo>
                <a:lnTo>
                  <a:pt x="11" y="22"/>
                </a:lnTo>
                <a:lnTo>
                  <a:pt x="13" y="23"/>
                </a:lnTo>
                <a:lnTo>
                  <a:pt x="15" y="25"/>
                </a:lnTo>
                <a:lnTo>
                  <a:pt x="17" y="27"/>
                </a:lnTo>
                <a:lnTo>
                  <a:pt x="20" y="27"/>
                </a:lnTo>
                <a:lnTo>
                  <a:pt x="23" y="29"/>
                </a:lnTo>
                <a:lnTo>
                  <a:pt x="25" y="30"/>
                </a:lnTo>
                <a:lnTo>
                  <a:pt x="27" y="32"/>
                </a:lnTo>
                <a:lnTo>
                  <a:pt x="30" y="30"/>
                </a:lnTo>
                <a:lnTo>
                  <a:pt x="33" y="30"/>
                </a:lnTo>
                <a:lnTo>
                  <a:pt x="35" y="30"/>
                </a:lnTo>
                <a:lnTo>
                  <a:pt x="39" y="30"/>
                </a:lnTo>
                <a:lnTo>
                  <a:pt x="39" y="28"/>
                </a:lnTo>
                <a:lnTo>
                  <a:pt x="39" y="26"/>
                </a:lnTo>
                <a:lnTo>
                  <a:pt x="40" y="24"/>
                </a:lnTo>
                <a:lnTo>
                  <a:pt x="43" y="25"/>
                </a:lnTo>
                <a:lnTo>
                  <a:pt x="42" y="22"/>
                </a:lnTo>
                <a:lnTo>
                  <a:pt x="43" y="20"/>
                </a:lnTo>
                <a:lnTo>
                  <a:pt x="46" y="24"/>
                </a:lnTo>
                <a:lnTo>
                  <a:pt x="47" y="26"/>
                </a:lnTo>
                <a:lnTo>
                  <a:pt x="49" y="24"/>
                </a:lnTo>
                <a:lnTo>
                  <a:pt x="51" y="21"/>
                </a:lnTo>
                <a:lnTo>
                  <a:pt x="54" y="20"/>
                </a:lnTo>
                <a:lnTo>
                  <a:pt x="58" y="20"/>
                </a:lnTo>
                <a:lnTo>
                  <a:pt x="62" y="17"/>
                </a:lnTo>
                <a:lnTo>
                  <a:pt x="67" y="14"/>
                </a:lnTo>
                <a:lnTo>
                  <a:pt x="69" y="14"/>
                </a:lnTo>
                <a:lnTo>
                  <a:pt x="72" y="14"/>
                </a:lnTo>
                <a:lnTo>
                  <a:pt x="72" y="18"/>
                </a:lnTo>
                <a:lnTo>
                  <a:pt x="73" y="20"/>
                </a:lnTo>
                <a:lnTo>
                  <a:pt x="76" y="22"/>
                </a:lnTo>
                <a:lnTo>
                  <a:pt x="78" y="19"/>
                </a:lnTo>
                <a:lnTo>
                  <a:pt x="80" y="17"/>
                </a:lnTo>
                <a:lnTo>
                  <a:pt x="84" y="16"/>
                </a:lnTo>
                <a:lnTo>
                  <a:pt x="85" y="16"/>
                </a:lnTo>
                <a:lnTo>
                  <a:pt x="89" y="12"/>
                </a:lnTo>
                <a:lnTo>
                  <a:pt x="90" y="15"/>
                </a:lnTo>
                <a:lnTo>
                  <a:pt x="91" y="17"/>
                </a:lnTo>
                <a:lnTo>
                  <a:pt x="95" y="18"/>
                </a:lnTo>
                <a:lnTo>
                  <a:pt x="97" y="16"/>
                </a:lnTo>
                <a:lnTo>
                  <a:pt x="100" y="14"/>
                </a:lnTo>
                <a:lnTo>
                  <a:pt x="98" y="12"/>
                </a:lnTo>
                <a:lnTo>
                  <a:pt x="97" y="10"/>
                </a:lnTo>
                <a:lnTo>
                  <a:pt x="97" y="8"/>
                </a:lnTo>
                <a:lnTo>
                  <a:pt x="98" y="6"/>
                </a:lnTo>
                <a:lnTo>
                  <a:pt x="99" y="3"/>
                </a:lnTo>
                <a:lnTo>
                  <a:pt x="103" y="3"/>
                </a:lnTo>
                <a:lnTo>
                  <a:pt x="105" y="3"/>
                </a:lnTo>
                <a:lnTo>
                  <a:pt x="107" y="4"/>
                </a:lnTo>
                <a:lnTo>
                  <a:pt x="110" y="4"/>
                </a:lnTo>
                <a:lnTo>
                  <a:pt x="112" y="2"/>
                </a:lnTo>
                <a:lnTo>
                  <a:pt x="114" y="1"/>
                </a:lnTo>
                <a:lnTo>
                  <a:pt x="116" y="0"/>
                </a:lnTo>
                <a:lnTo>
                  <a:pt x="119" y="0"/>
                </a:lnTo>
                <a:lnTo>
                  <a:pt x="121" y="1"/>
                </a:lnTo>
                <a:lnTo>
                  <a:pt x="123" y="1"/>
                </a:lnTo>
                <a:lnTo>
                  <a:pt x="126" y="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chemeClr val="tx1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81" name="ESCAUT">
            <a:extLst xmlns:a="http://schemas.openxmlformats.org/drawingml/2006/main">
              <a:ext uri="{FF2B5EF4-FFF2-40B4-BE49-F238E27FC236}">
                <a16:creationId xmlns:a16="http://schemas.microsoft.com/office/drawing/2014/main" id="{299F2CCB-98F8-4D93-9C18-1F557E0B98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77372" y="713962"/>
            <a:ext cx="140676" cy="623969"/>
          </a:xfrm>
          <a:custGeom xmlns:a="http://schemas.openxmlformats.org/drawingml/2006/main">
            <a:avLst/>
            <a:gdLst/>
            <a:ahLst/>
            <a:cxnLst>
              <a:cxn ang="0">
                <a:pos x="15" y="67"/>
              </a:cxn>
              <a:cxn ang="0">
                <a:pos x="14" y="66"/>
              </a:cxn>
              <a:cxn ang="0">
                <a:pos x="13" y="65"/>
              </a:cxn>
              <a:cxn ang="0">
                <a:pos x="13" y="64"/>
              </a:cxn>
              <a:cxn ang="0">
                <a:pos x="13" y="63"/>
              </a:cxn>
              <a:cxn ang="0">
                <a:pos x="16" y="57"/>
              </a:cxn>
              <a:cxn ang="0">
                <a:pos x="15" y="54"/>
              </a:cxn>
              <a:cxn ang="0">
                <a:pos x="15" y="53"/>
              </a:cxn>
              <a:cxn ang="0">
                <a:pos x="16" y="52"/>
              </a:cxn>
              <a:cxn ang="0">
                <a:pos x="16" y="52"/>
              </a:cxn>
              <a:cxn ang="0">
                <a:pos x="17" y="51"/>
              </a:cxn>
              <a:cxn ang="0">
                <a:pos x="17" y="50"/>
              </a:cxn>
              <a:cxn ang="0">
                <a:pos x="16" y="47"/>
              </a:cxn>
              <a:cxn ang="0">
                <a:pos x="16" y="46"/>
              </a:cxn>
              <a:cxn ang="0">
                <a:pos x="15" y="46"/>
              </a:cxn>
              <a:cxn ang="0">
                <a:pos x="15" y="45"/>
              </a:cxn>
              <a:cxn ang="0">
                <a:pos x="12" y="43"/>
              </a:cxn>
              <a:cxn ang="0">
                <a:pos x="10" y="41"/>
              </a:cxn>
              <a:cxn ang="0">
                <a:pos x="6" y="36"/>
              </a:cxn>
              <a:cxn ang="0">
                <a:pos x="6" y="35"/>
              </a:cxn>
              <a:cxn ang="0">
                <a:pos x="4" y="32"/>
              </a:cxn>
              <a:cxn ang="0">
                <a:pos x="2" y="31"/>
              </a:cxn>
              <a:cxn ang="0">
                <a:pos x="2" y="31"/>
              </a:cxn>
              <a:cxn ang="0">
                <a:pos x="1" y="30"/>
              </a:cxn>
              <a:cxn ang="0">
                <a:pos x="0" y="26"/>
              </a:cxn>
              <a:cxn ang="0">
                <a:pos x="0" y="25"/>
              </a:cxn>
              <a:cxn ang="0">
                <a:pos x="0" y="24"/>
              </a:cxn>
              <a:cxn ang="0">
                <a:pos x="1" y="21"/>
              </a:cxn>
              <a:cxn ang="0">
                <a:pos x="1" y="21"/>
              </a:cxn>
              <a:cxn ang="0">
                <a:pos x="1" y="19"/>
              </a:cxn>
              <a:cxn ang="0">
                <a:pos x="0" y="16"/>
              </a:cxn>
              <a:cxn ang="0">
                <a:pos x="0" y="15"/>
              </a:cxn>
              <a:cxn ang="0">
                <a:pos x="0" y="15"/>
              </a:cxn>
              <a:cxn ang="0">
                <a:pos x="0" y="14"/>
              </a:cxn>
              <a:cxn ang="0">
                <a:pos x="1" y="14"/>
              </a:cxn>
              <a:cxn ang="0">
                <a:pos x="2" y="13"/>
              </a:cxn>
              <a:cxn ang="0">
                <a:pos x="2" y="12"/>
              </a:cxn>
              <a:cxn ang="0">
                <a:pos x="3" y="11"/>
              </a:cxn>
              <a:cxn ang="0">
                <a:pos x="3" y="9"/>
              </a:cxn>
              <a:cxn ang="0">
                <a:pos x="4" y="7"/>
              </a:cxn>
              <a:cxn ang="0">
                <a:pos x="5" y="6"/>
              </a:cxn>
              <a:cxn ang="0">
                <a:pos x="5" y="6"/>
              </a:cxn>
              <a:cxn ang="0">
                <a:pos x="6" y="6"/>
              </a:cxn>
              <a:cxn ang="0">
                <a:pos x="7" y="5"/>
              </a:cxn>
              <a:cxn ang="0">
                <a:pos x="8" y="5"/>
              </a:cxn>
              <a:cxn ang="0">
                <a:pos x="9" y="5"/>
              </a:cxn>
              <a:cxn ang="0">
                <a:pos x="9" y="4"/>
              </a:cxn>
              <a:cxn ang="0">
                <a:pos x="10" y="3"/>
              </a:cxn>
              <a:cxn ang="0">
                <a:pos x="11" y="2"/>
              </a:cxn>
              <a:cxn ang="0">
                <a:pos x="11" y="1"/>
              </a:cxn>
              <a:cxn ang="0">
                <a:pos x="11" y="0"/>
              </a:cxn>
              <a:cxn ang="0">
                <a:pos x="12" y="0"/>
              </a:cxn>
            </a:cxnLst>
            <a:rect l="0" t="0" r="r" b="b"/>
            <a:pathLst>
              <a:path w="17" h="67">
                <a:moveTo>
                  <a:pt x="15" y="67"/>
                </a:moveTo>
                <a:lnTo>
                  <a:pt x="15" y="67"/>
                </a:lnTo>
                <a:lnTo>
                  <a:pt x="15" y="67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3" y="65"/>
                </a:lnTo>
                <a:lnTo>
                  <a:pt x="13" y="65"/>
                </a:lnTo>
                <a:lnTo>
                  <a:pt x="13" y="64"/>
                </a:lnTo>
                <a:lnTo>
                  <a:pt x="13" y="64"/>
                </a:lnTo>
                <a:lnTo>
                  <a:pt x="13" y="64"/>
                </a:lnTo>
                <a:lnTo>
                  <a:pt x="13" y="64"/>
                </a:lnTo>
                <a:lnTo>
                  <a:pt x="13" y="63"/>
                </a:lnTo>
                <a:lnTo>
                  <a:pt x="14" y="60"/>
                </a:lnTo>
                <a:lnTo>
                  <a:pt x="15" y="58"/>
                </a:lnTo>
                <a:lnTo>
                  <a:pt x="16" y="57"/>
                </a:lnTo>
                <a:lnTo>
                  <a:pt x="15" y="55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5" y="53"/>
                </a:lnTo>
                <a:lnTo>
                  <a:pt x="15" y="53"/>
                </a:lnTo>
                <a:lnTo>
                  <a:pt x="16" y="53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1"/>
                </a:lnTo>
                <a:lnTo>
                  <a:pt x="17" y="51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47"/>
                </a:lnTo>
                <a:lnTo>
                  <a:pt x="17" y="47"/>
                </a:lnTo>
                <a:lnTo>
                  <a:pt x="16" y="47"/>
                </a:lnTo>
                <a:lnTo>
                  <a:pt x="16" y="47"/>
                </a:lnTo>
                <a:lnTo>
                  <a:pt x="16" y="47"/>
                </a:lnTo>
                <a:lnTo>
                  <a:pt x="16" y="46"/>
                </a:lnTo>
                <a:lnTo>
                  <a:pt x="16" y="46"/>
                </a:lnTo>
                <a:lnTo>
                  <a:pt x="16" y="46"/>
                </a:lnTo>
                <a:lnTo>
                  <a:pt x="15" y="46"/>
                </a:lnTo>
                <a:lnTo>
                  <a:pt x="15" y="46"/>
                </a:lnTo>
                <a:lnTo>
                  <a:pt x="15" y="45"/>
                </a:lnTo>
                <a:lnTo>
                  <a:pt x="15" y="45"/>
                </a:lnTo>
                <a:lnTo>
                  <a:pt x="13" y="44"/>
                </a:lnTo>
                <a:lnTo>
                  <a:pt x="12" y="43"/>
                </a:lnTo>
                <a:lnTo>
                  <a:pt x="12" y="43"/>
                </a:lnTo>
                <a:lnTo>
                  <a:pt x="12" y="43"/>
                </a:lnTo>
                <a:lnTo>
                  <a:pt x="10" y="41"/>
                </a:lnTo>
                <a:lnTo>
                  <a:pt x="10" y="41"/>
                </a:lnTo>
                <a:lnTo>
                  <a:pt x="10" y="41"/>
                </a:lnTo>
                <a:lnTo>
                  <a:pt x="9" y="41"/>
                </a:lnTo>
                <a:lnTo>
                  <a:pt x="6" y="36"/>
                </a:lnTo>
                <a:lnTo>
                  <a:pt x="6" y="36"/>
                </a:lnTo>
                <a:lnTo>
                  <a:pt x="6" y="35"/>
                </a:lnTo>
                <a:lnTo>
                  <a:pt x="6" y="35"/>
                </a:lnTo>
                <a:lnTo>
                  <a:pt x="6" y="35"/>
                </a:lnTo>
                <a:lnTo>
                  <a:pt x="5" y="35"/>
                </a:lnTo>
                <a:lnTo>
                  <a:pt x="4" y="32"/>
                </a:lnTo>
                <a:lnTo>
                  <a:pt x="3" y="32"/>
                </a:lnTo>
                <a:lnTo>
                  <a:pt x="3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0" y="26"/>
                </a:lnTo>
                <a:lnTo>
                  <a:pt x="0" y="25"/>
                </a:lnTo>
                <a:lnTo>
                  <a:pt x="0" y="25"/>
                </a:lnTo>
                <a:lnTo>
                  <a:pt x="0" y="25"/>
                </a:lnTo>
                <a:lnTo>
                  <a:pt x="0" y="24"/>
                </a:lnTo>
                <a:lnTo>
                  <a:pt x="0" y="24"/>
                </a:lnTo>
                <a:lnTo>
                  <a:pt x="0" y="24"/>
                </a:lnTo>
                <a:lnTo>
                  <a:pt x="1" y="23"/>
                </a:lnTo>
                <a:lnTo>
                  <a:pt x="1" y="23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0" y="16"/>
                </a:lnTo>
                <a:lnTo>
                  <a:pt x="0" y="16"/>
                </a:lnTo>
                <a:lnTo>
                  <a:pt x="0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3" y="11"/>
                </a:lnTo>
                <a:lnTo>
                  <a:pt x="3" y="11"/>
                </a:lnTo>
                <a:lnTo>
                  <a:pt x="3" y="9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5"/>
                </a:lnTo>
                <a:lnTo>
                  <a:pt x="9" y="5"/>
                </a:lnTo>
                <a:lnTo>
                  <a:pt x="9" y="5"/>
                </a:lnTo>
                <a:lnTo>
                  <a:pt x="9" y="4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</a:path>
            </a:pathLst>
          </a:custGeom>
          <a:noFill xmlns:a="http://schemas.openxmlformats.org/drawingml/2006/main"/>
          <a:ln xmlns:a="http://schemas.openxmlformats.org/drawingml/2006/main" w="9525">
            <a:solidFill>
              <a:srgbClr val="0A93FC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82" name="MEUSE">
            <a:extLst xmlns:a="http://schemas.openxmlformats.org/drawingml/2006/main">
              <a:ext uri="{FF2B5EF4-FFF2-40B4-BE49-F238E27FC236}">
                <a16:creationId xmlns:a16="http://schemas.microsoft.com/office/drawing/2014/main" id="{E8030067-A94D-4773-A9F2-A644FAE740A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20422" y="653967"/>
            <a:ext cx="1257096" cy="1607833"/>
          </a:xfrm>
          <a:custGeom xmlns:a="http://schemas.openxmlformats.org/drawingml/2006/main">
            <a:avLst/>
            <a:gdLst/>
            <a:ahLst/>
            <a:cxnLst>
              <a:cxn ang="0">
                <a:pos x="1" y="163"/>
              </a:cxn>
              <a:cxn ang="0">
                <a:pos x="0" y="158"/>
              </a:cxn>
              <a:cxn ang="0">
                <a:pos x="2" y="156"/>
              </a:cxn>
              <a:cxn ang="0">
                <a:pos x="6" y="158"/>
              </a:cxn>
              <a:cxn ang="0">
                <a:pos x="8" y="160"/>
              </a:cxn>
              <a:cxn ang="0">
                <a:pos x="10" y="156"/>
              </a:cxn>
              <a:cxn ang="0">
                <a:pos x="13" y="154"/>
              </a:cxn>
              <a:cxn ang="0">
                <a:pos x="13" y="150"/>
              </a:cxn>
              <a:cxn ang="0">
                <a:pos x="14" y="149"/>
              </a:cxn>
              <a:cxn ang="0">
                <a:pos x="18" y="148"/>
              </a:cxn>
              <a:cxn ang="0">
                <a:pos x="15" y="140"/>
              </a:cxn>
              <a:cxn ang="0">
                <a:pos x="13" y="135"/>
              </a:cxn>
              <a:cxn ang="0">
                <a:pos x="11" y="129"/>
              </a:cxn>
              <a:cxn ang="0">
                <a:pos x="9" y="123"/>
              </a:cxn>
              <a:cxn ang="0">
                <a:pos x="8" y="122"/>
              </a:cxn>
              <a:cxn ang="0">
                <a:pos x="6" y="118"/>
              </a:cxn>
              <a:cxn ang="0">
                <a:pos x="8" y="118"/>
              </a:cxn>
              <a:cxn ang="0">
                <a:pos x="10" y="117"/>
              </a:cxn>
              <a:cxn ang="0">
                <a:pos x="9" y="115"/>
              </a:cxn>
              <a:cxn ang="0">
                <a:pos x="10" y="111"/>
              </a:cxn>
              <a:cxn ang="0">
                <a:pos x="11" y="108"/>
              </a:cxn>
              <a:cxn ang="0">
                <a:pos x="10" y="98"/>
              </a:cxn>
              <a:cxn ang="0">
                <a:pos x="8" y="95"/>
              </a:cxn>
              <a:cxn ang="0">
                <a:pos x="8" y="88"/>
              </a:cxn>
              <a:cxn ang="0">
                <a:pos x="12" y="86"/>
              </a:cxn>
              <a:cxn ang="0">
                <a:pos x="17" y="86"/>
              </a:cxn>
              <a:cxn ang="0">
                <a:pos x="23" y="81"/>
              </a:cxn>
              <a:cxn ang="0">
                <a:pos x="29" y="83"/>
              </a:cxn>
              <a:cxn ang="0">
                <a:pos x="32" y="85"/>
              </a:cxn>
              <a:cxn ang="0">
                <a:pos x="34" y="82"/>
              </a:cxn>
              <a:cxn ang="0">
                <a:pos x="38" y="78"/>
              </a:cxn>
              <a:cxn ang="0">
                <a:pos x="41" y="77"/>
              </a:cxn>
              <a:cxn ang="0">
                <a:pos x="47" y="78"/>
              </a:cxn>
              <a:cxn ang="0">
                <a:pos x="54" y="76"/>
              </a:cxn>
              <a:cxn ang="0">
                <a:pos x="58" y="73"/>
              </a:cxn>
              <a:cxn ang="0">
                <a:pos x="66" y="70"/>
              </a:cxn>
              <a:cxn ang="0">
                <a:pos x="70" y="68"/>
              </a:cxn>
              <a:cxn ang="0">
                <a:pos x="72" y="69"/>
              </a:cxn>
              <a:cxn ang="0">
                <a:pos x="73" y="71"/>
              </a:cxn>
              <a:cxn ang="0">
                <a:pos x="77" y="66"/>
              </a:cxn>
              <a:cxn ang="0">
                <a:pos x="81" y="65"/>
              </a:cxn>
              <a:cxn ang="0">
                <a:pos x="88" y="66"/>
              </a:cxn>
              <a:cxn ang="0">
                <a:pos x="92" y="62"/>
              </a:cxn>
              <a:cxn ang="0">
                <a:pos x="93" y="59"/>
              </a:cxn>
              <a:cxn ang="0">
                <a:pos x="101" y="55"/>
              </a:cxn>
              <a:cxn ang="0">
                <a:pos x="116" y="49"/>
              </a:cxn>
              <a:cxn ang="0">
                <a:pos x="122" y="42"/>
              </a:cxn>
              <a:cxn ang="0">
                <a:pos x="126" y="43"/>
              </a:cxn>
              <a:cxn ang="0">
                <a:pos x="128" y="45"/>
              </a:cxn>
              <a:cxn ang="0">
                <a:pos x="133" y="44"/>
              </a:cxn>
              <a:cxn ang="0">
                <a:pos x="135" y="37"/>
              </a:cxn>
              <a:cxn ang="0">
                <a:pos x="143" y="32"/>
              </a:cxn>
              <a:cxn ang="0">
                <a:pos x="146" y="31"/>
              </a:cxn>
              <a:cxn ang="0">
                <a:pos x="146" y="28"/>
              </a:cxn>
              <a:cxn ang="0">
                <a:pos x="147" y="24"/>
              </a:cxn>
              <a:cxn ang="0">
                <a:pos x="150" y="22"/>
              </a:cxn>
              <a:cxn ang="0">
                <a:pos x="153" y="14"/>
              </a:cxn>
              <a:cxn ang="0">
                <a:pos x="153" y="4"/>
              </a:cxn>
            </a:cxnLst>
            <a:rect l="0" t="0" r="r" b="b"/>
            <a:pathLst>
              <a:path w="154" h="171">
                <a:moveTo>
                  <a:pt x="1" y="171"/>
                </a:moveTo>
                <a:lnTo>
                  <a:pt x="1" y="171"/>
                </a:lnTo>
                <a:lnTo>
                  <a:pt x="1" y="169"/>
                </a:lnTo>
                <a:lnTo>
                  <a:pt x="1" y="169"/>
                </a:lnTo>
                <a:lnTo>
                  <a:pt x="1" y="169"/>
                </a:lnTo>
                <a:lnTo>
                  <a:pt x="1" y="166"/>
                </a:lnTo>
                <a:lnTo>
                  <a:pt x="1" y="163"/>
                </a:lnTo>
                <a:lnTo>
                  <a:pt x="1" y="163"/>
                </a:lnTo>
                <a:lnTo>
                  <a:pt x="1" y="162"/>
                </a:lnTo>
                <a:lnTo>
                  <a:pt x="1" y="161"/>
                </a:lnTo>
                <a:lnTo>
                  <a:pt x="0" y="161"/>
                </a:lnTo>
                <a:lnTo>
                  <a:pt x="0" y="160"/>
                </a:lnTo>
                <a:lnTo>
                  <a:pt x="0" y="159"/>
                </a:lnTo>
                <a:lnTo>
                  <a:pt x="0" y="159"/>
                </a:lnTo>
                <a:lnTo>
                  <a:pt x="0" y="158"/>
                </a:lnTo>
                <a:lnTo>
                  <a:pt x="0" y="158"/>
                </a:lnTo>
                <a:lnTo>
                  <a:pt x="1" y="157"/>
                </a:lnTo>
                <a:lnTo>
                  <a:pt x="1" y="157"/>
                </a:lnTo>
                <a:lnTo>
                  <a:pt x="1" y="156"/>
                </a:lnTo>
                <a:lnTo>
                  <a:pt x="1" y="156"/>
                </a:lnTo>
                <a:lnTo>
                  <a:pt x="1" y="156"/>
                </a:lnTo>
                <a:lnTo>
                  <a:pt x="2" y="156"/>
                </a:lnTo>
                <a:lnTo>
                  <a:pt x="2" y="156"/>
                </a:lnTo>
                <a:lnTo>
                  <a:pt x="2" y="156"/>
                </a:lnTo>
                <a:lnTo>
                  <a:pt x="3" y="156"/>
                </a:lnTo>
                <a:lnTo>
                  <a:pt x="3" y="156"/>
                </a:lnTo>
                <a:lnTo>
                  <a:pt x="4" y="156"/>
                </a:lnTo>
                <a:lnTo>
                  <a:pt x="5" y="157"/>
                </a:lnTo>
                <a:lnTo>
                  <a:pt x="5" y="157"/>
                </a:lnTo>
                <a:lnTo>
                  <a:pt x="5" y="157"/>
                </a:lnTo>
                <a:lnTo>
                  <a:pt x="6" y="158"/>
                </a:lnTo>
                <a:lnTo>
                  <a:pt x="6" y="158"/>
                </a:lnTo>
                <a:lnTo>
                  <a:pt x="6" y="159"/>
                </a:lnTo>
                <a:lnTo>
                  <a:pt x="6" y="159"/>
                </a:lnTo>
                <a:lnTo>
                  <a:pt x="6" y="160"/>
                </a:lnTo>
                <a:lnTo>
                  <a:pt x="7" y="160"/>
                </a:lnTo>
                <a:lnTo>
                  <a:pt x="7" y="160"/>
                </a:lnTo>
                <a:lnTo>
                  <a:pt x="8" y="160"/>
                </a:lnTo>
                <a:lnTo>
                  <a:pt x="8" y="160"/>
                </a:lnTo>
                <a:lnTo>
                  <a:pt x="8" y="160"/>
                </a:lnTo>
                <a:lnTo>
                  <a:pt x="8" y="160"/>
                </a:lnTo>
                <a:lnTo>
                  <a:pt x="9" y="159"/>
                </a:lnTo>
                <a:lnTo>
                  <a:pt x="9" y="159"/>
                </a:lnTo>
                <a:lnTo>
                  <a:pt x="9" y="158"/>
                </a:lnTo>
                <a:lnTo>
                  <a:pt x="9" y="157"/>
                </a:lnTo>
                <a:lnTo>
                  <a:pt x="9" y="156"/>
                </a:lnTo>
                <a:lnTo>
                  <a:pt x="10" y="156"/>
                </a:lnTo>
                <a:lnTo>
                  <a:pt x="10" y="156"/>
                </a:lnTo>
                <a:lnTo>
                  <a:pt x="10" y="155"/>
                </a:lnTo>
                <a:lnTo>
                  <a:pt x="11" y="155"/>
                </a:lnTo>
                <a:lnTo>
                  <a:pt x="12" y="155"/>
                </a:lnTo>
                <a:lnTo>
                  <a:pt x="12" y="155"/>
                </a:lnTo>
                <a:lnTo>
                  <a:pt x="12" y="155"/>
                </a:lnTo>
                <a:lnTo>
                  <a:pt x="13" y="155"/>
                </a:lnTo>
                <a:lnTo>
                  <a:pt x="13" y="154"/>
                </a:lnTo>
                <a:lnTo>
                  <a:pt x="13" y="154"/>
                </a:lnTo>
                <a:lnTo>
                  <a:pt x="13" y="153"/>
                </a:lnTo>
                <a:lnTo>
                  <a:pt x="13" y="153"/>
                </a:lnTo>
                <a:lnTo>
                  <a:pt x="13" y="153"/>
                </a:lnTo>
                <a:lnTo>
                  <a:pt x="13" y="152"/>
                </a:lnTo>
                <a:lnTo>
                  <a:pt x="13" y="151"/>
                </a:lnTo>
                <a:lnTo>
                  <a:pt x="12" y="151"/>
                </a:lnTo>
                <a:lnTo>
                  <a:pt x="12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49"/>
                </a:lnTo>
                <a:lnTo>
                  <a:pt x="13" y="149"/>
                </a:lnTo>
                <a:lnTo>
                  <a:pt x="14" y="149"/>
                </a:lnTo>
                <a:lnTo>
                  <a:pt x="14" y="148"/>
                </a:lnTo>
                <a:lnTo>
                  <a:pt x="14" y="149"/>
                </a:lnTo>
                <a:lnTo>
                  <a:pt x="15" y="149"/>
                </a:lnTo>
                <a:lnTo>
                  <a:pt x="15" y="149"/>
                </a:lnTo>
                <a:lnTo>
                  <a:pt x="16" y="149"/>
                </a:lnTo>
                <a:lnTo>
                  <a:pt x="17" y="149"/>
                </a:lnTo>
                <a:lnTo>
                  <a:pt x="17" y="149"/>
                </a:lnTo>
                <a:lnTo>
                  <a:pt x="17" y="149"/>
                </a:lnTo>
                <a:lnTo>
                  <a:pt x="18" y="149"/>
                </a:lnTo>
                <a:lnTo>
                  <a:pt x="18" y="148"/>
                </a:lnTo>
                <a:lnTo>
                  <a:pt x="18" y="148"/>
                </a:lnTo>
                <a:lnTo>
                  <a:pt x="18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7"/>
                </a:lnTo>
                <a:lnTo>
                  <a:pt x="18" y="146"/>
                </a:lnTo>
                <a:lnTo>
                  <a:pt x="16" y="143"/>
                </a:lnTo>
                <a:lnTo>
                  <a:pt x="15" y="140"/>
                </a:lnTo>
                <a:lnTo>
                  <a:pt x="14" y="138"/>
                </a:lnTo>
                <a:lnTo>
                  <a:pt x="13" y="138"/>
                </a:lnTo>
                <a:lnTo>
                  <a:pt x="13" y="137"/>
                </a:lnTo>
                <a:lnTo>
                  <a:pt x="13" y="137"/>
                </a:lnTo>
                <a:lnTo>
                  <a:pt x="13" y="137"/>
                </a:lnTo>
                <a:lnTo>
                  <a:pt x="13" y="136"/>
                </a:lnTo>
                <a:lnTo>
                  <a:pt x="13" y="135"/>
                </a:lnTo>
                <a:lnTo>
                  <a:pt x="13" y="135"/>
                </a:lnTo>
                <a:lnTo>
                  <a:pt x="13" y="135"/>
                </a:lnTo>
                <a:lnTo>
                  <a:pt x="14" y="134"/>
                </a:lnTo>
                <a:lnTo>
                  <a:pt x="14" y="132"/>
                </a:lnTo>
                <a:lnTo>
                  <a:pt x="14" y="131"/>
                </a:lnTo>
                <a:lnTo>
                  <a:pt x="13" y="131"/>
                </a:lnTo>
                <a:lnTo>
                  <a:pt x="13" y="130"/>
                </a:lnTo>
                <a:lnTo>
                  <a:pt x="13" y="130"/>
                </a:lnTo>
                <a:lnTo>
                  <a:pt x="11" y="129"/>
                </a:lnTo>
                <a:lnTo>
                  <a:pt x="11" y="128"/>
                </a:lnTo>
                <a:lnTo>
                  <a:pt x="10" y="128"/>
                </a:lnTo>
                <a:lnTo>
                  <a:pt x="10" y="128"/>
                </a:lnTo>
                <a:lnTo>
                  <a:pt x="10" y="128"/>
                </a:lnTo>
                <a:lnTo>
                  <a:pt x="9" y="125"/>
                </a:lnTo>
                <a:lnTo>
                  <a:pt x="9" y="124"/>
                </a:lnTo>
                <a:lnTo>
                  <a:pt x="9" y="124"/>
                </a:lnTo>
                <a:lnTo>
                  <a:pt x="9" y="123"/>
                </a:lnTo>
                <a:lnTo>
                  <a:pt x="9" y="123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8" y="122"/>
                </a:lnTo>
                <a:lnTo>
                  <a:pt x="8" y="122"/>
                </a:lnTo>
                <a:lnTo>
                  <a:pt x="8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1"/>
                </a:lnTo>
                <a:lnTo>
                  <a:pt x="6" y="120"/>
                </a:lnTo>
                <a:lnTo>
                  <a:pt x="6" y="119"/>
                </a:lnTo>
                <a:lnTo>
                  <a:pt x="6" y="119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7" y="118"/>
                </a:lnTo>
                <a:lnTo>
                  <a:pt x="7" y="118"/>
                </a:lnTo>
                <a:lnTo>
                  <a:pt x="8" y="118"/>
                </a:lnTo>
                <a:lnTo>
                  <a:pt x="8" y="118"/>
                </a:lnTo>
                <a:lnTo>
                  <a:pt x="10" y="118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6"/>
                </a:lnTo>
                <a:lnTo>
                  <a:pt x="10" y="116"/>
                </a:lnTo>
                <a:lnTo>
                  <a:pt x="10" y="116"/>
                </a:lnTo>
                <a:lnTo>
                  <a:pt x="10" y="116"/>
                </a:lnTo>
                <a:lnTo>
                  <a:pt x="9" y="115"/>
                </a:lnTo>
                <a:lnTo>
                  <a:pt x="9" y="115"/>
                </a:lnTo>
                <a:lnTo>
                  <a:pt x="9" y="115"/>
                </a:lnTo>
                <a:lnTo>
                  <a:pt x="9" y="114"/>
                </a:lnTo>
                <a:lnTo>
                  <a:pt x="9" y="114"/>
                </a:lnTo>
                <a:lnTo>
                  <a:pt x="9" y="114"/>
                </a:lnTo>
                <a:lnTo>
                  <a:pt x="10" y="113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0"/>
                </a:lnTo>
                <a:lnTo>
                  <a:pt x="10" y="110"/>
                </a:lnTo>
                <a:lnTo>
                  <a:pt x="10" y="110"/>
                </a:lnTo>
                <a:lnTo>
                  <a:pt x="9" y="109"/>
                </a:lnTo>
                <a:lnTo>
                  <a:pt x="10" y="109"/>
                </a:lnTo>
                <a:lnTo>
                  <a:pt x="11" y="108"/>
                </a:lnTo>
                <a:lnTo>
                  <a:pt x="11" y="108"/>
                </a:lnTo>
                <a:lnTo>
                  <a:pt x="11" y="108"/>
                </a:lnTo>
                <a:lnTo>
                  <a:pt x="11" y="105"/>
                </a:lnTo>
                <a:lnTo>
                  <a:pt x="11" y="102"/>
                </a:lnTo>
                <a:lnTo>
                  <a:pt x="11" y="102"/>
                </a:lnTo>
                <a:lnTo>
                  <a:pt x="11" y="101"/>
                </a:lnTo>
                <a:lnTo>
                  <a:pt x="11" y="101"/>
                </a:lnTo>
                <a:lnTo>
                  <a:pt x="11" y="101"/>
                </a:lnTo>
                <a:lnTo>
                  <a:pt x="11" y="100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9" y="97"/>
                </a:lnTo>
                <a:lnTo>
                  <a:pt x="9" y="97"/>
                </a:lnTo>
                <a:lnTo>
                  <a:pt x="9" y="96"/>
                </a:lnTo>
                <a:lnTo>
                  <a:pt x="8" y="95"/>
                </a:lnTo>
                <a:lnTo>
                  <a:pt x="8" y="95"/>
                </a:lnTo>
                <a:lnTo>
                  <a:pt x="7" y="93"/>
                </a:lnTo>
                <a:lnTo>
                  <a:pt x="7" y="93"/>
                </a:lnTo>
                <a:lnTo>
                  <a:pt x="7" y="91"/>
                </a:lnTo>
                <a:lnTo>
                  <a:pt x="7" y="89"/>
                </a:lnTo>
                <a:lnTo>
                  <a:pt x="7" y="89"/>
                </a:lnTo>
                <a:lnTo>
                  <a:pt x="8" y="88"/>
                </a:lnTo>
                <a:lnTo>
                  <a:pt x="8" y="88"/>
                </a:lnTo>
                <a:lnTo>
                  <a:pt x="9" y="87"/>
                </a:lnTo>
                <a:lnTo>
                  <a:pt x="9" y="87"/>
                </a:lnTo>
                <a:lnTo>
                  <a:pt x="10" y="86"/>
                </a:lnTo>
                <a:lnTo>
                  <a:pt x="10" y="86"/>
                </a:lnTo>
                <a:lnTo>
                  <a:pt x="11" y="86"/>
                </a:lnTo>
                <a:lnTo>
                  <a:pt x="11" y="86"/>
                </a:lnTo>
                <a:lnTo>
                  <a:pt x="11" y="86"/>
                </a:lnTo>
                <a:lnTo>
                  <a:pt x="12" y="86"/>
                </a:lnTo>
                <a:lnTo>
                  <a:pt x="13" y="86"/>
                </a:lnTo>
                <a:lnTo>
                  <a:pt x="13" y="86"/>
                </a:lnTo>
                <a:lnTo>
                  <a:pt x="13" y="86"/>
                </a:lnTo>
                <a:lnTo>
                  <a:pt x="15" y="86"/>
                </a:lnTo>
                <a:lnTo>
                  <a:pt x="16" y="86"/>
                </a:lnTo>
                <a:lnTo>
                  <a:pt x="16" y="86"/>
                </a:lnTo>
                <a:lnTo>
                  <a:pt x="17" y="86"/>
                </a:lnTo>
                <a:lnTo>
                  <a:pt x="17" y="86"/>
                </a:lnTo>
                <a:lnTo>
                  <a:pt x="18" y="86"/>
                </a:lnTo>
                <a:lnTo>
                  <a:pt x="18" y="85"/>
                </a:lnTo>
                <a:lnTo>
                  <a:pt x="19" y="85"/>
                </a:lnTo>
                <a:lnTo>
                  <a:pt x="19" y="84"/>
                </a:lnTo>
                <a:lnTo>
                  <a:pt x="21" y="82"/>
                </a:lnTo>
                <a:lnTo>
                  <a:pt x="22" y="82"/>
                </a:lnTo>
                <a:lnTo>
                  <a:pt x="22" y="81"/>
                </a:lnTo>
                <a:lnTo>
                  <a:pt x="23" y="81"/>
                </a:lnTo>
                <a:lnTo>
                  <a:pt x="23" y="81"/>
                </a:lnTo>
                <a:lnTo>
                  <a:pt x="24" y="81"/>
                </a:lnTo>
                <a:lnTo>
                  <a:pt x="24" y="81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4"/>
                </a:lnTo>
                <a:lnTo>
                  <a:pt x="29" y="84"/>
                </a:lnTo>
                <a:lnTo>
                  <a:pt x="30" y="84"/>
                </a:lnTo>
                <a:lnTo>
                  <a:pt x="30" y="85"/>
                </a:lnTo>
                <a:lnTo>
                  <a:pt x="30" y="85"/>
                </a:lnTo>
                <a:lnTo>
                  <a:pt x="31" y="85"/>
                </a:lnTo>
                <a:lnTo>
                  <a:pt x="31" y="85"/>
                </a:lnTo>
                <a:lnTo>
                  <a:pt x="32" y="85"/>
                </a:lnTo>
                <a:lnTo>
                  <a:pt x="32" y="85"/>
                </a:lnTo>
                <a:lnTo>
                  <a:pt x="32" y="85"/>
                </a:lnTo>
                <a:lnTo>
                  <a:pt x="32" y="85"/>
                </a:lnTo>
                <a:lnTo>
                  <a:pt x="32" y="84"/>
                </a:lnTo>
                <a:lnTo>
                  <a:pt x="33" y="84"/>
                </a:lnTo>
                <a:lnTo>
                  <a:pt x="33" y="84"/>
                </a:lnTo>
                <a:lnTo>
                  <a:pt x="34" y="83"/>
                </a:lnTo>
                <a:lnTo>
                  <a:pt x="34" y="82"/>
                </a:lnTo>
                <a:lnTo>
                  <a:pt x="34" y="82"/>
                </a:lnTo>
                <a:lnTo>
                  <a:pt x="35" y="81"/>
                </a:lnTo>
                <a:lnTo>
                  <a:pt x="35" y="80"/>
                </a:lnTo>
                <a:lnTo>
                  <a:pt x="35" y="80"/>
                </a:lnTo>
                <a:lnTo>
                  <a:pt x="35" y="79"/>
                </a:lnTo>
                <a:lnTo>
                  <a:pt x="36" y="79"/>
                </a:lnTo>
                <a:lnTo>
                  <a:pt x="36" y="79"/>
                </a:lnTo>
                <a:lnTo>
                  <a:pt x="38" y="78"/>
                </a:lnTo>
                <a:lnTo>
                  <a:pt x="38" y="78"/>
                </a:lnTo>
                <a:lnTo>
                  <a:pt x="38" y="77"/>
                </a:lnTo>
                <a:lnTo>
                  <a:pt x="39" y="77"/>
                </a:lnTo>
                <a:lnTo>
                  <a:pt x="40" y="77"/>
                </a:lnTo>
                <a:lnTo>
                  <a:pt x="40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2" y="77"/>
                </a:lnTo>
                <a:lnTo>
                  <a:pt x="43" y="77"/>
                </a:lnTo>
                <a:lnTo>
                  <a:pt x="45" y="78"/>
                </a:lnTo>
                <a:lnTo>
                  <a:pt x="46" y="78"/>
                </a:lnTo>
                <a:lnTo>
                  <a:pt x="47" y="78"/>
                </a:lnTo>
                <a:lnTo>
                  <a:pt x="47" y="78"/>
                </a:lnTo>
                <a:lnTo>
                  <a:pt x="47" y="78"/>
                </a:lnTo>
                <a:lnTo>
                  <a:pt x="49" y="77"/>
                </a:lnTo>
                <a:lnTo>
                  <a:pt x="49" y="77"/>
                </a:lnTo>
                <a:lnTo>
                  <a:pt x="51" y="77"/>
                </a:lnTo>
                <a:lnTo>
                  <a:pt x="51" y="77"/>
                </a:lnTo>
                <a:lnTo>
                  <a:pt x="52" y="77"/>
                </a:lnTo>
                <a:lnTo>
                  <a:pt x="52" y="77"/>
                </a:lnTo>
                <a:lnTo>
                  <a:pt x="54" y="76"/>
                </a:lnTo>
                <a:lnTo>
                  <a:pt x="54" y="76"/>
                </a:lnTo>
                <a:lnTo>
                  <a:pt x="56" y="74"/>
                </a:lnTo>
                <a:lnTo>
                  <a:pt x="57" y="74"/>
                </a:lnTo>
                <a:lnTo>
                  <a:pt x="57" y="74"/>
                </a:lnTo>
                <a:lnTo>
                  <a:pt x="57" y="74"/>
                </a:lnTo>
                <a:lnTo>
                  <a:pt x="57" y="74"/>
                </a:lnTo>
                <a:lnTo>
                  <a:pt x="58" y="73"/>
                </a:lnTo>
                <a:lnTo>
                  <a:pt x="58" y="73"/>
                </a:lnTo>
                <a:lnTo>
                  <a:pt x="58" y="73"/>
                </a:lnTo>
                <a:lnTo>
                  <a:pt x="59" y="73"/>
                </a:lnTo>
                <a:lnTo>
                  <a:pt x="59" y="73"/>
                </a:lnTo>
                <a:lnTo>
                  <a:pt x="59" y="72"/>
                </a:lnTo>
                <a:lnTo>
                  <a:pt x="61" y="72"/>
                </a:lnTo>
                <a:lnTo>
                  <a:pt x="63" y="71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7" y="69"/>
                </a:lnTo>
                <a:lnTo>
                  <a:pt x="67" y="69"/>
                </a:lnTo>
                <a:lnTo>
                  <a:pt x="67" y="69"/>
                </a:lnTo>
                <a:lnTo>
                  <a:pt x="67" y="69"/>
                </a:lnTo>
                <a:lnTo>
                  <a:pt x="68" y="68"/>
                </a:lnTo>
                <a:lnTo>
                  <a:pt x="68" y="68"/>
                </a:lnTo>
                <a:lnTo>
                  <a:pt x="69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1" y="68"/>
                </a:lnTo>
                <a:lnTo>
                  <a:pt x="71" y="69"/>
                </a:lnTo>
                <a:lnTo>
                  <a:pt x="72" y="69"/>
                </a:lnTo>
                <a:lnTo>
                  <a:pt x="72" y="69"/>
                </a:lnTo>
                <a:lnTo>
                  <a:pt x="72" y="70"/>
                </a:lnTo>
                <a:lnTo>
                  <a:pt x="72" y="70"/>
                </a:lnTo>
                <a:lnTo>
                  <a:pt x="72" y="70"/>
                </a:lnTo>
                <a:lnTo>
                  <a:pt x="72" y="71"/>
                </a:lnTo>
                <a:lnTo>
                  <a:pt x="72" y="71"/>
                </a:lnTo>
                <a:lnTo>
                  <a:pt x="73" y="71"/>
                </a:lnTo>
                <a:lnTo>
                  <a:pt x="73" y="71"/>
                </a:lnTo>
                <a:lnTo>
                  <a:pt x="73" y="71"/>
                </a:lnTo>
                <a:lnTo>
                  <a:pt x="74" y="70"/>
                </a:lnTo>
                <a:lnTo>
                  <a:pt x="74" y="70"/>
                </a:lnTo>
                <a:lnTo>
                  <a:pt x="75" y="69"/>
                </a:lnTo>
                <a:lnTo>
                  <a:pt x="75" y="68"/>
                </a:lnTo>
                <a:lnTo>
                  <a:pt x="75" y="67"/>
                </a:lnTo>
                <a:lnTo>
                  <a:pt x="75" y="67"/>
                </a:lnTo>
                <a:lnTo>
                  <a:pt x="76" y="66"/>
                </a:lnTo>
                <a:lnTo>
                  <a:pt x="77" y="66"/>
                </a:lnTo>
                <a:lnTo>
                  <a:pt x="78" y="65"/>
                </a:lnTo>
                <a:lnTo>
                  <a:pt x="78" y="65"/>
                </a:lnTo>
                <a:lnTo>
                  <a:pt x="78" y="65"/>
                </a:lnTo>
                <a:lnTo>
                  <a:pt x="79" y="65"/>
                </a:lnTo>
                <a:lnTo>
                  <a:pt x="79" y="65"/>
                </a:lnTo>
                <a:lnTo>
                  <a:pt x="80" y="65"/>
                </a:lnTo>
                <a:lnTo>
                  <a:pt x="80" y="65"/>
                </a:lnTo>
                <a:lnTo>
                  <a:pt x="81" y="65"/>
                </a:lnTo>
                <a:lnTo>
                  <a:pt x="81" y="65"/>
                </a:lnTo>
                <a:lnTo>
                  <a:pt x="82" y="65"/>
                </a:lnTo>
                <a:lnTo>
                  <a:pt x="83" y="65"/>
                </a:lnTo>
                <a:lnTo>
                  <a:pt x="84" y="66"/>
                </a:lnTo>
                <a:lnTo>
                  <a:pt x="86" y="66"/>
                </a:lnTo>
                <a:lnTo>
                  <a:pt x="86" y="66"/>
                </a:lnTo>
                <a:lnTo>
                  <a:pt x="87" y="66"/>
                </a:lnTo>
                <a:lnTo>
                  <a:pt x="88" y="66"/>
                </a:lnTo>
                <a:lnTo>
                  <a:pt x="88" y="65"/>
                </a:lnTo>
                <a:lnTo>
                  <a:pt x="89" y="65"/>
                </a:lnTo>
                <a:lnTo>
                  <a:pt x="91" y="63"/>
                </a:lnTo>
                <a:lnTo>
                  <a:pt x="91" y="63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1" y="61"/>
                </a:lnTo>
                <a:lnTo>
                  <a:pt x="91" y="61"/>
                </a:lnTo>
                <a:lnTo>
                  <a:pt x="91" y="60"/>
                </a:lnTo>
                <a:lnTo>
                  <a:pt x="91" y="60"/>
                </a:lnTo>
                <a:lnTo>
                  <a:pt x="92" y="60"/>
                </a:lnTo>
                <a:lnTo>
                  <a:pt x="93" y="59"/>
                </a:lnTo>
                <a:lnTo>
                  <a:pt x="93" y="59"/>
                </a:lnTo>
                <a:lnTo>
                  <a:pt x="94" y="58"/>
                </a:lnTo>
                <a:lnTo>
                  <a:pt x="95" y="57"/>
                </a:lnTo>
                <a:lnTo>
                  <a:pt x="95" y="57"/>
                </a:lnTo>
                <a:lnTo>
                  <a:pt x="96" y="57"/>
                </a:lnTo>
                <a:lnTo>
                  <a:pt x="97" y="57"/>
                </a:lnTo>
                <a:lnTo>
                  <a:pt x="98" y="56"/>
                </a:lnTo>
                <a:lnTo>
                  <a:pt x="100" y="55"/>
                </a:lnTo>
                <a:lnTo>
                  <a:pt x="101" y="55"/>
                </a:lnTo>
                <a:lnTo>
                  <a:pt x="102" y="54"/>
                </a:lnTo>
                <a:lnTo>
                  <a:pt x="105" y="52"/>
                </a:lnTo>
                <a:lnTo>
                  <a:pt x="110" y="50"/>
                </a:lnTo>
                <a:lnTo>
                  <a:pt x="113" y="49"/>
                </a:lnTo>
                <a:lnTo>
                  <a:pt x="114" y="49"/>
                </a:lnTo>
                <a:lnTo>
                  <a:pt x="114" y="49"/>
                </a:lnTo>
                <a:lnTo>
                  <a:pt x="115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48"/>
                </a:lnTo>
                <a:lnTo>
                  <a:pt x="117" y="48"/>
                </a:lnTo>
                <a:lnTo>
                  <a:pt x="117" y="47"/>
                </a:lnTo>
                <a:lnTo>
                  <a:pt x="118" y="47"/>
                </a:lnTo>
                <a:lnTo>
                  <a:pt x="118" y="47"/>
                </a:lnTo>
                <a:lnTo>
                  <a:pt x="122" y="43"/>
                </a:lnTo>
                <a:lnTo>
                  <a:pt x="122" y="42"/>
                </a:lnTo>
                <a:lnTo>
                  <a:pt x="123" y="42"/>
                </a:lnTo>
                <a:lnTo>
                  <a:pt x="123" y="42"/>
                </a:lnTo>
                <a:lnTo>
                  <a:pt x="124" y="42"/>
                </a:lnTo>
                <a:lnTo>
                  <a:pt x="124" y="42"/>
                </a:lnTo>
                <a:lnTo>
                  <a:pt x="125" y="42"/>
                </a:lnTo>
                <a:lnTo>
                  <a:pt x="125" y="42"/>
                </a:lnTo>
                <a:lnTo>
                  <a:pt x="126" y="43"/>
                </a:lnTo>
                <a:lnTo>
                  <a:pt x="126" y="43"/>
                </a:lnTo>
                <a:lnTo>
                  <a:pt x="126" y="43"/>
                </a:lnTo>
                <a:lnTo>
                  <a:pt x="126" y="44"/>
                </a:lnTo>
                <a:lnTo>
                  <a:pt x="126" y="44"/>
                </a:lnTo>
                <a:lnTo>
                  <a:pt x="127" y="44"/>
                </a:lnTo>
                <a:lnTo>
                  <a:pt x="127" y="44"/>
                </a:lnTo>
                <a:lnTo>
                  <a:pt x="127" y="44"/>
                </a:lnTo>
                <a:lnTo>
                  <a:pt x="127" y="45"/>
                </a:lnTo>
                <a:lnTo>
                  <a:pt x="128" y="45"/>
                </a:lnTo>
                <a:lnTo>
                  <a:pt x="128" y="45"/>
                </a:lnTo>
                <a:lnTo>
                  <a:pt x="129" y="45"/>
                </a:lnTo>
                <a:lnTo>
                  <a:pt x="130" y="45"/>
                </a:lnTo>
                <a:lnTo>
                  <a:pt x="130" y="45"/>
                </a:lnTo>
                <a:lnTo>
                  <a:pt x="131" y="45"/>
                </a:lnTo>
                <a:lnTo>
                  <a:pt x="131" y="45"/>
                </a:lnTo>
                <a:lnTo>
                  <a:pt x="131" y="45"/>
                </a:lnTo>
                <a:lnTo>
                  <a:pt x="133" y="44"/>
                </a:lnTo>
                <a:lnTo>
                  <a:pt x="134" y="44"/>
                </a:lnTo>
                <a:lnTo>
                  <a:pt x="134" y="43"/>
                </a:lnTo>
                <a:lnTo>
                  <a:pt x="135" y="42"/>
                </a:lnTo>
                <a:lnTo>
                  <a:pt x="135" y="41"/>
                </a:lnTo>
                <a:lnTo>
                  <a:pt x="135" y="40"/>
                </a:lnTo>
                <a:lnTo>
                  <a:pt x="135" y="38"/>
                </a:lnTo>
                <a:lnTo>
                  <a:pt x="134" y="37"/>
                </a:lnTo>
                <a:lnTo>
                  <a:pt x="135" y="37"/>
                </a:lnTo>
                <a:lnTo>
                  <a:pt x="135" y="37"/>
                </a:lnTo>
                <a:lnTo>
                  <a:pt x="135" y="36"/>
                </a:lnTo>
                <a:lnTo>
                  <a:pt x="135" y="36"/>
                </a:lnTo>
                <a:lnTo>
                  <a:pt x="137" y="35"/>
                </a:lnTo>
                <a:lnTo>
                  <a:pt x="137" y="34"/>
                </a:lnTo>
                <a:lnTo>
                  <a:pt x="139" y="33"/>
                </a:lnTo>
                <a:lnTo>
                  <a:pt x="142" y="32"/>
                </a:lnTo>
                <a:lnTo>
                  <a:pt x="143" y="32"/>
                </a:lnTo>
                <a:lnTo>
                  <a:pt x="143" y="32"/>
                </a:lnTo>
                <a:lnTo>
                  <a:pt x="143" y="32"/>
                </a:lnTo>
                <a:lnTo>
                  <a:pt x="144" y="32"/>
                </a:lnTo>
                <a:lnTo>
                  <a:pt x="145" y="32"/>
                </a:lnTo>
                <a:lnTo>
                  <a:pt x="145" y="32"/>
                </a:lnTo>
                <a:lnTo>
                  <a:pt x="146" y="31"/>
                </a:lnTo>
                <a:lnTo>
                  <a:pt x="146" y="31"/>
                </a:lnTo>
                <a:lnTo>
                  <a:pt x="146" y="31"/>
                </a:lnTo>
                <a:lnTo>
                  <a:pt x="146" y="30"/>
                </a:lnTo>
                <a:lnTo>
                  <a:pt x="146" y="30"/>
                </a:lnTo>
                <a:lnTo>
                  <a:pt x="146" y="30"/>
                </a:lnTo>
                <a:lnTo>
                  <a:pt x="147" y="29"/>
                </a:lnTo>
                <a:lnTo>
                  <a:pt x="146" y="29"/>
                </a:lnTo>
                <a:lnTo>
                  <a:pt x="146" y="29"/>
                </a:lnTo>
                <a:lnTo>
                  <a:pt x="146" y="28"/>
                </a:lnTo>
                <a:lnTo>
                  <a:pt x="146" y="28"/>
                </a:lnTo>
                <a:lnTo>
                  <a:pt x="146" y="27"/>
                </a:lnTo>
                <a:lnTo>
                  <a:pt x="146" y="27"/>
                </a:lnTo>
                <a:lnTo>
                  <a:pt x="146" y="26"/>
                </a:lnTo>
                <a:lnTo>
                  <a:pt x="146" y="25"/>
                </a:lnTo>
                <a:lnTo>
                  <a:pt x="147" y="25"/>
                </a:lnTo>
                <a:lnTo>
                  <a:pt x="147" y="25"/>
                </a:lnTo>
                <a:lnTo>
                  <a:pt x="147" y="24"/>
                </a:lnTo>
                <a:lnTo>
                  <a:pt x="147" y="24"/>
                </a:lnTo>
                <a:lnTo>
                  <a:pt x="147" y="24"/>
                </a:lnTo>
                <a:lnTo>
                  <a:pt x="148" y="23"/>
                </a:lnTo>
                <a:lnTo>
                  <a:pt x="148" y="23"/>
                </a:lnTo>
                <a:lnTo>
                  <a:pt x="149" y="23"/>
                </a:lnTo>
                <a:lnTo>
                  <a:pt x="149" y="23"/>
                </a:lnTo>
                <a:lnTo>
                  <a:pt x="150" y="22"/>
                </a:lnTo>
                <a:lnTo>
                  <a:pt x="150" y="22"/>
                </a:lnTo>
                <a:lnTo>
                  <a:pt x="150" y="22"/>
                </a:lnTo>
                <a:lnTo>
                  <a:pt x="151" y="21"/>
                </a:lnTo>
                <a:lnTo>
                  <a:pt x="151" y="21"/>
                </a:lnTo>
                <a:lnTo>
                  <a:pt x="151" y="21"/>
                </a:lnTo>
                <a:lnTo>
                  <a:pt x="151" y="20"/>
                </a:lnTo>
                <a:lnTo>
                  <a:pt x="151" y="19"/>
                </a:lnTo>
                <a:lnTo>
                  <a:pt x="152" y="18"/>
                </a:lnTo>
                <a:lnTo>
                  <a:pt x="152" y="16"/>
                </a:lnTo>
                <a:lnTo>
                  <a:pt x="153" y="14"/>
                </a:lnTo>
                <a:lnTo>
                  <a:pt x="154" y="13"/>
                </a:lnTo>
                <a:lnTo>
                  <a:pt x="154" y="13"/>
                </a:lnTo>
                <a:lnTo>
                  <a:pt x="154" y="13"/>
                </a:lnTo>
                <a:lnTo>
                  <a:pt x="154" y="11"/>
                </a:lnTo>
                <a:lnTo>
                  <a:pt x="154" y="11"/>
                </a:lnTo>
                <a:lnTo>
                  <a:pt x="154" y="10"/>
                </a:lnTo>
                <a:lnTo>
                  <a:pt x="153" y="5"/>
                </a:lnTo>
                <a:lnTo>
                  <a:pt x="153" y="4"/>
                </a:lnTo>
                <a:lnTo>
                  <a:pt x="152" y="3"/>
                </a:lnTo>
                <a:lnTo>
                  <a:pt x="152" y="2"/>
                </a:lnTo>
                <a:lnTo>
                  <a:pt x="152" y="1"/>
                </a:lnTo>
                <a:lnTo>
                  <a:pt x="152" y="1"/>
                </a:lnTo>
                <a:lnTo>
                  <a:pt x="152" y="1"/>
                </a:lnTo>
                <a:lnTo>
                  <a:pt x="153" y="1"/>
                </a:lnTo>
                <a:lnTo>
                  <a:pt x="154" y="0"/>
                </a:lnTo>
              </a:path>
            </a:pathLst>
          </a:custGeom>
          <a:noFill xmlns:a="http://schemas.openxmlformats.org/drawingml/2006/main"/>
          <a:ln xmlns:a="http://schemas.openxmlformats.org/drawingml/2006/main" w="9525">
            <a:solidFill>
              <a:srgbClr val="0A93FC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grpSp>
        <cdr:nvGrpSpPr>
          <cdr:cNvPr id="2383" name="SAMBRE">
            <a:extLst xmlns:a="http://schemas.openxmlformats.org/drawingml/2006/main">
              <a:ext uri="{FF2B5EF4-FFF2-40B4-BE49-F238E27FC236}">
                <a16:creationId xmlns:a16="http://schemas.microsoft.com/office/drawing/2014/main" id="{EFEF4F59-BD81-4C09-9A92-8FBDC820B19D}"/>
              </a:ext>
            </a:extLst>
          </cdr:cNvPr>
          <cdr:cNvGrpSpPr/>
        </cdr:nvGrpSpPr>
        <cdr:grpSpPr>
          <a:xfrm xmlns:a="http://schemas.openxmlformats.org/drawingml/2006/main">
            <a:off x="2290528" y="1447242"/>
            <a:ext cx="1285876" cy="447675"/>
            <a:chOff x="2290528" y="1447246"/>
            <a:chExt cx="1497842" cy="457072"/>
          </a:xfrm>
        </cdr:grpSpPr>
        <cdr:sp macro="" textlink="">
          <cdr:nvSpPr>
            <cdr:cNvPr id="2398" name="SAMBRE_1">
              <a:extLst xmlns:a="http://schemas.openxmlformats.org/drawingml/2006/main">
                <a:ext uri="{FF2B5EF4-FFF2-40B4-BE49-F238E27FC236}">
                  <a16:creationId xmlns:a16="http://schemas.microsoft.com/office/drawing/2014/main" id="{7A9F2CCB-4D0B-436E-B585-46310A534781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734334" y="1447246"/>
              <a:ext cx="1054036" cy="262573"/>
            </a:xfrm>
            <a:custGeom xmlns:a="http://schemas.openxmlformats.org/drawingml/2006/main">
              <a:avLst/>
              <a:gdLst/>
              <a:ahLst/>
              <a:cxnLst>
                <a:cxn ang="0">
                  <a:pos x="3" y="26"/>
                </a:cxn>
                <a:cxn ang="0">
                  <a:pos x="3" y="25"/>
                </a:cxn>
                <a:cxn ang="0">
                  <a:pos x="3" y="25"/>
                </a:cxn>
                <a:cxn ang="0">
                  <a:pos x="3" y="22"/>
                </a:cxn>
                <a:cxn ang="0">
                  <a:pos x="6" y="22"/>
                </a:cxn>
                <a:cxn ang="0">
                  <a:pos x="7" y="22"/>
                </a:cxn>
                <a:cxn ang="0">
                  <a:pos x="7" y="20"/>
                </a:cxn>
                <a:cxn ang="0">
                  <a:pos x="12" y="16"/>
                </a:cxn>
                <a:cxn ang="0">
                  <a:pos x="16" y="17"/>
                </a:cxn>
                <a:cxn ang="0">
                  <a:pos x="19" y="18"/>
                </a:cxn>
                <a:cxn ang="0">
                  <a:pos x="23" y="20"/>
                </a:cxn>
                <a:cxn ang="0">
                  <a:pos x="28" y="20"/>
                </a:cxn>
                <a:cxn ang="0">
                  <a:pos x="35" y="15"/>
                </a:cxn>
                <a:cxn ang="0">
                  <a:pos x="37" y="14"/>
                </a:cxn>
                <a:cxn ang="0">
                  <a:pos x="39" y="14"/>
                </a:cxn>
                <a:cxn ang="0">
                  <a:pos x="40" y="13"/>
                </a:cxn>
                <a:cxn ang="0">
                  <a:pos x="39" y="10"/>
                </a:cxn>
                <a:cxn ang="0">
                  <a:pos x="39" y="8"/>
                </a:cxn>
                <a:cxn ang="0">
                  <a:pos x="40" y="7"/>
                </a:cxn>
                <a:cxn ang="0">
                  <a:pos x="45" y="10"/>
                </a:cxn>
                <a:cxn ang="0">
                  <a:pos x="45" y="11"/>
                </a:cxn>
                <a:cxn ang="0">
                  <a:pos x="48" y="12"/>
                </a:cxn>
                <a:cxn ang="0">
                  <a:pos x="50" y="9"/>
                </a:cxn>
                <a:cxn ang="0">
                  <a:pos x="50" y="7"/>
                </a:cxn>
                <a:cxn ang="0">
                  <a:pos x="48" y="6"/>
                </a:cxn>
                <a:cxn ang="0">
                  <a:pos x="49" y="4"/>
                </a:cxn>
                <a:cxn ang="0">
                  <a:pos x="52" y="4"/>
                </a:cxn>
                <a:cxn ang="0">
                  <a:pos x="53" y="7"/>
                </a:cxn>
                <a:cxn ang="0">
                  <a:pos x="56" y="8"/>
                </a:cxn>
                <a:cxn ang="0">
                  <a:pos x="58" y="7"/>
                </a:cxn>
                <a:cxn ang="0">
                  <a:pos x="59" y="5"/>
                </a:cxn>
                <a:cxn ang="0">
                  <a:pos x="60" y="6"/>
                </a:cxn>
                <a:cxn ang="0">
                  <a:pos x="62" y="7"/>
                </a:cxn>
                <a:cxn ang="0">
                  <a:pos x="63" y="7"/>
                </a:cxn>
                <a:cxn ang="0">
                  <a:pos x="65" y="5"/>
                </a:cxn>
                <a:cxn ang="0">
                  <a:pos x="66" y="7"/>
                </a:cxn>
                <a:cxn ang="0">
                  <a:pos x="66" y="9"/>
                </a:cxn>
                <a:cxn ang="0">
                  <a:pos x="67" y="9"/>
                </a:cxn>
                <a:cxn ang="0">
                  <a:pos x="70" y="8"/>
                </a:cxn>
                <a:cxn ang="0">
                  <a:pos x="71" y="7"/>
                </a:cxn>
                <a:cxn ang="0">
                  <a:pos x="73" y="9"/>
                </a:cxn>
                <a:cxn ang="0">
                  <a:pos x="74" y="10"/>
                </a:cxn>
                <a:cxn ang="0">
                  <a:pos x="75" y="9"/>
                </a:cxn>
                <a:cxn ang="0">
                  <a:pos x="75" y="7"/>
                </a:cxn>
                <a:cxn ang="0">
                  <a:pos x="76" y="5"/>
                </a:cxn>
                <a:cxn ang="0">
                  <a:pos x="80" y="7"/>
                </a:cxn>
                <a:cxn ang="0">
                  <a:pos x="81" y="7"/>
                </a:cxn>
                <a:cxn ang="0">
                  <a:pos x="82" y="4"/>
                </a:cxn>
                <a:cxn ang="0">
                  <a:pos x="85" y="5"/>
                </a:cxn>
                <a:cxn ang="0">
                  <a:pos x="87" y="5"/>
                </a:cxn>
                <a:cxn ang="0">
                  <a:pos x="88" y="5"/>
                </a:cxn>
                <a:cxn ang="0">
                  <a:pos x="88" y="3"/>
                </a:cxn>
                <a:cxn ang="0">
                  <a:pos x="89" y="0"/>
                </a:cxn>
                <a:cxn ang="0">
                  <a:pos x="91" y="0"/>
                </a:cxn>
                <a:cxn ang="0">
                  <a:pos x="92" y="0"/>
                </a:cxn>
                <a:cxn ang="0">
                  <a:pos x="92" y="1"/>
                </a:cxn>
              </a:cxnLst>
              <a:rect l="0" t="0" r="r" b="b"/>
              <a:pathLst>
                <a:path w="95" h="27">
                  <a:moveTo>
                    <a:pt x="0" y="27"/>
                  </a:moveTo>
                  <a:lnTo>
                    <a:pt x="0" y="27"/>
                  </a:lnTo>
                  <a:lnTo>
                    <a:pt x="2" y="26"/>
                  </a:lnTo>
                  <a:lnTo>
                    <a:pt x="2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4"/>
                  </a:lnTo>
                  <a:lnTo>
                    <a:pt x="3" y="24"/>
                  </a:lnTo>
                  <a:lnTo>
                    <a:pt x="3" y="23"/>
                  </a:lnTo>
                  <a:lnTo>
                    <a:pt x="3" y="23"/>
                  </a:lnTo>
                  <a:lnTo>
                    <a:pt x="3" y="22"/>
                  </a:lnTo>
                  <a:lnTo>
                    <a:pt x="3" y="22"/>
                  </a:lnTo>
                  <a:lnTo>
                    <a:pt x="4" y="22"/>
                  </a:lnTo>
                  <a:lnTo>
                    <a:pt x="4" y="22"/>
                  </a:lnTo>
                  <a:lnTo>
                    <a:pt x="4" y="22"/>
                  </a:lnTo>
                  <a:lnTo>
                    <a:pt x="6" y="22"/>
                  </a:lnTo>
                  <a:lnTo>
                    <a:pt x="6" y="22"/>
                  </a:lnTo>
                  <a:lnTo>
                    <a:pt x="6" y="22"/>
                  </a:lnTo>
                  <a:lnTo>
                    <a:pt x="6" y="23"/>
                  </a:lnTo>
                  <a:lnTo>
                    <a:pt x="6" y="23"/>
                  </a:lnTo>
                  <a:lnTo>
                    <a:pt x="7" y="23"/>
                  </a:lnTo>
                  <a:lnTo>
                    <a:pt x="7" y="23"/>
                  </a:lnTo>
                  <a:lnTo>
                    <a:pt x="7" y="23"/>
                  </a:lnTo>
                  <a:lnTo>
                    <a:pt x="7" y="22"/>
                  </a:lnTo>
                  <a:lnTo>
                    <a:pt x="7" y="22"/>
                  </a:lnTo>
                  <a:lnTo>
                    <a:pt x="7" y="22"/>
                  </a:lnTo>
                  <a:lnTo>
                    <a:pt x="7" y="21"/>
                  </a:lnTo>
                  <a:lnTo>
                    <a:pt x="7" y="20"/>
                  </a:lnTo>
                  <a:lnTo>
                    <a:pt x="7" y="20"/>
                  </a:lnTo>
                  <a:lnTo>
                    <a:pt x="7" y="20"/>
                  </a:lnTo>
                  <a:lnTo>
                    <a:pt x="7" y="19"/>
                  </a:lnTo>
                  <a:lnTo>
                    <a:pt x="7" y="19"/>
                  </a:lnTo>
                  <a:lnTo>
                    <a:pt x="7" y="19"/>
                  </a:lnTo>
                  <a:lnTo>
                    <a:pt x="8" y="18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2" y="16"/>
                  </a:lnTo>
                  <a:lnTo>
                    <a:pt x="14" y="16"/>
                  </a:lnTo>
                  <a:lnTo>
                    <a:pt x="15" y="16"/>
                  </a:lnTo>
                  <a:lnTo>
                    <a:pt x="15" y="16"/>
                  </a:lnTo>
                  <a:lnTo>
                    <a:pt x="16" y="17"/>
                  </a:lnTo>
                  <a:lnTo>
                    <a:pt x="16" y="17"/>
                  </a:lnTo>
                  <a:lnTo>
                    <a:pt x="16" y="17"/>
                  </a:lnTo>
                  <a:lnTo>
                    <a:pt x="17" y="17"/>
                  </a:lnTo>
                  <a:lnTo>
                    <a:pt x="18" y="18"/>
                  </a:lnTo>
                  <a:lnTo>
                    <a:pt x="19" y="18"/>
                  </a:lnTo>
                  <a:lnTo>
                    <a:pt x="19" y="18"/>
                  </a:lnTo>
                  <a:lnTo>
                    <a:pt x="19" y="18"/>
                  </a:lnTo>
                  <a:lnTo>
                    <a:pt x="20" y="18"/>
                  </a:lnTo>
                  <a:lnTo>
                    <a:pt x="20" y="18"/>
                  </a:lnTo>
                  <a:lnTo>
                    <a:pt x="21" y="19"/>
                  </a:lnTo>
                  <a:lnTo>
                    <a:pt x="23" y="20"/>
                  </a:lnTo>
                  <a:lnTo>
                    <a:pt x="23" y="20"/>
                  </a:lnTo>
                  <a:lnTo>
                    <a:pt x="23" y="20"/>
                  </a:lnTo>
                  <a:lnTo>
                    <a:pt x="24" y="20"/>
                  </a:lnTo>
                  <a:lnTo>
                    <a:pt x="26" y="21"/>
                  </a:lnTo>
                  <a:lnTo>
                    <a:pt x="26" y="21"/>
                  </a:lnTo>
                  <a:lnTo>
                    <a:pt x="27" y="21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32" y="18"/>
                  </a:lnTo>
                  <a:lnTo>
                    <a:pt x="33" y="17"/>
                  </a:lnTo>
                  <a:lnTo>
                    <a:pt x="34" y="16"/>
                  </a:lnTo>
                  <a:lnTo>
                    <a:pt x="35" y="16"/>
                  </a:lnTo>
                  <a:lnTo>
                    <a:pt x="35" y="16"/>
                  </a:lnTo>
                  <a:lnTo>
                    <a:pt x="35" y="15"/>
                  </a:lnTo>
                  <a:lnTo>
                    <a:pt x="35" y="15"/>
                  </a:lnTo>
                  <a:lnTo>
                    <a:pt x="36" y="15"/>
                  </a:lnTo>
                  <a:lnTo>
                    <a:pt x="36" y="14"/>
                  </a:lnTo>
                  <a:lnTo>
                    <a:pt x="36" y="14"/>
                  </a:lnTo>
                  <a:lnTo>
                    <a:pt x="37" y="14"/>
                  </a:lnTo>
                  <a:lnTo>
                    <a:pt x="37" y="14"/>
                  </a:lnTo>
                  <a:lnTo>
                    <a:pt x="37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9" y="14"/>
                  </a:lnTo>
                  <a:lnTo>
                    <a:pt x="39" y="14"/>
                  </a:lnTo>
                  <a:lnTo>
                    <a:pt x="39" y="14"/>
                  </a:lnTo>
                  <a:lnTo>
                    <a:pt x="40" y="14"/>
                  </a:lnTo>
                  <a:lnTo>
                    <a:pt x="40" y="14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39" y="12"/>
                  </a:lnTo>
                  <a:lnTo>
                    <a:pt x="39" y="11"/>
                  </a:lnTo>
                  <a:lnTo>
                    <a:pt x="39" y="10"/>
                  </a:lnTo>
                  <a:lnTo>
                    <a:pt x="39" y="10"/>
                  </a:lnTo>
                  <a:lnTo>
                    <a:pt x="38" y="10"/>
                  </a:lnTo>
                  <a:lnTo>
                    <a:pt x="38" y="10"/>
                  </a:lnTo>
                  <a:lnTo>
                    <a:pt x="38" y="10"/>
                  </a:lnTo>
                  <a:lnTo>
                    <a:pt x="39" y="9"/>
                  </a:lnTo>
                  <a:lnTo>
                    <a:pt x="39" y="9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40" y="8"/>
                  </a:lnTo>
                  <a:lnTo>
                    <a:pt x="40" y="7"/>
                  </a:lnTo>
                  <a:lnTo>
                    <a:pt x="40" y="7"/>
                  </a:lnTo>
                  <a:lnTo>
                    <a:pt x="40" y="7"/>
                  </a:lnTo>
                  <a:lnTo>
                    <a:pt x="41" y="8"/>
                  </a:lnTo>
                  <a:lnTo>
                    <a:pt x="42" y="8"/>
                  </a:lnTo>
                  <a:lnTo>
                    <a:pt x="42" y="8"/>
                  </a:lnTo>
                  <a:lnTo>
                    <a:pt x="42" y="8"/>
                  </a:lnTo>
                  <a:lnTo>
                    <a:pt x="45" y="10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6" y="11"/>
                  </a:lnTo>
                  <a:lnTo>
                    <a:pt x="47" y="12"/>
                  </a:lnTo>
                  <a:lnTo>
                    <a:pt x="47" y="12"/>
                  </a:lnTo>
                  <a:lnTo>
                    <a:pt x="47" y="12"/>
                  </a:lnTo>
                  <a:lnTo>
                    <a:pt x="48" y="12"/>
                  </a:lnTo>
                  <a:lnTo>
                    <a:pt x="48" y="12"/>
                  </a:lnTo>
                  <a:lnTo>
                    <a:pt x="49" y="11"/>
                  </a:lnTo>
                  <a:lnTo>
                    <a:pt x="49" y="11"/>
                  </a:lnTo>
                  <a:lnTo>
                    <a:pt x="50" y="10"/>
                  </a:lnTo>
                  <a:lnTo>
                    <a:pt x="50" y="10"/>
                  </a:lnTo>
                  <a:lnTo>
                    <a:pt x="50" y="10"/>
                  </a:lnTo>
                  <a:lnTo>
                    <a:pt x="50" y="9"/>
                  </a:lnTo>
                  <a:lnTo>
                    <a:pt x="50" y="9"/>
                  </a:lnTo>
                  <a:lnTo>
                    <a:pt x="50" y="9"/>
                  </a:lnTo>
                  <a:lnTo>
                    <a:pt x="50" y="8"/>
                  </a:lnTo>
                  <a:lnTo>
                    <a:pt x="50" y="8"/>
                  </a:lnTo>
                  <a:lnTo>
                    <a:pt x="50" y="7"/>
                  </a:lnTo>
                  <a:lnTo>
                    <a:pt x="50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8" y="6"/>
                  </a:lnTo>
                  <a:lnTo>
                    <a:pt x="48" y="6"/>
                  </a:lnTo>
                  <a:lnTo>
                    <a:pt x="48" y="5"/>
                  </a:lnTo>
                  <a:lnTo>
                    <a:pt x="48" y="5"/>
                  </a:lnTo>
                  <a:lnTo>
                    <a:pt x="48" y="5"/>
                  </a:lnTo>
                  <a:lnTo>
                    <a:pt x="48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50" y="4"/>
                  </a:lnTo>
                  <a:lnTo>
                    <a:pt x="52" y="4"/>
                  </a:lnTo>
                  <a:lnTo>
                    <a:pt x="52" y="4"/>
                  </a:lnTo>
                  <a:lnTo>
                    <a:pt x="52" y="4"/>
                  </a:lnTo>
                  <a:lnTo>
                    <a:pt x="52" y="5"/>
                  </a:lnTo>
                  <a:lnTo>
                    <a:pt x="53" y="6"/>
                  </a:lnTo>
                  <a:lnTo>
                    <a:pt x="53" y="6"/>
                  </a:lnTo>
                  <a:lnTo>
                    <a:pt x="53" y="6"/>
                  </a:lnTo>
                  <a:lnTo>
                    <a:pt x="53" y="7"/>
                  </a:lnTo>
                  <a:lnTo>
                    <a:pt x="53" y="7"/>
                  </a:lnTo>
                  <a:lnTo>
                    <a:pt x="54" y="7"/>
                  </a:lnTo>
                  <a:lnTo>
                    <a:pt x="54" y="8"/>
                  </a:lnTo>
                  <a:lnTo>
                    <a:pt x="55" y="8"/>
                  </a:lnTo>
                  <a:lnTo>
                    <a:pt x="55" y="8"/>
                  </a:lnTo>
                  <a:lnTo>
                    <a:pt x="55" y="8"/>
                  </a:lnTo>
                  <a:lnTo>
                    <a:pt x="56" y="8"/>
                  </a:lnTo>
                  <a:lnTo>
                    <a:pt x="56" y="8"/>
                  </a:lnTo>
                  <a:lnTo>
                    <a:pt x="56" y="8"/>
                  </a:lnTo>
                  <a:lnTo>
                    <a:pt x="57" y="8"/>
                  </a:lnTo>
                  <a:lnTo>
                    <a:pt x="57" y="8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60" y="5"/>
                  </a:lnTo>
                  <a:lnTo>
                    <a:pt x="60" y="5"/>
                  </a:lnTo>
                  <a:lnTo>
                    <a:pt x="60" y="5"/>
                  </a:lnTo>
                  <a:lnTo>
                    <a:pt x="60" y="6"/>
                  </a:lnTo>
                  <a:lnTo>
                    <a:pt x="61" y="6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2" y="7"/>
                  </a:lnTo>
                  <a:lnTo>
                    <a:pt x="62" y="8"/>
                  </a:lnTo>
                  <a:lnTo>
                    <a:pt x="62" y="8"/>
                  </a:lnTo>
                  <a:lnTo>
                    <a:pt x="62" y="8"/>
                  </a:lnTo>
                  <a:lnTo>
                    <a:pt x="63" y="7"/>
                  </a:lnTo>
                  <a:lnTo>
                    <a:pt x="63" y="7"/>
                  </a:lnTo>
                  <a:lnTo>
                    <a:pt x="63" y="7"/>
                  </a:lnTo>
                  <a:lnTo>
                    <a:pt x="64" y="6"/>
                  </a:lnTo>
                  <a:lnTo>
                    <a:pt x="64" y="6"/>
                  </a:lnTo>
                  <a:lnTo>
                    <a:pt x="64" y="6"/>
                  </a:lnTo>
                  <a:lnTo>
                    <a:pt x="64" y="5"/>
                  </a:lnTo>
                  <a:lnTo>
                    <a:pt x="65" y="5"/>
                  </a:lnTo>
                  <a:lnTo>
                    <a:pt x="65" y="5"/>
                  </a:lnTo>
                  <a:lnTo>
                    <a:pt x="65" y="5"/>
                  </a:lnTo>
                  <a:lnTo>
                    <a:pt x="65" y="6"/>
                  </a:lnTo>
                  <a:lnTo>
                    <a:pt x="65" y="6"/>
                  </a:lnTo>
                  <a:lnTo>
                    <a:pt x="66" y="6"/>
                  </a:lnTo>
                  <a:lnTo>
                    <a:pt x="66" y="6"/>
                  </a:lnTo>
                  <a:lnTo>
                    <a:pt x="66" y="7"/>
                  </a:lnTo>
                  <a:lnTo>
                    <a:pt x="66" y="7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7" y="9"/>
                  </a:lnTo>
                  <a:lnTo>
                    <a:pt x="67" y="9"/>
                  </a:lnTo>
                  <a:lnTo>
                    <a:pt x="68" y="9"/>
                  </a:lnTo>
                  <a:lnTo>
                    <a:pt x="68" y="9"/>
                  </a:lnTo>
                  <a:lnTo>
                    <a:pt x="68" y="8"/>
                  </a:lnTo>
                  <a:lnTo>
                    <a:pt x="68" y="8"/>
                  </a:lnTo>
                  <a:lnTo>
                    <a:pt x="69" y="8"/>
                  </a:lnTo>
                  <a:lnTo>
                    <a:pt x="70" y="8"/>
                  </a:lnTo>
                  <a:lnTo>
                    <a:pt x="70" y="8"/>
                  </a:lnTo>
                  <a:lnTo>
                    <a:pt x="70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2" y="8"/>
                  </a:lnTo>
                  <a:lnTo>
                    <a:pt x="72" y="8"/>
                  </a:lnTo>
                  <a:lnTo>
                    <a:pt x="72" y="8"/>
                  </a:lnTo>
                  <a:lnTo>
                    <a:pt x="73" y="8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10"/>
                  </a:lnTo>
                  <a:lnTo>
                    <a:pt x="73" y="10"/>
                  </a:lnTo>
                  <a:lnTo>
                    <a:pt x="73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8"/>
                  </a:lnTo>
                  <a:lnTo>
                    <a:pt x="75" y="8"/>
                  </a:lnTo>
                  <a:lnTo>
                    <a:pt x="75" y="7"/>
                  </a:lnTo>
                  <a:lnTo>
                    <a:pt x="75" y="7"/>
                  </a:lnTo>
                  <a:lnTo>
                    <a:pt x="75" y="6"/>
                  </a:lnTo>
                  <a:lnTo>
                    <a:pt x="76" y="6"/>
                  </a:lnTo>
                  <a:lnTo>
                    <a:pt x="76" y="6"/>
                  </a:lnTo>
                  <a:lnTo>
                    <a:pt x="76" y="6"/>
                  </a:lnTo>
                  <a:lnTo>
                    <a:pt x="76" y="5"/>
                  </a:lnTo>
                  <a:lnTo>
                    <a:pt x="76" y="5"/>
                  </a:lnTo>
                  <a:lnTo>
                    <a:pt x="77" y="6"/>
                  </a:lnTo>
                  <a:lnTo>
                    <a:pt x="78" y="6"/>
                  </a:lnTo>
                  <a:lnTo>
                    <a:pt x="78" y="6"/>
                  </a:lnTo>
                  <a:lnTo>
                    <a:pt x="79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1" y="7"/>
                  </a:lnTo>
                  <a:lnTo>
                    <a:pt x="81" y="7"/>
                  </a:lnTo>
                  <a:lnTo>
                    <a:pt x="81" y="6"/>
                  </a:lnTo>
                  <a:lnTo>
                    <a:pt x="81" y="5"/>
                  </a:lnTo>
                  <a:lnTo>
                    <a:pt x="82" y="5"/>
                  </a:lnTo>
                  <a:lnTo>
                    <a:pt x="82" y="5"/>
                  </a:lnTo>
                  <a:lnTo>
                    <a:pt x="82" y="5"/>
                  </a:lnTo>
                  <a:lnTo>
                    <a:pt x="82" y="4"/>
                  </a:lnTo>
                  <a:lnTo>
                    <a:pt x="83" y="4"/>
                  </a:lnTo>
                  <a:lnTo>
                    <a:pt x="83" y="4"/>
                  </a:lnTo>
                  <a:lnTo>
                    <a:pt x="83" y="4"/>
                  </a:lnTo>
                  <a:lnTo>
                    <a:pt x="84" y="4"/>
                  </a:lnTo>
                  <a:lnTo>
                    <a:pt x="85" y="4"/>
                  </a:lnTo>
                  <a:lnTo>
                    <a:pt x="85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7" y="5"/>
                  </a:lnTo>
                  <a:lnTo>
                    <a:pt x="87" y="5"/>
                  </a:lnTo>
                  <a:lnTo>
                    <a:pt x="87" y="6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4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88" y="1"/>
                  </a:lnTo>
                  <a:lnTo>
                    <a:pt x="89" y="1"/>
                  </a:lnTo>
                  <a:lnTo>
                    <a:pt x="89" y="0"/>
                  </a:lnTo>
                  <a:lnTo>
                    <a:pt x="89" y="0"/>
                  </a:lnTo>
                  <a:lnTo>
                    <a:pt x="89" y="0"/>
                  </a:lnTo>
                  <a:lnTo>
                    <a:pt x="90" y="0"/>
                  </a:lnTo>
                  <a:lnTo>
                    <a:pt x="90" y="0"/>
                  </a:lnTo>
                  <a:lnTo>
                    <a:pt x="90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2" y="0"/>
                  </a:lnTo>
                  <a:lnTo>
                    <a:pt x="92" y="0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3" y="2"/>
                  </a:lnTo>
                  <a:lnTo>
                    <a:pt x="93" y="2"/>
                  </a:lnTo>
                  <a:lnTo>
                    <a:pt x="93" y="2"/>
                  </a:lnTo>
                  <a:lnTo>
                    <a:pt x="94" y="2"/>
                  </a:lnTo>
                  <a:lnTo>
                    <a:pt x="95" y="2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2399" name="SAMBRE_2">
              <a:extLst xmlns:a="http://schemas.openxmlformats.org/drawingml/2006/main">
                <a:ext uri="{FF2B5EF4-FFF2-40B4-BE49-F238E27FC236}">
                  <a16:creationId xmlns:a16="http://schemas.microsoft.com/office/drawing/2014/main" id="{7A89970F-1D9D-4DDE-A963-9FD7E39CBB94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357099" y="1709819"/>
              <a:ext cx="377234" cy="165324"/>
            </a:xfrm>
            <a:custGeom xmlns:a="http://schemas.openxmlformats.org/drawingml/2006/main">
              <a:avLst/>
              <a:gdLst/>
              <a:ahLst/>
              <a:cxnLst>
                <a:cxn ang="0">
                  <a:pos x="0" y="16"/>
                </a:cxn>
                <a:cxn ang="0">
                  <a:pos x="0" y="16"/>
                </a:cxn>
                <a:cxn ang="0">
                  <a:pos x="1" y="14"/>
                </a:cxn>
                <a:cxn ang="0">
                  <a:pos x="2" y="14"/>
                </a:cxn>
                <a:cxn ang="0">
                  <a:pos x="2" y="14"/>
                </a:cxn>
                <a:cxn ang="0">
                  <a:pos x="3" y="15"/>
                </a:cxn>
                <a:cxn ang="0">
                  <a:pos x="6" y="17"/>
                </a:cxn>
                <a:cxn ang="0">
                  <a:pos x="7" y="16"/>
                </a:cxn>
                <a:cxn ang="0">
                  <a:pos x="8" y="16"/>
                </a:cxn>
                <a:cxn ang="0">
                  <a:pos x="9" y="15"/>
                </a:cxn>
                <a:cxn ang="0">
                  <a:pos x="10" y="14"/>
                </a:cxn>
                <a:cxn ang="0">
                  <a:pos x="11" y="13"/>
                </a:cxn>
                <a:cxn ang="0">
                  <a:pos x="11" y="13"/>
                </a:cxn>
                <a:cxn ang="0">
                  <a:pos x="12" y="13"/>
                </a:cxn>
                <a:cxn ang="0">
                  <a:pos x="12" y="14"/>
                </a:cxn>
                <a:cxn ang="0">
                  <a:pos x="12" y="15"/>
                </a:cxn>
                <a:cxn ang="0">
                  <a:pos x="13" y="15"/>
                </a:cxn>
                <a:cxn ang="0">
                  <a:pos x="13" y="15"/>
                </a:cxn>
                <a:cxn ang="0">
                  <a:pos x="14" y="14"/>
                </a:cxn>
                <a:cxn ang="0">
                  <a:pos x="14" y="14"/>
                </a:cxn>
                <a:cxn ang="0">
                  <a:pos x="14" y="13"/>
                </a:cxn>
                <a:cxn ang="0">
                  <a:pos x="14" y="11"/>
                </a:cxn>
                <a:cxn ang="0">
                  <a:pos x="15" y="11"/>
                </a:cxn>
                <a:cxn ang="0">
                  <a:pos x="16" y="11"/>
                </a:cxn>
                <a:cxn ang="0">
                  <a:pos x="18" y="8"/>
                </a:cxn>
                <a:cxn ang="0">
                  <a:pos x="19" y="8"/>
                </a:cxn>
                <a:cxn ang="0">
                  <a:pos x="21" y="8"/>
                </a:cxn>
                <a:cxn ang="0">
                  <a:pos x="25" y="9"/>
                </a:cxn>
                <a:cxn ang="0">
                  <a:pos x="28" y="8"/>
                </a:cxn>
                <a:cxn ang="0">
                  <a:pos x="29" y="8"/>
                </a:cxn>
                <a:cxn ang="0">
                  <a:pos x="28" y="7"/>
                </a:cxn>
                <a:cxn ang="0">
                  <a:pos x="28" y="6"/>
                </a:cxn>
                <a:cxn ang="0">
                  <a:pos x="28" y="6"/>
                </a:cxn>
                <a:cxn ang="0">
                  <a:pos x="29" y="5"/>
                </a:cxn>
                <a:cxn ang="0">
                  <a:pos x="29" y="4"/>
                </a:cxn>
                <a:cxn ang="0">
                  <a:pos x="29" y="4"/>
                </a:cxn>
                <a:cxn ang="0">
                  <a:pos x="29" y="3"/>
                </a:cxn>
                <a:cxn ang="0">
                  <a:pos x="28" y="2"/>
                </a:cxn>
                <a:cxn ang="0">
                  <a:pos x="28" y="2"/>
                </a:cxn>
                <a:cxn ang="0">
                  <a:pos x="28" y="1"/>
                </a:cxn>
                <a:cxn ang="0">
                  <a:pos x="28" y="0"/>
                </a:cxn>
                <a:cxn ang="0">
                  <a:pos x="32" y="0"/>
                </a:cxn>
                <a:cxn ang="0">
                  <a:pos x="33" y="1"/>
                </a:cxn>
                <a:cxn ang="0">
                  <a:pos x="33" y="2"/>
                </a:cxn>
                <a:cxn ang="0">
                  <a:pos x="33" y="2"/>
                </a:cxn>
                <a:cxn ang="0">
                  <a:pos x="34" y="1"/>
                </a:cxn>
                <a:cxn ang="0">
                  <a:pos x="34" y="0"/>
                </a:cxn>
              </a:cxnLst>
              <a:rect l="0" t="0" r="r" b="b"/>
              <a:pathLst>
                <a:path w="34" h="17">
                  <a:moveTo>
                    <a:pt x="0" y="17"/>
                  </a:moveTo>
                  <a:lnTo>
                    <a:pt x="0" y="16"/>
                  </a:lnTo>
                  <a:lnTo>
                    <a:pt x="0" y="16"/>
                  </a:lnTo>
                  <a:lnTo>
                    <a:pt x="0" y="16"/>
                  </a:lnTo>
                  <a:lnTo>
                    <a:pt x="1" y="14"/>
                  </a:lnTo>
                  <a:lnTo>
                    <a:pt x="1" y="14"/>
                  </a:lnTo>
                  <a:lnTo>
                    <a:pt x="1" y="14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6" y="17"/>
                  </a:lnTo>
                  <a:lnTo>
                    <a:pt x="7" y="17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9" y="15"/>
                  </a:lnTo>
                  <a:lnTo>
                    <a:pt x="9" y="15"/>
                  </a:lnTo>
                  <a:lnTo>
                    <a:pt x="10" y="14"/>
                  </a:lnTo>
                  <a:lnTo>
                    <a:pt x="10" y="14"/>
                  </a:lnTo>
                  <a:lnTo>
                    <a:pt x="11" y="13"/>
                  </a:lnTo>
                  <a:lnTo>
                    <a:pt x="11" y="13"/>
                  </a:lnTo>
                  <a:lnTo>
                    <a:pt x="11" y="13"/>
                  </a:lnTo>
                  <a:lnTo>
                    <a:pt x="12" y="13"/>
                  </a:lnTo>
                  <a:lnTo>
                    <a:pt x="12" y="13"/>
                  </a:lnTo>
                  <a:lnTo>
                    <a:pt x="12" y="14"/>
                  </a:lnTo>
                  <a:lnTo>
                    <a:pt x="12" y="14"/>
                  </a:lnTo>
                  <a:lnTo>
                    <a:pt x="12" y="14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4" y="11"/>
                  </a:lnTo>
                  <a:lnTo>
                    <a:pt x="15" y="11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8" y="8"/>
                  </a:lnTo>
                  <a:lnTo>
                    <a:pt x="18" y="8"/>
                  </a:lnTo>
                  <a:lnTo>
                    <a:pt x="19" y="8"/>
                  </a:lnTo>
                  <a:lnTo>
                    <a:pt x="19" y="8"/>
                  </a:lnTo>
                  <a:lnTo>
                    <a:pt x="21" y="8"/>
                  </a:lnTo>
                  <a:lnTo>
                    <a:pt x="25" y="9"/>
                  </a:lnTo>
                  <a:lnTo>
                    <a:pt x="25" y="9"/>
                  </a:lnTo>
                  <a:lnTo>
                    <a:pt x="28" y="8"/>
                  </a:lnTo>
                  <a:lnTo>
                    <a:pt x="28" y="8"/>
                  </a:lnTo>
                  <a:lnTo>
                    <a:pt x="29" y="8"/>
                  </a:lnTo>
                  <a:lnTo>
                    <a:pt x="29" y="8"/>
                  </a:lnTo>
                  <a:lnTo>
                    <a:pt x="29" y="8"/>
                  </a:lnTo>
                  <a:lnTo>
                    <a:pt x="28" y="7"/>
                  </a:lnTo>
                  <a:lnTo>
                    <a:pt x="28" y="7"/>
                  </a:lnTo>
                  <a:lnTo>
                    <a:pt x="28" y="6"/>
                  </a:lnTo>
                  <a:lnTo>
                    <a:pt x="28" y="6"/>
                  </a:lnTo>
                  <a:lnTo>
                    <a:pt x="28" y="6"/>
                  </a:lnTo>
                  <a:lnTo>
                    <a:pt x="29" y="6"/>
                  </a:lnTo>
                  <a:lnTo>
                    <a:pt x="29" y="5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3"/>
                  </a:lnTo>
                  <a:lnTo>
                    <a:pt x="29" y="3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1"/>
                  </a:lnTo>
                  <a:lnTo>
                    <a:pt x="28" y="0"/>
                  </a:lnTo>
                  <a:lnTo>
                    <a:pt x="28" y="0"/>
                  </a:lnTo>
                  <a:lnTo>
                    <a:pt x="31" y="0"/>
                  </a:lnTo>
                  <a:lnTo>
                    <a:pt x="32" y="0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1"/>
                  </a:lnTo>
                  <a:lnTo>
                    <a:pt x="34" y="0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2400" name="SAMBRE_3">
              <a:extLst xmlns:a="http://schemas.openxmlformats.org/drawingml/2006/main">
                <a:ext uri="{FF2B5EF4-FFF2-40B4-BE49-F238E27FC236}">
                  <a16:creationId xmlns:a16="http://schemas.microsoft.com/office/drawing/2014/main" id="{FB79302E-9587-4E3B-B033-8652D78EB53B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57099" y="1875143"/>
              <a:ext cx="11095" cy="9725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2401" name="SAMBRE_4">
              <a:extLst xmlns:a="http://schemas.openxmlformats.org/drawingml/2006/main">
                <a:ext uri="{FF2B5EF4-FFF2-40B4-BE49-F238E27FC236}">
                  <a16:creationId xmlns:a16="http://schemas.microsoft.com/office/drawing/2014/main" id="{B559B029-FDAE-47F4-B41E-68E2D079D7FA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 flipV="1">
              <a:off x="2357099" y="1875143"/>
              <a:ext cx="11095" cy="9725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2402" name="SAMBRE_5">
              <a:extLst xmlns:a="http://schemas.openxmlformats.org/drawingml/2006/main">
                <a:ext uri="{FF2B5EF4-FFF2-40B4-BE49-F238E27FC236}">
                  <a16:creationId xmlns:a16="http://schemas.microsoft.com/office/drawing/2014/main" id="{24FCD45A-69FD-4AEC-9EA0-D13DFD87746A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57099" y="1884868"/>
              <a:ext cx="11095" cy="9725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2403" name="SAMBRE_7">
              <a:extLst xmlns:a="http://schemas.openxmlformats.org/drawingml/2006/main">
                <a:ext uri="{FF2B5EF4-FFF2-40B4-BE49-F238E27FC236}">
                  <a16:creationId xmlns:a16="http://schemas.microsoft.com/office/drawing/2014/main" id="{8B7D33FE-A9C2-4FAE-B347-B60610367338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23813" y="1884868"/>
              <a:ext cx="11095" cy="9725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2404" name="SAMBRE_6">
              <a:extLst xmlns:a="http://schemas.openxmlformats.org/drawingml/2006/main">
                <a:ext uri="{FF2B5EF4-FFF2-40B4-BE49-F238E27FC236}">
                  <a16:creationId xmlns:a16="http://schemas.microsoft.com/office/drawing/2014/main" id="{6D9D449E-48E6-4D1E-8C7E-8C6449A2CD87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 flipH="1">
              <a:off x="2334908" y="1884868"/>
              <a:ext cx="22190" cy="9725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2405" name="SAMBRE_8">
              <a:extLst xmlns:a="http://schemas.openxmlformats.org/drawingml/2006/main">
                <a:ext uri="{FF2B5EF4-FFF2-40B4-BE49-F238E27FC236}">
                  <a16:creationId xmlns:a16="http://schemas.microsoft.com/office/drawing/2014/main" id="{BB899AAE-E89E-40AF-82B6-457238D5A899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23813" y="1884868"/>
              <a:ext cx="11095" cy="9725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2406" name="SAMBRE_9">
              <a:extLst xmlns:a="http://schemas.openxmlformats.org/drawingml/2006/main">
                <a:ext uri="{FF2B5EF4-FFF2-40B4-BE49-F238E27FC236}">
                  <a16:creationId xmlns:a16="http://schemas.microsoft.com/office/drawing/2014/main" id="{D1BEF9C2-08FE-43BD-B34C-9D033E01FF89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290528" y="1884868"/>
              <a:ext cx="33285" cy="19450"/>
            </a:xfrm>
            <a:custGeom xmlns:a="http://schemas.openxmlformats.org/drawingml/2006/main">
              <a:avLst/>
              <a:gdLst/>
              <a:ahLst/>
              <a:cxnLst>
                <a:cxn ang="0">
                  <a:pos x="0" y="2"/>
                </a:cxn>
                <a:cxn ang="0">
                  <a:pos x="0" y="1"/>
                </a:cxn>
                <a:cxn ang="0">
                  <a:pos x="0" y="1"/>
                </a:cxn>
                <a:cxn ang="0">
                  <a:pos x="1" y="1"/>
                </a:cxn>
                <a:cxn ang="0">
                  <a:pos x="2" y="0"/>
                </a:cxn>
                <a:cxn ang="0">
                  <a:pos x="3" y="0"/>
                </a:cxn>
                <a:cxn ang="0">
                  <a:pos x="3" y="0"/>
                </a:cxn>
              </a:cxnLst>
              <a:rect l="0" t="0" r="r" b="b"/>
              <a:pathLst>
                <a:path w="3" h="2">
                  <a:moveTo>
                    <a:pt x="0" y="2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0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</cdr:grpSp>
      <cdr:sp macro="" textlink="">
        <cdr:nvSpPr>
          <cdr:cNvPr id="2384" name="CLASSE 7">
            <a:extLst xmlns:a="http://schemas.openxmlformats.org/drawingml/2006/main">
              <a:ext uri="{FF2B5EF4-FFF2-40B4-BE49-F238E27FC236}">
                <a16:creationId xmlns:a16="http://schemas.microsoft.com/office/drawing/2014/main" id="{9FF0B950-5946-4DD2-BABA-773BA3FDD95F}"/>
              </a:ext>
            </a:extLst>
          </cdr:cNvPr>
          <cdr:cNvSpPr txBox="1"/>
        </cdr:nvSpPr>
        <cdr:spPr>
          <a:xfrm xmlns:a="http://schemas.openxmlformats.org/drawingml/2006/main">
            <a:off x="644873" y="3179064"/>
            <a:ext cx="464707" cy="198039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A6E114BA-3539-4C8A-A38A-1A521B5F0927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≥ 2 500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2385" name="CLASSE 6">
            <a:extLst xmlns:a="http://schemas.openxmlformats.org/drawingml/2006/main">
              <a:ext uri="{FF2B5EF4-FFF2-40B4-BE49-F238E27FC236}">
                <a16:creationId xmlns:a16="http://schemas.microsoft.com/office/drawing/2014/main" id="{DB7194EC-C92C-4369-8A51-E09E55360492}"/>
              </a:ext>
            </a:extLst>
          </cdr:cNvPr>
          <cdr:cNvSpPr txBox="1"/>
        </cdr:nvSpPr>
        <cdr:spPr>
          <a:xfrm xmlns:a="http://schemas.openxmlformats.org/drawingml/2006/main">
            <a:off x="644873" y="3029336"/>
            <a:ext cx="650687" cy="19048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3AF88FD7-5FC0-4A0F-96BE-D89BE24372A0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1 000 - 2 499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2386" name="CLASSE 5">
            <a:extLst xmlns:a="http://schemas.openxmlformats.org/drawingml/2006/main">
              <a:ext uri="{FF2B5EF4-FFF2-40B4-BE49-F238E27FC236}">
                <a16:creationId xmlns:a16="http://schemas.microsoft.com/office/drawing/2014/main" id="{6656B0DA-4DA9-48E9-86C3-2C82ABA191FB}"/>
              </a:ext>
            </a:extLst>
          </cdr:cNvPr>
          <cdr:cNvSpPr txBox="1"/>
        </cdr:nvSpPr>
        <cdr:spPr>
          <a:xfrm xmlns:a="http://schemas.openxmlformats.org/drawingml/2006/main">
            <a:off x="644873" y="2879604"/>
            <a:ext cx="650687" cy="19048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B23ED8ED-C2AC-43A0-B19B-85230839FA77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500 - 999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2387" name="CLASSE 4">
            <a:extLst xmlns:a="http://schemas.openxmlformats.org/drawingml/2006/main">
              <a:ext uri="{FF2B5EF4-FFF2-40B4-BE49-F238E27FC236}">
                <a16:creationId xmlns:a16="http://schemas.microsoft.com/office/drawing/2014/main" id="{8157C997-6C14-4F32-886F-F307AFCF0E57}"/>
              </a:ext>
            </a:extLst>
          </cdr:cNvPr>
          <cdr:cNvSpPr txBox="1"/>
        </cdr:nvSpPr>
        <cdr:spPr>
          <a:xfrm xmlns:a="http://schemas.openxmlformats.org/drawingml/2006/main">
            <a:off x="644873" y="2729876"/>
            <a:ext cx="650687" cy="19048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92CF9075-8B4A-4FB3-BA31-E012DEDC3375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100 - 499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2388" name="CLASSE 3">
            <a:extLst xmlns:a="http://schemas.openxmlformats.org/drawingml/2006/main">
              <a:ext uri="{FF2B5EF4-FFF2-40B4-BE49-F238E27FC236}">
                <a16:creationId xmlns:a16="http://schemas.microsoft.com/office/drawing/2014/main" id="{3DFDDD27-7A96-4580-BC4F-451435366BBE}"/>
              </a:ext>
            </a:extLst>
          </cdr:cNvPr>
          <cdr:cNvSpPr txBox="1"/>
        </cdr:nvSpPr>
        <cdr:spPr>
          <a:xfrm xmlns:a="http://schemas.openxmlformats.org/drawingml/2006/main">
            <a:off x="644873" y="2572585"/>
            <a:ext cx="489036" cy="198039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27F2745D-7DA6-40F8-A0C2-D909BA912662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50 - 99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2389" name="CLASSE 2">
            <a:extLst xmlns:a="http://schemas.openxmlformats.org/drawingml/2006/main">
              <a:ext uri="{FF2B5EF4-FFF2-40B4-BE49-F238E27FC236}">
                <a16:creationId xmlns:a16="http://schemas.microsoft.com/office/drawing/2014/main" id="{E5DAEB16-FB44-4AAF-ACFF-3CA972F6BDE7}"/>
              </a:ext>
            </a:extLst>
          </cdr:cNvPr>
          <cdr:cNvSpPr txBox="1"/>
        </cdr:nvSpPr>
        <cdr:spPr>
          <a:xfrm xmlns:a="http://schemas.openxmlformats.org/drawingml/2006/main">
            <a:off x="644873" y="2422857"/>
            <a:ext cx="441217" cy="196149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90DF1508-3141-4BCB-B337-61FE78944D26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&lt; 50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2390" name="CLASSE 1">
            <a:extLst xmlns:a="http://schemas.openxmlformats.org/drawingml/2006/main">
              <a:ext uri="{FF2B5EF4-FFF2-40B4-BE49-F238E27FC236}">
                <a16:creationId xmlns:a16="http://schemas.microsoft.com/office/drawing/2014/main" id="{02CD6F1D-2FE9-417C-A966-F5DBD029B4C4}"/>
              </a:ext>
            </a:extLst>
          </cdr:cNvPr>
          <cdr:cNvSpPr txBox="1"/>
        </cdr:nvSpPr>
        <cdr:spPr>
          <a:xfrm xmlns:a="http://schemas.openxmlformats.org/drawingml/2006/main">
            <a:off x="644873" y="2271236"/>
            <a:ext cx="723262" cy="190481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2FFB2D1F-ADBC-449F-BA34-D2CC93BF16AB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Aucun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2391" name="COULEUR 7">
            <a:extLst xmlns:a="http://schemas.openxmlformats.org/drawingml/2006/main">
              <a:ext uri="{FF2B5EF4-FFF2-40B4-BE49-F238E27FC236}">
                <a16:creationId xmlns:a16="http://schemas.microsoft.com/office/drawing/2014/main" id="{E9EEDBD0-FAC0-4BC0-8A13-7D25BD083CEB}"/>
              </a:ext>
            </a:extLst>
          </cdr:cNvPr>
          <cdr:cNvSpPr/>
        </cdr:nvSpPr>
        <cdr:spPr>
          <a:xfrm xmlns:a="http://schemas.openxmlformats.org/drawingml/2006/main">
            <a:off x="347542" y="3240221"/>
            <a:ext cx="70331" cy="7179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E2E3FA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392" name="COULEUR 6">
            <a:extLst xmlns:a="http://schemas.openxmlformats.org/drawingml/2006/main">
              <a:ext uri="{FF2B5EF4-FFF2-40B4-BE49-F238E27FC236}">
                <a16:creationId xmlns:a16="http://schemas.microsoft.com/office/drawing/2014/main" id="{0CB3F323-A7AE-4C0F-9607-FF4FC917292D}"/>
              </a:ext>
            </a:extLst>
          </cdr:cNvPr>
          <cdr:cNvSpPr/>
        </cdr:nvSpPr>
        <cdr:spPr>
          <a:xfrm xmlns:a="http://schemas.openxmlformats.org/drawingml/2006/main">
            <a:off x="347542" y="3092200"/>
            <a:ext cx="70331" cy="7179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1F2FD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393" name="COULEUR 5">
            <a:extLst xmlns:a="http://schemas.openxmlformats.org/drawingml/2006/main">
              <a:ext uri="{FF2B5EF4-FFF2-40B4-BE49-F238E27FC236}">
                <a16:creationId xmlns:a16="http://schemas.microsoft.com/office/drawing/2014/main" id="{BA1F40FB-F53D-474A-829B-BE44683DFEE3}"/>
              </a:ext>
            </a:extLst>
          </cdr:cNvPr>
          <cdr:cNvSpPr/>
        </cdr:nvSpPr>
        <cdr:spPr>
          <a:xfrm xmlns:a="http://schemas.openxmlformats.org/drawingml/2006/main">
            <a:off x="347542" y="2934570"/>
            <a:ext cx="70331" cy="77461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CCCEF6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394" name="COULEUR 4">
            <a:extLst xmlns:a="http://schemas.openxmlformats.org/drawingml/2006/main">
              <a:ext uri="{FF2B5EF4-FFF2-40B4-BE49-F238E27FC236}">
                <a16:creationId xmlns:a16="http://schemas.microsoft.com/office/drawing/2014/main" id="{357DB6A2-F5D7-4D1B-919A-360C6527426B}"/>
              </a:ext>
            </a:extLst>
          </cdr:cNvPr>
          <cdr:cNvSpPr/>
        </cdr:nvSpPr>
        <cdr:spPr>
          <a:xfrm xmlns:a="http://schemas.openxmlformats.org/drawingml/2006/main">
            <a:off x="347542" y="2784499"/>
            <a:ext cx="70331" cy="6990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9FA3EF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395" name="COULEUR 3">
            <a:extLst xmlns:a="http://schemas.openxmlformats.org/drawingml/2006/main">
              <a:ext uri="{FF2B5EF4-FFF2-40B4-BE49-F238E27FC236}">
                <a16:creationId xmlns:a16="http://schemas.microsoft.com/office/drawing/2014/main" id="{03B4296A-4E14-4DF6-8099-BEE903E2C540}"/>
              </a:ext>
            </a:extLst>
          </cdr:cNvPr>
          <cdr:cNvSpPr/>
        </cdr:nvSpPr>
        <cdr:spPr>
          <a:xfrm xmlns:a="http://schemas.openxmlformats.org/drawingml/2006/main">
            <a:off x="347542" y="2634427"/>
            <a:ext cx="70331" cy="6990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868BEA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396" name="COULEUR 2">
            <a:extLst xmlns:a="http://schemas.openxmlformats.org/drawingml/2006/main">
              <a:ext uri="{FF2B5EF4-FFF2-40B4-BE49-F238E27FC236}">
                <a16:creationId xmlns:a16="http://schemas.microsoft.com/office/drawing/2014/main" id="{73D7CB42-6B1A-4D53-8E40-13E190588742}"/>
              </a:ext>
            </a:extLst>
          </cdr:cNvPr>
          <cdr:cNvSpPr/>
        </cdr:nvSpPr>
        <cdr:spPr>
          <a:xfrm xmlns:a="http://schemas.openxmlformats.org/drawingml/2006/main">
            <a:off x="347542" y="2482466"/>
            <a:ext cx="70331" cy="7179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5F65E3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2397" name="COULEUR 1">
            <a:extLst xmlns:a="http://schemas.openxmlformats.org/drawingml/2006/main">
              <a:ext uri="{FF2B5EF4-FFF2-40B4-BE49-F238E27FC236}">
                <a16:creationId xmlns:a16="http://schemas.microsoft.com/office/drawing/2014/main" id="{DC9D79FC-26C6-4E90-9F8B-BAEBB818203C}"/>
              </a:ext>
            </a:extLst>
          </cdr:cNvPr>
          <cdr:cNvSpPr/>
        </cdr:nvSpPr>
        <cdr:spPr>
          <a:xfrm xmlns:a="http://schemas.openxmlformats.org/drawingml/2006/main">
            <a:off x="347542" y="2332394"/>
            <a:ext cx="70331" cy="7179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FFFF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</cdr:grp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42E8DE7-4C9E-285F-9ABC-8E435A2BE5D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8DDEE8D-2FA6-ADD8-A1D8-420551E044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C7007E1-062D-2BFD-BA5E-9CDE6D49144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8BFAFCB-4C66-8833-34C1-9EFCECA24EA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D58528E-1C9A-61EB-2099-42F042D4B5E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3A271059-0038-4BE2-B096-BBA93E099228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19257AB-4AB0-46B1-9FE8-A34C3783988F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39288CC-765A-463E-9C97-4076B3C990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0.9039</cdr:y>
    </cdr:from>
    <cdr:to>
      <cdr:x>1</cdr:x>
      <cdr:y>0.99656</cdr:y>
    </cdr:to>
    <cdr:sp macro="" textlink="DONNEES!$B$1">
      <cdr:nvSpPr>
        <cdr:cNvPr id="635" name="ZoneTexte 1">
          <a:extLst xmlns:a="http://schemas.openxmlformats.org/drawingml/2006/main">
            <a:ext uri="{FF2B5EF4-FFF2-40B4-BE49-F238E27FC236}">
              <a16:creationId xmlns:a16="http://schemas.microsoft.com/office/drawing/2014/main" id="{3A271059-0038-4BE2-B096-BBA93E099228}"/>
            </a:ext>
          </a:extLst>
        </cdr:cNvPr>
        <cdr:cNvSpPr txBox="1"/>
      </cdr:nvSpPr>
      <cdr:spPr>
        <a:xfrm xmlns:a="http://schemas.openxmlformats.org/drawingml/2006/main">
          <a:off x="0" y="5461000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E857A17-743C-45DD-9D0B-652DFEE23200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0.00547</cdr:x>
      <cdr:y>0.00841</cdr:y>
    </cdr:from>
    <cdr:to>
      <cdr:x>1</cdr:x>
      <cdr:y>1</cdr:y>
    </cdr:to>
    <cdr:grpSp>
      <cdr:nvGrpSpPr>
        <cdr:cNvPr id="2" name="CARTE">
          <a:extLst xmlns:a="http://schemas.openxmlformats.org/drawingml/2006/main">
            <a:ext uri="{FF2B5EF4-FFF2-40B4-BE49-F238E27FC236}">
              <a16:creationId xmlns:a16="http://schemas.microsoft.com/office/drawing/2014/main" id="{377B70AB-A801-1843-FCAF-E55AD60F4D31}"/>
            </a:ext>
          </a:extLst>
        </cdr:cNvPr>
        <cdr:cNvGrpSpPr/>
      </cdr:nvGrpSpPr>
      <cdr:grpSpPr>
        <a:xfrm xmlns:a="http://schemas.openxmlformats.org/drawingml/2006/main">
          <a:off x="50770" y="50822"/>
          <a:ext cx="9230813" cy="5992261"/>
          <a:chOff x="0" y="0"/>
          <a:chExt cx="7206705" cy="4160615"/>
        </a:xfrm>
      </cdr:grpSpPr>
      <cdr:grpSp>
        <cdr:nvGrpSpPr>
          <cdr:cNvPr id="3" name="FOND">
            <a:extLst xmlns:a="http://schemas.openxmlformats.org/drawingml/2006/main">
              <a:ext uri="{FF2B5EF4-FFF2-40B4-BE49-F238E27FC236}">
                <a16:creationId xmlns:a16="http://schemas.microsoft.com/office/drawing/2014/main" id="{DE95FFC1-B768-4AC7-8923-622AC40E4FA1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7206705" cy="4160615"/>
            <a:chOff x="0" y="0"/>
            <a:chExt cx="7981466" cy="4940819"/>
          </a:xfrm>
        </cdr:grpSpPr>
        <cdr:grpSp>
          <cdr:nvGrpSpPr>
            <cdr:cNvPr id="1831" name="LEGENDE">
              <a:extLst xmlns:a="http://schemas.openxmlformats.org/drawingml/2006/main">
                <a:ext uri="{FF2B5EF4-FFF2-40B4-BE49-F238E27FC236}">
                  <a16:creationId xmlns:a16="http://schemas.microsoft.com/office/drawing/2014/main" id="{0110F395-5236-46EE-B946-B52D826062B2}"/>
                </a:ext>
              </a:extLst>
            </cdr:cNvPr>
            <cdr:cNvGrpSpPr/>
          </cdr:nvGrpSpPr>
          <cdr:grpSpPr>
            <a:xfrm xmlns:a="http://schemas.openxmlformats.org/drawingml/2006/main">
              <a:off x="379038" y="4164798"/>
              <a:ext cx="1624450" cy="512924"/>
              <a:chOff x="333375" y="3789674"/>
              <a:chExt cx="1428750" cy="466725"/>
            </a:xfrm>
          </cdr:grpSpPr>
          <cdr:sp macro="" textlink="">
            <cdr:nvSpPr>
              <cdr:cNvPr id="1845" name="L11">
                <a:extLst xmlns:a="http://schemas.openxmlformats.org/drawingml/2006/main">
                  <a:ext uri="{FF2B5EF4-FFF2-40B4-BE49-F238E27FC236}">
                    <a16:creationId xmlns:a16="http://schemas.microsoft.com/office/drawing/2014/main" id="{8A936488-BFF0-4CE2-A209-2CCD42BBB7E1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>
                <a:off x="333375" y="3838575"/>
                <a:ext cx="228600" cy="9525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A93FC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846" name="L12">
                <a:extLst xmlns:a="http://schemas.openxmlformats.org/drawingml/2006/main">
                  <a:ext uri="{FF2B5EF4-FFF2-40B4-BE49-F238E27FC236}">
                    <a16:creationId xmlns:a16="http://schemas.microsoft.com/office/drawing/2014/main" id="{7706BAE6-1876-4A3D-BD9F-33EAD8F2FD81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3789674"/>
                <a:ext cx="1009651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Principaux cours d'eau</a:t>
                </a:r>
              </a:p>
            </cdr:txBody>
          </cdr:sp>
          <cdr:sp macro="" textlink="">
            <cdr:nvSpPr>
              <cdr:cNvPr id="1847" name="L21">
                <a:extLst xmlns:a="http://schemas.openxmlformats.org/drawingml/2006/main">
                  <a:ext uri="{FF2B5EF4-FFF2-40B4-BE49-F238E27FC236}">
                    <a16:creationId xmlns:a16="http://schemas.microsoft.com/office/drawing/2014/main" id="{892F1032-4AA3-4043-94B3-62A6DBED4D2D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333375" y="4000499"/>
                <a:ext cx="228600" cy="95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25400">
                <a:solidFill>
                  <a:srgbClr val="343434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848" name="L22">
                <a:extLst xmlns:a="http://schemas.openxmlformats.org/drawingml/2006/main">
                  <a:ext uri="{FF2B5EF4-FFF2-40B4-BE49-F238E27FC236}">
                    <a16:creationId xmlns:a16="http://schemas.microsoft.com/office/drawing/2014/main" id="{9A24C08F-0010-49A9-B516-EEAA512069E8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3951601"/>
                <a:ext cx="809625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Limite provinciale</a:t>
                </a:r>
              </a:p>
            </cdr:txBody>
          </cdr:sp>
          <cdr:sp macro="" textlink="">
            <cdr:nvSpPr>
              <cdr:cNvPr id="1849" name="L31">
                <a:extLst xmlns:a="http://schemas.openxmlformats.org/drawingml/2006/main">
                  <a:ext uri="{FF2B5EF4-FFF2-40B4-BE49-F238E27FC236}">
                    <a16:creationId xmlns:a16="http://schemas.microsoft.com/office/drawing/2014/main" id="{0799A425-5E52-43D6-ACA2-679CE0E715CD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333375" y="4162425"/>
                <a:ext cx="228600" cy="95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4E4E4E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850" name="L32">
                <a:extLst xmlns:a="http://schemas.openxmlformats.org/drawingml/2006/main">
                  <a:ext uri="{FF2B5EF4-FFF2-40B4-BE49-F238E27FC236}">
                    <a16:creationId xmlns:a16="http://schemas.microsoft.com/office/drawing/2014/main" id="{7350A641-3699-4704-891A-95054A27C3E4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4113524"/>
                <a:ext cx="838200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Limite communale</a:t>
                </a:r>
              </a:p>
            </cdr:txBody>
          </cdr:sp>
        </cdr:grpSp>
        <cdr:grpSp>
          <cdr:nvGrpSpPr>
            <cdr:cNvPr id="1832" name="ECHELLE">
              <a:extLst xmlns:a="http://schemas.openxmlformats.org/drawingml/2006/main">
                <a:ext uri="{FF2B5EF4-FFF2-40B4-BE49-F238E27FC236}">
                  <a16:creationId xmlns:a16="http://schemas.microsoft.com/office/drawing/2014/main" id="{E414A4F8-A8DB-40D4-875B-B168085B207E}"/>
                </a:ext>
              </a:extLst>
            </cdr:cNvPr>
            <cdr:cNvGrpSpPr/>
          </cdr:nvGrpSpPr>
          <cdr:grpSpPr>
            <a:xfrm xmlns:a="http://schemas.openxmlformats.org/drawingml/2006/main">
              <a:off x="6898499" y="2784445"/>
              <a:ext cx="791835" cy="743217"/>
              <a:chOff x="6067425" y="2533650"/>
              <a:chExt cx="696441" cy="676276"/>
            </a:xfrm>
          </cdr:grpSpPr>
          <cdr:sp macro="" textlink="">
            <cdr:nvSpPr>
              <cdr:cNvPr id="1834" name="F1">
                <a:extLst xmlns:a="http://schemas.openxmlformats.org/drawingml/2006/main">
                  <a:ext uri="{FF2B5EF4-FFF2-40B4-BE49-F238E27FC236}">
                    <a16:creationId xmlns:a16="http://schemas.microsoft.com/office/drawing/2014/main" id="{D6C4CC0B-1CF4-416A-B9B9-FCE620CE38C2}"/>
                  </a:ext>
                </a:extLst>
              </cdr:cNvPr>
              <cdr:cNvSpPr>
                <a:spLocks xmlns:a="http://schemas.openxmlformats.org/drawingml/2006/main"/>
              </cdr:cNvSpPr>
            </cdr:nvSpPr>
            <cdr:spPr bwMode="auto">
              <a:xfrm xmlns:a="http://schemas.openxmlformats.org/drawingml/2006/main">
                <a:off x="6257925" y="2619375"/>
                <a:ext cx="66675" cy="266700"/>
              </a:xfrm>
              <a:custGeom xmlns:a="http://schemas.openxmlformats.org/drawingml/2006/main">
                <a:avLst/>
                <a:gdLst/>
                <a:ahLst/>
                <a:cxnLst>
                  <a:cxn ang="0">
                    <a:pos x="0" y="28"/>
                  </a:cxn>
                  <a:cxn ang="0">
                    <a:pos x="7" y="0"/>
                  </a:cxn>
                  <a:cxn ang="0">
                    <a:pos x="7" y="20"/>
                  </a:cxn>
                  <a:cxn ang="0">
                    <a:pos x="0" y="28"/>
                  </a:cxn>
                  <a:cxn ang="0">
                    <a:pos x="0" y="28"/>
                  </a:cxn>
                </a:cxnLst>
                <a:rect l="0" t="0" r="r" b="b"/>
                <a:pathLst>
                  <a:path w="7" h="28">
                    <a:moveTo>
                      <a:pt x="0" y="28"/>
                    </a:moveTo>
                    <a:lnTo>
                      <a:pt x="7" y="0"/>
                    </a:lnTo>
                    <a:lnTo>
                      <a:pt x="7" y="20"/>
                    </a:lnTo>
                    <a:lnTo>
                      <a:pt x="0" y="28"/>
                    </a:lnTo>
                    <a:lnTo>
                      <a:pt x="0" y="28"/>
                    </a:lnTo>
                    <a:close/>
                  </a:path>
                </a:pathLst>
              </a:custGeom>
              <a:solidFill xmlns:a="http://schemas.openxmlformats.org/drawingml/2006/main">
                <a:srgbClr val="000000"/>
              </a:solidFill>
              <a:ln xmlns:a="http://schemas.openxmlformats.org/drawingml/2006/main" w="0" cap="flat">
                <a:solidFill>
                  <a:srgbClr val="000000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endParaRPr lang="fr-BE" sz="600" b="1">
                  <a:latin typeface="Arial Black" panose="020B0A04020102020204" pitchFamily="34" charset="0"/>
                </a:endParaRPr>
              </a:p>
            </cdr:txBody>
          </cdr:sp>
          <cdr:sp macro="" textlink="">
            <cdr:nvSpPr>
              <cdr:cNvPr id="1835" name="F2">
                <a:extLst xmlns:a="http://schemas.openxmlformats.org/drawingml/2006/main">
                  <a:ext uri="{FF2B5EF4-FFF2-40B4-BE49-F238E27FC236}">
                    <a16:creationId xmlns:a16="http://schemas.microsoft.com/office/drawing/2014/main" id="{A81B745F-CDE4-4693-9EB9-3CD4B9A64804}"/>
                  </a:ext>
                </a:extLst>
              </cdr:cNvPr>
              <cdr:cNvSpPr>
                <a:spLocks xmlns:a="http://schemas.openxmlformats.org/drawingml/2006/main"/>
              </cdr:cNvSpPr>
            </cdr:nvSpPr>
            <cdr:spPr bwMode="auto">
              <a:xfrm xmlns:a="http://schemas.openxmlformats.org/drawingml/2006/main">
                <a:off x="6324600" y="2619375"/>
                <a:ext cx="66675" cy="266700"/>
              </a:xfrm>
              <a:custGeom xmlns:a="http://schemas.openxmlformats.org/drawingml/2006/main">
                <a:avLst/>
                <a:gdLst/>
                <a:ahLst/>
                <a:cxnLst>
                  <a:cxn ang="0">
                    <a:pos x="0" y="20"/>
                  </a:cxn>
                  <a:cxn ang="0">
                    <a:pos x="7" y="28"/>
                  </a:cxn>
                  <a:cxn ang="0">
                    <a:pos x="0" y="0"/>
                  </a:cxn>
                  <a:cxn ang="0">
                    <a:pos x="0" y="20"/>
                  </a:cxn>
                  <a:cxn ang="0">
                    <a:pos x="0" y="20"/>
                  </a:cxn>
                </a:cxnLst>
                <a:rect l="0" t="0" r="r" b="b"/>
                <a:pathLst>
                  <a:path w="7" h="28">
                    <a:moveTo>
                      <a:pt x="0" y="20"/>
                    </a:moveTo>
                    <a:lnTo>
                      <a:pt x="7" y="28"/>
                    </a:lnTo>
                    <a:lnTo>
                      <a:pt x="0" y="0"/>
                    </a:lnTo>
                    <a:lnTo>
                      <a:pt x="0" y="20"/>
                    </a:lnTo>
                    <a:lnTo>
                      <a:pt x="0" y="20"/>
                    </a:lnTo>
                    <a:close/>
                  </a:path>
                </a:pathLst>
              </a:custGeom>
              <a:noFill xmlns:a="http://schemas.openxmlformats.org/drawingml/2006/main"/>
              <a:ln xmlns:a="http://schemas.openxmlformats.org/drawingml/2006/main" w="0" cap="flat">
                <a:solidFill>
                  <a:srgbClr val="000000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836" name="F3">
                <a:extLst xmlns:a="http://schemas.openxmlformats.org/drawingml/2006/main">
                  <a:ext uri="{FF2B5EF4-FFF2-40B4-BE49-F238E27FC236}">
                    <a16:creationId xmlns:a16="http://schemas.microsoft.com/office/drawing/2014/main" id="{4897F8BF-507F-4D51-AD0E-9A586715376E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305550" y="2533650"/>
                <a:ext cx="47625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N</a:t>
                </a:r>
              </a:p>
            </cdr:txBody>
          </cdr:sp>
          <cdr:sp macro="" textlink="">
            <cdr:nvSpPr>
              <cdr:cNvPr id="1837" name="L1">
                <a:extLst xmlns:a="http://schemas.openxmlformats.org/drawingml/2006/main">
                  <a:ext uri="{FF2B5EF4-FFF2-40B4-BE49-F238E27FC236}">
                    <a16:creationId xmlns:a16="http://schemas.microsoft.com/office/drawing/2014/main" id="{D43EBF48-D66E-4CF5-A64C-059E9D0B2341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096000" y="3143251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838" name="L2">
                <a:extLst xmlns:a="http://schemas.openxmlformats.org/drawingml/2006/main">
                  <a:ext uri="{FF2B5EF4-FFF2-40B4-BE49-F238E27FC236}">
                    <a16:creationId xmlns:a16="http://schemas.microsoft.com/office/drawing/2014/main" id="{2A0F5B66-F583-40AA-BD3C-DF3802B02B26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343650" y="3143251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839" name="L3">
                <a:extLst xmlns:a="http://schemas.openxmlformats.org/drawingml/2006/main">
                  <a:ext uri="{FF2B5EF4-FFF2-40B4-BE49-F238E27FC236}">
                    <a16:creationId xmlns:a16="http://schemas.microsoft.com/office/drawing/2014/main" id="{A9589F85-AD97-4CCA-BB45-DC65CDD532DC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581775" y="3143251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840" name="L4">
                <a:extLst xmlns:a="http://schemas.openxmlformats.org/drawingml/2006/main">
                  <a:ext uri="{FF2B5EF4-FFF2-40B4-BE49-F238E27FC236}">
                    <a16:creationId xmlns:a16="http://schemas.microsoft.com/office/drawing/2014/main" id="{B88563BE-69FA-4E75-84F9-EF7E3F3CA166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>
                <a:off x="6096000" y="3200401"/>
                <a:ext cx="485775" cy="9525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841" name="T1">
                <a:extLst xmlns:a="http://schemas.openxmlformats.org/drawingml/2006/main">
                  <a:ext uri="{FF2B5EF4-FFF2-40B4-BE49-F238E27FC236}">
                    <a16:creationId xmlns:a16="http://schemas.microsoft.com/office/drawing/2014/main" id="{18797040-539F-4BA8-A277-B0E3E1F9845E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067425" y="3028951"/>
                <a:ext cx="47625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0</a:t>
                </a:r>
              </a:p>
            </cdr:txBody>
          </cdr:sp>
          <cdr:sp macro="" textlink="">
            <cdr:nvSpPr>
              <cdr:cNvPr id="1842" name="T2">
                <a:extLst xmlns:a="http://schemas.openxmlformats.org/drawingml/2006/main">
                  <a:ext uri="{FF2B5EF4-FFF2-40B4-BE49-F238E27FC236}">
                    <a16:creationId xmlns:a16="http://schemas.microsoft.com/office/drawing/2014/main" id="{402AD6E8-7E75-4B67-B301-03E2F70AE155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286500" y="3028951"/>
                <a:ext cx="85536" cy="88422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10</a:t>
                </a:r>
              </a:p>
            </cdr:txBody>
          </cdr:sp>
          <cdr:sp macro="" textlink="">
            <cdr:nvSpPr>
              <cdr:cNvPr id="1843" name="T3">
                <a:extLst xmlns:a="http://schemas.openxmlformats.org/drawingml/2006/main">
                  <a:ext uri="{FF2B5EF4-FFF2-40B4-BE49-F238E27FC236}">
                    <a16:creationId xmlns:a16="http://schemas.microsoft.com/office/drawing/2014/main" id="{71921595-9263-4BCA-B288-3D91D9B3D409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524625" y="3028951"/>
                <a:ext cx="95250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20</a:t>
                </a:r>
              </a:p>
            </cdr:txBody>
          </cdr:sp>
          <cdr:sp macro="" textlink="">
            <cdr:nvSpPr>
              <cdr:cNvPr id="1844" name="T4">
                <a:extLst xmlns:a="http://schemas.openxmlformats.org/drawingml/2006/main">
                  <a:ext uri="{FF2B5EF4-FFF2-40B4-BE49-F238E27FC236}">
                    <a16:creationId xmlns:a16="http://schemas.microsoft.com/office/drawing/2014/main" id="{4C190C41-87C4-4112-B49A-8C934F3BBE5B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648450" y="3028951"/>
                <a:ext cx="115416" cy="88422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Km</a:t>
                </a:r>
              </a:p>
            </cdr:txBody>
          </cdr:sp>
        </cdr:grpSp>
        <cdr:sp macro="" textlink="">
          <cdr:nvSpPr>
            <cdr:cNvPr id="1833" name="CADRE">
              <a:extLst xmlns:a="http://schemas.openxmlformats.org/drawingml/2006/main">
                <a:ext uri="{FF2B5EF4-FFF2-40B4-BE49-F238E27FC236}">
                  <a16:creationId xmlns:a16="http://schemas.microsoft.com/office/drawing/2014/main" id="{2B34D113-FCDB-4607-A6B9-E021944014D5}"/>
                </a:ext>
              </a:extLst>
            </cdr:cNvPr>
            <cdr:cNvSpPr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0" y="0"/>
              <a:ext cx="7981466" cy="494081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00000"/>
              </a:solidFill>
              <a:prstDash val="solid"/>
              <a:miter lim="800000"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fr-BE" sz="600" b="1">
                <a:latin typeface="Arial Black" panose="020B0A04020102020204" pitchFamily="34" charset="0"/>
              </a:endParaRPr>
            </a:p>
          </cdr:txBody>
        </cdr:sp>
      </cdr:grpSp>
      <cdr:sp macro="" textlink="">
        <cdr:nvSpPr>
          <cdr:cNvPr id="4" name="WALLONIE">
            <a:extLst xmlns:a="http://schemas.openxmlformats.org/drawingml/2006/main">
              <a:ext uri="{FF2B5EF4-FFF2-40B4-BE49-F238E27FC236}">
                <a16:creationId xmlns:a16="http://schemas.microsoft.com/office/drawing/2014/main" id="{D74440B4-BA38-4C1B-8158-D605CCD9611E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81622" y="465213"/>
            <a:ext cx="5461257" cy="2943671"/>
          </a:xfrm>
          <a:custGeom xmlns:a="http://schemas.openxmlformats.org/drawingml/2006/main">
            <a:avLst/>
            <a:gdLst/>
            <a:ahLst/>
            <a:cxnLst>
              <a:cxn ang="0">
                <a:pos x="540" y="27"/>
              </a:cxn>
              <a:cxn ang="0">
                <a:pos x="567" y="17"/>
              </a:cxn>
              <a:cxn ang="0">
                <a:pos x="593" y="48"/>
              </a:cxn>
              <a:cxn ang="0">
                <a:pos x="593" y="68"/>
              </a:cxn>
              <a:cxn ang="0">
                <a:pos x="615" y="84"/>
              </a:cxn>
              <a:cxn ang="0">
                <a:pos x="627" y="113"/>
              </a:cxn>
              <a:cxn ang="0">
                <a:pos x="623" y="135"/>
              </a:cxn>
              <a:cxn ang="0">
                <a:pos x="596" y="158"/>
              </a:cxn>
              <a:cxn ang="0">
                <a:pos x="590" y="187"/>
              </a:cxn>
              <a:cxn ang="0">
                <a:pos x="566" y="175"/>
              </a:cxn>
              <a:cxn ang="0">
                <a:pos x="544" y="200"/>
              </a:cxn>
              <a:cxn ang="0">
                <a:pos x="535" y="231"/>
              </a:cxn>
              <a:cxn ang="0">
                <a:pos x="526" y="260"/>
              </a:cxn>
              <a:cxn ang="0">
                <a:pos x="528" y="286"/>
              </a:cxn>
              <a:cxn ang="0">
                <a:pos x="542" y="315"/>
              </a:cxn>
              <a:cxn ang="0">
                <a:pos x="543" y="342"/>
              </a:cxn>
              <a:cxn ang="0">
                <a:pos x="516" y="355"/>
              </a:cxn>
              <a:cxn ang="0">
                <a:pos x="486" y="359"/>
              </a:cxn>
              <a:cxn ang="0">
                <a:pos x="469" y="348"/>
              </a:cxn>
              <a:cxn ang="0">
                <a:pos x="441" y="333"/>
              </a:cxn>
              <a:cxn ang="0">
                <a:pos x="417" y="313"/>
              </a:cxn>
              <a:cxn ang="0">
                <a:pos x="391" y="291"/>
              </a:cxn>
              <a:cxn ang="0">
                <a:pos x="359" y="286"/>
              </a:cxn>
              <a:cxn ang="0">
                <a:pos x="359" y="247"/>
              </a:cxn>
              <a:cxn ang="0">
                <a:pos x="356" y="216"/>
              </a:cxn>
              <a:cxn ang="0">
                <a:pos x="365" y="190"/>
              </a:cxn>
              <a:cxn ang="0">
                <a:pos x="332" y="198"/>
              </a:cxn>
              <a:cxn ang="0">
                <a:pos x="323" y="230"/>
              </a:cxn>
              <a:cxn ang="0">
                <a:pos x="288" y="244"/>
              </a:cxn>
              <a:cxn ang="0">
                <a:pos x="252" y="238"/>
              </a:cxn>
              <a:cxn ang="0">
                <a:pos x="231" y="218"/>
              </a:cxn>
              <a:cxn ang="0">
                <a:pos x="237" y="191"/>
              </a:cxn>
              <a:cxn ang="0">
                <a:pos x="237" y="162"/>
              </a:cxn>
              <a:cxn ang="0">
                <a:pos x="231" y="156"/>
              </a:cxn>
              <a:cxn ang="0">
                <a:pos x="210" y="130"/>
              </a:cxn>
              <a:cxn ang="0">
                <a:pos x="174" y="129"/>
              </a:cxn>
              <a:cxn ang="0">
                <a:pos x="146" y="135"/>
              </a:cxn>
              <a:cxn ang="0">
                <a:pos x="144" y="100"/>
              </a:cxn>
              <a:cxn ang="0">
                <a:pos x="115" y="86"/>
              </a:cxn>
              <a:cxn ang="0">
                <a:pos x="94" y="89"/>
              </a:cxn>
              <a:cxn ang="0">
                <a:pos x="75" y="62"/>
              </a:cxn>
              <a:cxn ang="0">
                <a:pos x="68" y="27"/>
              </a:cxn>
              <a:cxn ang="0">
                <a:pos x="78" y="17"/>
              </a:cxn>
              <a:cxn ang="0">
                <a:pos x="108" y="16"/>
              </a:cxn>
              <a:cxn ang="0">
                <a:pos x="132" y="23"/>
              </a:cxn>
              <a:cxn ang="0">
                <a:pos x="162" y="13"/>
              </a:cxn>
              <a:cxn ang="0">
                <a:pos x="185" y="29"/>
              </a:cxn>
              <a:cxn ang="0">
                <a:pos x="222" y="32"/>
              </a:cxn>
              <a:cxn ang="0">
                <a:pos x="256" y="33"/>
              </a:cxn>
              <a:cxn ang="0">
                <a:pos x="288" y="17"/>
              </a:cxn>
              <a:cxn ang="0">
                <a:pos x="321" y="17"/>
              </a:cxn>
              <a:cxn ang="0">
                <a:pos x="344" y="4"/>
              </a:cxn>
              <a:cxn ang="0">
                <a:pos x="376" y="15"/>
              </a:cxn>
              <a:cxn ang="0">
                <a:pos x="405" y="31"/>
              </a:cxn>
              <a:cxn ang="0">
                <a:pos x="433" y="24"/>
              </a:cxn>
              <a:cxn ang="0">
                <a:pos x="464" y="23"/>
              </a:cxn>
              <a:cxn ang="0">
                <a:pos x="494" y="7"/>
              </a:cxn>
              <a:cxn ang="0">
                <a:pos x="16" y="18"/>
              </a:cxn>
              <a:cxn ang="0">
                <a:pos x="8" y="15"/>
              </a:cxn>
              <a:cxn ang="0">
                <a:pos x="31" y="8"/>
              </a:cxn>
            </a:cxnLst>
            <a:rect l="0" t="0" r="r" b="b"/>
            <a:pathLst>
              <a:path w="635" h="367">
                <a:moveTo>
                  <a:pt x="509" y="17"/>
                </a:moveTo>
                <a:lnTo>
                  <a:pt x="511" y="18"/>
                </a:lnTo>
                <a:lnTo>
                  <a:pt x="512" y="16"/>
                </a:lnTo>
                <a:lnTo>
                  <a:pt x="515" y="16"/>
                </a:lnTo>
                <a:lnTo>
                  <a:pt x="518" y="16"/>
                </a:lnTo>
                <a:lnTo>
                  <a:pt x="521" y="17"/>
                </a:lnTo>
                <a:lnTo>
                  <a:pt x="523" y="18"/>
                </a:lnTo>
                <a:lnTo>
                  <a:pt x="525" y="20"/>
                </a:lnTo>
                <a:lnTo>
                  <a:pt x="526" y="24"/>
                </a:lnTo>
                <a:lnTo>
                  <a:pt x="527" y="26"/>
                </a:lnTo>
                <a:lnTo>
                  <a:pt x="531" y="26"/>
                </a:lnTo>
                <a:lnTo>
                  <a:pt x="534" y="25"/>
                </a:lnTo>
                <a:lnTo>
                  <a:pt x="536" y="25"/>
                </a:lnTo>
                <a:lnTo>
                  <a:pt x="538" y="26"/>
                </a:lnTo>
                <a:lnTo>
                  <a:pt x="540" y="27"/>
                </a:lnTo>
                <a:lnTo>
                  <a:pt x="541" y="24"/>
                </a:lnTo>
                <a:lnTo>
                  <a:pt x="542" y="22"/>
                </a:lnTo>
                <a:lnTo>
                  <a:pt x="544" y="19"/>
                </a:lnTo>
                <a:lnTo>
                  <a:pt x="542" y="17"/>
                </a:lnTo>
                <a:lnTo>
                  <a:pt x="541" y="15"/>
                </a:lnTo>
                <a:lnTo>
                  <a:pt x="543" y="14"/>
                </a:lnTo>
                <a:lnTo>
                  <a:pt x="545" y="15"/>
                </a:lnTo>
                <a:lnTo>
                  <a:pt x="548" y="14"/>
                </a:lnTo>
                <a:lnTo>
                  <a:pt x="550" y="13"/>
                </a:lnTo>
                <a:lnTo>
                  <a:pt x="554" y="12"/>
                </a:lnTo>
                <a:lnTo>
                  <a:pt x="556" y="14"/>
                </a:lnTo>
                <a:lnTo>
                  <a:pt x="560" y="14"/>
                </a:lnTo>
                <a:lnTo>
                  <a:pt x="563" y="14"/>
                </a:lnTo>
                <a:lnTo>
                  <a:pt x="565" y="16"/>
                </a:lnTo>
                <a:lnTo>
                  <a:pt x="567" y="17"/>
                </a:lnTo>
                <a:lnTo>
                  <a:pt x="567" y="19"/>
                </a:lnTo>
                <a:lnTo>
                  <a:pt x="567" y="22"/>
                </a:lnTo>
                <a:lnTo>
                  <a:pt x="570" y="23"/>
                </a:lnTo>
                <a:lnTo>
                  <a:pt x="573" y="23"/>
                </a:lnTo>
                <a:lnTo>
                  <a:pt x="577" y="23"/>
                </a:lnTo>
                <a:lnTo>
                  <a:pt x="581" y="23"/>
                </a:lnTo>
                <a:lnTo>
                  <a:pt x="582" y="25"/>
                </a:lnTo>
                <a:lnTo>
                  <a:pt x="584" y="29"/>
                </a:lnTo>
                <a:lnTo>
                  <a:pt x="585" y="31"/>
                </a:lnTo>
                <a:lnTo>
                  <a:pt x="587" y="34"/>
                </a:lnTo>
                <a:lnTo>
                  <a:pt x="589" y="36"/>
                </a:lnTo>
                <a:lnTo>
                  <a:pt x="590" y="40"/>
                </a:lnTo>
                <a:lnTo>
                  <a:pt x="593" y="43"/>
                </a:lnTo>
                <a:lnTo>
                  <a:pt x="591" y="44"/>
                </a:lnTo>
                <a:lnTo>
                  <a:pt x="593" y="48"/>
                </a:lnTo>
                <a:lnTo>
                  <a:pt x="596" y="47"/>
                </a:lnTo>
                <a:lnTo>
                  <a:pt x="598" y="48"/>
                </a:lnTo>
                <a:lnTo>
                  <a:pt x="602" y="49"/>
                </a:lnTo>
                <a:lnTo>
                  <a:pt x="607" y="48"/>
                </a:lnTo>
                <a:lnTo>
                  <a:pt x="609" y="49"/>
                </a:lnTo>
                <a:lnTo>
                  <a:pt x="608" y="51"/>
                </a:lnTo>
                <a:lnTo>
                  <a:pt x="606" y="54"/>
                </a:lnTo>
                <a:lnTo>
                  <a:pt x="605" y="55"/>
                </a:lnTo>
                <a:lnTo>
                  <a:pt x="605" y="58"/>
                </a:lnTo>
                <a:lnTo>
                  <a:pt x="603" y="60"/>
                </a:lnTo>
                <a:lnTo>
                  <a:pt x="601" y="60"/>
                </a:lnTo>
                <a:lnTo>
                  <a:pt x="599" y="62"/>
                </a:lnTo>
                <a:lnTo>
                  <a:pt x="598" y="64"/>
                </a:lnTo>
                <a:lnTo>
                  <a:pt x="594" y="66"/>
                </a:lnTo>
                <a:lnTo>
                  <a:pt x="593" y="68"/>
                </a:lnTo>
                <a:lnTo>
                  <a:pt x="593" y="71"/>
                </a:lnTo>
                <a:lnTo>
                  <a:pt x="594" y="73"/>
                </a:lnTo>
                <a:lnTo>
                  <a:pt x="596" y="74"/>
                </a:lnTo>
                <a:lnTo>
                  <a:pt x="595" y="78"/>
                </a:lnTo>
                <a:lnTo>
                  <a:pt x="598" y="78"/>
                </a:lnTo>
                <a:lnTo>
                  <a:pt x="599" y="80"/>
                </a:lnTo>
                <a:lnTo>
                  <a:pt x="600" y="82"/>
                </a:lnTo>
                <a:lnTo>
                  <a:pt x="601" y="84"/>
                </a:lnTo>
                <a:lnTo>
                  <a:pt x="603" y="85"/>
                </a:lnTo>
                <a:lnTo>
                  <a:pt x="605" y="84"/>
                </a:lnTo>
                <a:lnTo>
                  <a:pt x="607" y="84"/>
                </a:lnTo>
                <a:lnTo>
                  <a:pt x="609" y="83"/>
                </a:lnTo>
                <a:lnTo>
                  <a:pt x="612" y="84"/>
                </a:lnTo>
                <a:lnTo>
                  <a:pt x="613" y="85"/>
                </a:lnTo>
                <a:lnTo>
                  <a:pt x="615" y="84"/>
                </a:lnTo>
                <a:lnTo>
                  <a:pt x="617" y="84"/>
                </a:lnTo>
                <a:lnTo>
                  <a:pt x="619" y="85"/>
                </a:lnTo>
                <a:lnTo>
                  <a:pt x="621" y="86"/>
                </a:lnTo>
                <a:lnTo>
                  <a:pt x="623" y="87"/>
                </a:lnTo>
                <a:lnTo>
                  <a:pt x="622" y="89"/>
                </a:lnTo>
                <a:lnTo>
                  <a:pt x="622" y="92"/>
                </a:lnTo>
                <a:lnTo>
                  <a:pt x="623" y="94"/>
                </a:lnTo>
                <a:lnTo>
                  <a:pt x="625" y="96"/>
                </a:lnTo>
                <a:lnTo>
                  <a:pt x="629" y="98"/>
                </a:lnTo>
                <a:lnTo>
                  <a:pt x="629" y="100"/>
                </a:lnTo>
                <a:lnTo>
                  <a:pt x="629" y="102"/>
                </a:lnTo>
                <a:lnTo>
                  <a:pt x="629" y="104"/>
                </a:lnTo>
                <a:lnTo>
                  <a:pt x="628" y="106"/>
                </a:lnTo>
                <a:lnTo>
                  <a:pt x="628" y="108"/>
                </a:lnTo>
                <a:lnTo>
                  <a:pt x="627" y="113"/>
                </a:lnTo>
                <a:lnTo>
                  <a:pt x="625" y="115"/>
                </a:lnTo>
                <a:lnTo>
                  <a:pt x="624" y="118"/>
                </a:lnTo>
                <a:lnTo>
                  <a:pt x="626" y="119"/>
                </a:lnTo>
                <a:lnTo>
                  <a:pt x="627" y="121"/>
                </a:lnTo>
                <a:lnTo>
                  <a:pt x="629" y="123"/>
                </a:lnTo>
                <a:lnTo>
                  <a:pt x="631" y="124"/>
                </a:lnTo>
                <a:lnTo>
                  <a:pt x="633" y="126"/>
                </a:lnTo>
                <a:lnTo>
                  <a:pt x="634" y="127"/>
                </a:lnTo>
                <a:lnTo>
                  <a:pt x="635" y="129"/>
                </a:lnTo>
                <a:lnTo>
                  <a:pt x="635" y="132"/>
                </a:lnTo>
                <a:lnTo>
                  <a:pt x="631" y="134"/>
                </a:lnTo>
                <a:lnTo>
                  <a:pt x="629" y="136"/>
                </a:lnTo>
                <a:lnTo>
                  <a:pt x="627" y="137"/>
                </a:lnTo>
                <a:lnTo>
                  <a:pt x="625" y="136"/>
                </a:lnTo>
                <a:lnTo>
                  <a:pt x="623" y="135"/>
                </a:lnTo>
                <a:lnTo>
                  <a:pt x="621" y="133"/>
                </a:lnTo>
                <a:lnTo>
                  <a:pt x="618" y="134"/>
                </a:lnTo>
                <a:lnTo>
                  <a:pt x="617" y="137"/>
                </a:lnTo>
                <a:lnTo>
                  <a:pt x="616" y="139"/>
                </a:lnTo>
                <a:lnTo>
                  <a:pt x="614" y="141"/>
                </a:lnTo>
                <a:lnTo>
                  <a:pt x="614" y="144"/>
                </a:lnTo>
                <a:lnTo>
                  <a:pt x="614" y="147"/>
                </a:lnTo>
                <a:lnTo>
                  <a:pt x="613" y="149"/>
                </a:lnTo>
                <a:lnTo>
                  <a:pt x="610" y="150"/>
                </a:lnTo>
                <a:lnTo>
                  <a:pt x="607" y="151"/>
                </a:lnTo>
                <a:lnTo>
                  <a:pt x="604" y="152"/>
                </a:lnTo>
                <a:lnTo>
                  <a:pt x="602" y="153"/>
                </a:lnTo>
                <a:lnTo>
                  <a:pt x="600" y="154"/>
                </a:lnTo>
                <a:lnTo>
                  <a:pt x="598" y="158"/>
                </a:lnTo>
                <a:lnTo>
                  <a:pt x="596" y="158"/>
                </a:lnTo>
                <a:lnTo>
                  <a:pt x="592" y="159"/>
                </a:lnTo>
                <a:lnTo>
                  <a:pt x="594" y="162"/>
                </a:lnTo>
                <a:lnTo>
                  <a:pt x="595" y="164"/>
                </a:lnTo>
                <a:lnTo>
                  <a:pt x="596" y="166"/>
                </a:lnTo>
                <a:lnTo>
                  <a:pt x="597" y="168"/>
                </a:lnTo>
                <a:lnTo>
                  <a:pt x="597" y="170"/>
                </a:lnTo>
                <a:lnTo>
                  <a:pt x="598" y="173"/>
                </a:lnTo>
                <a:lnTo>
                  <a:pt x="596" y="174"/>
                </a:lnTo>
                <a:lnTo>
                  <a:pt x="593" y="175"/>
                </a:lnTo>
                <a:lnTo>
                  <a:pt x="590" y="176"/>
                </a:lnTo>
                <a:lnTo>
                  <a:pt x="590" y="180"/>
                </a:lnTo>
                <a:lnTo>
                  <a:pt x="588" y="182"/>
                </a:lnTo>
                <a:lnTo>
                  <a:pt x="590" y="183"/>
                </a:lnTo>
                <a:lnTo>
                  <a:pt x="591" y="185"/>
                </a:lnTo>
                <a:lnTo>
                  <a:pt x="590" y="187"/>
                </a:lnTo>
                <a:lnTo>
                  <a:pt x="588" y="188"/>
                </a:lnTo>
                <a:lnTo>
                  <a:pt x="585" y="187"/>
                </a:lnTo>
                <a:lnTo>
                  <a:pt x="584" y="185"/>
                </a:lnTo>
                <a:lnTo>
                  <a:pt x="585" y="182"/>
                </a:lnTo>
                <a:lnTo>
                  <a:pt x="585" y="179"/>
                </a:lnTo>
                <a:lnTo>
                  <a:pt x="581" y="177"/>
                </a:lnTo>
                <a:lnTo>
                  <a:pt x="579" y="177"/>
                </a:lnTo>
                <a:lnTo>
                  <a:pt x="578" y="179"/>
                </a:lnTo>
                <a:lnTo>
                  <a:pt x="577" y="181"/>
                </a:lnTo>
                <a:lnTo>
                  <a:pt x="574" y="182"/>
                </a:lnTo>
                <a:lnTo>
                  <a:pt x="571" y="180"/>
                </a:lnTo>
                <a:lnTo>
                  <a:pt x="569" y="179"/>
                </a:lnTo>
                <a:lnTo>
                  <a:pt x="568" y="176"/>
                </a:lnTo>
                <a:lnTo>
                  <a:pt x="568" y="173"/>
                </a:lnTo>
                <a:lnTo>
                  <a:pt x="566" y="175"/>
                </a:lnTo>
                <a:lnTo>
                  <a:pt x="564" y="176"/>
                </a:lnTo>
                <a:lnTo>
                  <a:pt x="561" y="176"/>
                </a:lnTo>
                <a:lnTo>
                  <a:pt x="558" y="177"/>
                </a:lnTo>
                <a:lnTo>
                  <a:pt x="557" y="180"/>
                </a:lnTo>
                <a:lnTo>
                  <a:pt x="557" y="183"/>
                </a:lnTo>
                <a:lnTo>
                  <a:pt x="557" y="185"/>
                </a:lnTo>
                <a:lnTo>
                  <a:pt x="556" y="186"/>
                </a:lnTo>
                <a:lnTo>
                  <a:pt x="556" y="189"/>
                </a:lnTo>
                <a:lnTo>
                  <a:pt x="554" y="189"/>
                </a:lnTo>
                <a:lnTo>
                  <a:pt x="552" y="190"/>
                </a:lnTo>
                <a:lnTo>
                  <a:pt x="549" y="192"/>
                </a:lnTo>
                <a:lnTo>
                  <a:pt x="546" y="193"/>
                </a:lnTo>
                <a:lnTo>
                  <a:pt x="543" y="194"/>
                </a:lnTo>
                <a:lnTo>
                  <a:pt x="545" y="197"/>
                </a:lnTo>
                <a:lnTo>
                  <a:pt x="544" y="200"/>
                </a:lnTo>
                <a:lnTo>
                  <a:pt x="543" y="203"/>
                </a:lnTo>
                <a:lnTo>
                  <a:pt x="542" y="205"/>
                </a:lnTo>
                <a:lnTo>
                  <a:pt x="540" y="206"/>
                </a:lnTo>
                <a:lnTo>
                  <a:pt x="538" y="208"/>
                </a:lnTo>
                <a:lnTo>
                  <a:pt x="539" y="211"/>
                </a:lnTo>
                <a:lnTo>
                  <a:pt x="540" y="214"/>
                </a:lnTo>
                <a:lnTo>
                  <a:pt x="539" y="217"/>
                </a:lnTo>
                <a:lnTo>
                  <a:pt x="538" y="219"/>
                </a:lnTo>
                <a:lnTo>
                  <a:pt x="536" y="220"/>
                </a:lnTo>
                <a:lnTo>
                  <a:pt x="534" y="221"/>
                </a:lnTo>
                <a:lnTo>
                  <a:pt x="532" y="223"/>
                </a:lnTo>
                <a:lnTo>
                  <a:pt x="532" y="226"/>
                </a:lnTo>
                <a:lnTo>
                  <a:pt x="534" y="227"/>
                </a:lnTo>
                <a:lnTo>
                  <a:pt x="535" y="229"/>
                </a:lnTo>
                <a:lnTo>
                  <a:pt x="535" y="231"/>
                </a:lnTo>
                <a:lnTo>
                  <a:pt x="534" y="233"/>
                </a:lnTo>
                <a:lnTo>
                  <a:pt x="532" y="234"/>
                </a:lnTo>
                <a:lnTo>
                  <a:pt x="530" y="236"/>
                </a:lnTo>
                <a:lnTo>
                  <a:pt x="527" y="236"/>
                </a:lnTo>
                <a:lnTo>
                  <a:pt x="525" y="237"/>
                </a:lnTo>
                <a:lnTo>
                  <a:pt x="524" y="240"/>
                </a:lnTo>
                <a:lnTo>
                  <a:pt x="524" y="243"/>
                </a:lnTo>
                <a:lnTo>
                  <a:pt x="523" y="246"/>
                </a:lnTo>
                <a:lnTo>
                  <a:pt x="522" y="248"/>
                </a:lnTo>
                <a:lnTo>
                  <a:pt x="521" y="251"/>
                </a:lnTo>
                <a:lnTo>
                  <a:pt x="519" y="252"/>
                </a:lnTo>
                <a:lnTo>
                  <a:pt x="518" y="254"/>
                </a:lnTo>
                <a:lnTo>
                  <a:pt x="521" y="257"/>
                </a:lnTo>
                <a:lnTo>
                  <a:pt x="523" y="258"/>
                </a:lnTo>
                <a:lnTo>
                  <a:pt x="526" y="260"/>
                </a:lnTo>
                <a:lnTo>
                  <a:pt x="525" y="262"/>
                </a:lnTo>
                <a:lnTo>
                  <a:pt x="521" y="263"/>
                </a:lnTo>
                <a:lnTo>
                  <a:pt x="521" y="266"/>
                </a:lnTo>
                <a:lnTo>
                  <a:pt x="520" y="267"/>
                </a:lnTo>
                <a:lnTo>
                  <a:pt x="521" y="269"/>
                </a:lnTo>
                <a:lnTo>
                  <a:pt x="520" y="271"/>
                </a:lnTo>
                <a:lnTo>
                  <a:pt x="519" y="273"/>
                </a:lnTo>
                <a:lnTo>
                  <a:pt x="519" y="276"/>
                </a:lnTo>
                <a:lnTo>
                  <a:pt x="520" y="278"/>
                </a:lnTo>
                <a:lnTo>
                  <a:pt x="520" y="280"/>
                </a:lnTo>
                <a:lnTo>
                  <a:pt x="521" y="282"/>
                </a:lnTo>
                <a:lnTo>
                  <a:pt x="521" y="285"/>
                </a:lnTo>
                <a:lnTo>
                  <a:pt x="524" y="284"/>
                </a:lnTo>
                <a:lnTo>
                  <a:pt x="526" y="283"/>
                </a:lnTo>
                <a:lnTo>
                  <a:pt x="528" y="286"/>
                </a:lnTo>
                <a:lnTo>
                  <a:pt x="530" y="289"/>
                </a:lnTo>
                <a:lnTo>
                  <a:pt x="532" y="291"/>
                </a:lnTo>
                <a:lnTo>
                  <a:pt x="534" y="295"/>
                </a:lnTo>
                <a:lnTo>
                  <a:pt x="535" y="298"/>
                </a:lnTo>
                <a:lnTo>
                  <a:pt x="535" y="300"/>
                </a:lnTo>
                <a:lnTo>
                  <a:pt x="534" y="304"/>
                </a:lnTo>
                <a:lnTo>
                  <a:pt x="536" y="303"/>
                </a:lnTo>
                <a:lnTo>
                  <a:pt x="538" y="304"/>
                </a:lnTo>
                <a:lnTo>
                  <a:pt x="541" y="302"/>
                </a:lnTo>
                <a:lnTo>
                  <a:pt x="543" y="304"/>
                </a:lnTo>
                <a:lnTo>
                  <a:pt x="545" y="307"/>
                </a:lnTo>
                <a:lnTo>
                  <a:pt x="544" y="309"/>
                </a:lnTo>
                <a:lnTo>
                  <a:pt x="543" y="311"/>
                </a:lnTo>
                <a:lnTo>
                  <a:pt x="542" y="313"/>
                </a:lnTo>
                <a:lnTo>
                  <a:pt x="542" y="315"/>
                </a:lnTo>
                <a:lnTo>
                  <a:pt x="545" y="318"/>
                </a:lnTo>
                <a:lnTo>
                  <a:pt x="547" y="319"/>
                </a:lnTo>
                <a:lnTo>
                  <a:pt x="549" y="319"/>
                </a:lnTo>
                <a:lnTo>
                  <a:pt x="549" y="323"/>
                </a:lnTo>
                <a:lnTo>
                  <a:pt x="549" y="325"/>
                </a:lnTo>
                <a:lnTo>
                  <a:pt x="548" y="328"/>
                </a:lnTo>
                <a:lnTo>
                  <a:pt x="546" y="329"/>
                </a:lnTo>
                <a:lnTo>
                  <a:pt x="545" y="331"/>
                </a:lnTo>
                <a:lnTo>
                  <a:pt x="544" y="332"/>
                </a:lnTo>
                <a:lnTo>
                  <a:pt x="544" y="335"/>
                </a:lnTo>
                <a:lnTo>
                  <a:pt x="542" y="337"/>
                </a:lnTo>
                <a:lnTo>
                  <a:pt x="541" y="338"/>
                </a:lnTo>
                <a:lnTo>
                  <a:pt x="539" y="340"/>
                </a:lnTo>
                <a:lnTo>
                  <a:pt x="540" y="341"/>
                </a:lnTo>
                <a:lnTo>
                  <a:pt x="543" y="342"/>
                </a:lnTo>
                <a:lnTo>
                  <a:pt x="542" y="346"/>
                </a:lnTo>
                <a:lnTo>
                  <a:pt x="541" y="348"/>
                </a:lnTo>
                <a:lnTo>
                  <a:pt x="539" y="350"/>
                </a:lnTo>
                <a:lnTo>
                  <a:pt x="537" y="351"/>
                </a:lnTo>
                <a:lnTo>
                  <a:pt x="535" y="352"/>
                </a:lnTo>
                <a:lnTo>
                  <a:pt x="532" y="352"/>
                </a:lnTo>
                <a:lnTo>
                  <a:pt x="529" y="351"/>
                </a:lnTo>
                <a:lnTo>
                  <a:pt x="528" y="350"/>
                </a:lnTo>
                <a:lnTo>
                  <a:pt x="526" y="349"/>
                </a:lnTo>
                <a:lnTo>
                  <a:pt x="523" y="350"/>
                </a:lnTo>
                <a:lnTo>
                  <a:pt x="523" y="352"/>
                </a:lnTo>
                <a:lnTo>
                  <a:pt x="523" y="354"/>
                </a:lnTo>
                <a:lnTo>
                  <a:pt x="520" y="355"/>
                </a:lnTo>
                <a:lnTo>
                  <a:pt x="518" y="354"/>
                </a:lnTo>
                <a:lnTo>
                  <a:pt x="516" y="355"/>
                </a:lnTo>
                <a:lnTo>
                  <a:pt x="513" y="355"/>
                </a:lnTo>
                <a:lnTo>
                  <a:pt x="511" y="354"/>
                </a:lnTo>
                <a:lnTo>
                  <a:pt x="509" y="353"/>
                </a:lnTo>
                <a:lnTo>
                  <a:pt x="507" y="352"/>
                </a:lnTo>
                <a:lnTo>
                  <a:pt x="504" y="352"/>
                </a:lnTo>
                <a:lnTo>
                  <a:pt x="500" y="354"/>
                </a:lnTo>
                <a:lnTo>
                  <a:pt x="500" y="356"/>
                </a:lnTo>
                <a:lnTo>
                  <a:pt x="498" y="359"/>
                </a:lnTo>
                <a:lnTo>
                  <a:pt x="498" y="363"/>
                </a:lnTo>
                <a:lnTo>
                  <a:pt x="496" y="364"/>
                </a:lnTo>
                <a:lnTo>
                  <a:pt x="495" y="362"/>
                </a:lnTo>
                <a:lnTo>
                  <a:pt x="493" y="361"/>
                </a:lnTo>
                <a:lnTo>
                  <a:pt x="491" y="360"/>
                </a:lnTo>
                <a:lnTo>
                  <a:pt x="488" y="359"/>
                </a:lnTo>
                <a:lnTo>
                  <a:pt x="486" y="359"/>
                </a:lnTo>
                <a:lnTo>
                  <a:pt x="484" y="362"/>
                </a:lnTo>
                <a:lnTo>
                  <a:pt x="482" y="363"/>
                </a:lnTo>
                <a:lnTo>
                  <a:pt x="480" y="363"/>
                </a:lnTo>
                <a:lnTo>
                  <a:pt x="478" y="365"/>
                </a:lnTo>
                <a:lnTo>
                  <a:pt x="476" y="365"/>
                </a:lnTo>
                <a:lnTo>
                  <a:pt x="473" y="365"/>
                </a:lnTo>
                <a:lnTo>
                  <a:pt x="471" y="367"/>
                </a:lnTo>
                <a:lnTo>
                  <a:pt x="470" y="365"/>
                </a:lnTo>
                <a:lnTo>
                  <a:pt x="468" y="363"/>
                </a:lnTo>
                <a:lnTo>
                  <a:pt x="469" y="360"/>
                </a:lnTo>
                <a:lnTo>
                  <a:pt x="470" y="357"/>
                </a:lnTo>
                <a:lnTo>
                  <a:pt x="469" y="355"/>
                </a:lnTo>
                <a:lnTo>
                  <a:pt x="466" y="353"/>
                </a:lnTo>
                <a:lnTo>
                  <a:pt x="467" y="351"/>
                </a:lnTo>
                <a:lnTo>
                  <a:pt x="469" y="348"/>
                </a:lnTo>
                <a:lnTo>
                  <a:pt x="465" y="348"/>
                </a:lnTo>
                <a:lnTo>
                  <a:pt x="464" y="345"/>
                </a:lnTo>
                <a:lnTo>
                  <a:pt x="463" y="342"/>
                </a:lnTo>
                <a:lnTo>
                  <a:pt x="461" y="339"/>
                </a:lnTo>
                <a:lnTo>
                  <a:pt x="460" y="337"/>
                </a:lnTo>
                <a:lnTo>
                  <a:pt x="458" y="336"/>
                </a:lnTo>
                <a:lnTo>
                  <a:pt x="456" y="334"/>
                </a:lnTo>
                <a:lnTo>
                  <a:pt x="453" y="333"/>
                </a:lnTo>
                <a:lnTo>
                  <a:pt x="452" y="332"/>
                </a:lnTo>
                <a:lnTo>
                  <a:pt x="449" y="331"/>
                </a:lnTo>
                <a:lnTo>
                  <a:pt x="447" y="332"/>
                </a:lnTo>
                <a:lnTo>
                  <a:pt x="446" y="335"/>
                </a:lnTo>
                <a:lnTo>
                  <a:pt x="445" y="335"/>
                </a:lnTo>
                <a:lnTo>
                  <a:pt x="443" y="336"/>
                </a:lnTo>
                <a:lnTo>
                  <a:pt x="441" y="333"/>
                </a:lnTo>
                <a:lnTo>
                  <a:pt x="441" y="330"/>
                </a:lnTo>
                <a:lnTo>
                  <a:pt x="443" y="327"/>
                </a:lnTo>
                <a:lnTo>
                  <a:pt x="444" y="325"/>
                </a:lnTo>
                <a:lnTo>
                  <a:pt x="445" y="323"/>
                </a:lnTo>
                <a:lnTo>
                  <a:pt x="443" y="321"/>
                </a:lnTo>
                <a:lnTo>
                  <a:pt x="440" y="319"/>
                </a:lnTo>
                <a:lnTo>
                  <a:pt x="437" y="316"/>
                </a:lnTo>
                <a:lnTo>
                  <a:pt x="436" y="315"/>
                </a:lnTo>
                <a:lnTo>
                  <a:pt x="434" y="313"/>
                </a:lnTo>
                <a:lnTo>
                  <a:pt x="431" y="314"/>
                </a:lnTo>
                <a:lnTo>
                  <a:pt x="429" y="315"/>
                </a:lnTo>
                <a:lnTo>
                  <a:pt x="427" y="314"/>
                </a:lnTo>
                <a:lnTo>
                  <a:pt x="424" y="315"/>
                </a:lnTo>
                <a:lnTo>
                  <a:pt x="421" y="313"/>
                </a:lnTo>
                <a:lnTo>
                  <a:pt x="417" y="313"/>
                </a:lnTo>
                <a:lnTo>
                  <a:pt x="415" y="313"/>
                </a:lnTo>
                <a:lnTo>
                  <a:pt x="415" y="311"/>
                </a:lnTo>
                <a:lnTo>
                  <a:pt x="415" y="309"/>
                </a:lnTo>
                <a:lnTo>
                  <a:pt x="413" y="307"/>
                </a:lnTo>
                <a:lnTo>
                  <a:pt x="411" y="308"/>
                </a:lnTo>
                <a:lnTo>
                  <a:pt x="408" y="307"/>
                </a:lnTo>
                <a:lnTo>
                  <a:pt x="407" y="304"/>
                </a:lnTo>
                <a:lnTo>
                  <a:pt x="406" y="302"/>
                </a:lnTo>
                <a:lnTo>
                  <a:pt x="405" y="299"/>
                </a:lnTo>
                <a:lnTo>
                  <a:pt x="403" y="297"/>
                </a:lnTo>
                <a:lnTo>
                  <a:pt x="401" y="294"/>
                </a:lnTo>
                <a:lnTo>
                  <a:pt x="397" y="295"/>
                </a:lnTo>
                <a:lnTo>
                  <a:pt x="396" y="293"/>
                </a:lnTo>
                <a:lnTo>
                  <a:pt x="394" y="292"/>
                </a:lnTo>
                <a:lnTo>
                  <a:pt x="391" y="291"/>
                </a:lnTo>
                <a:lnTo>
                  <a:pt x="388" y="290"/>
                </a:lnTo>
                <a:lnTo>
                  <a:pt x="386" y="288"/>
                </a:lnTo>
                <a:lnTo>
                  <a:pt x="385" y="286"/>
                </a:lnTo>
                <a:lnTo>
                  <a:pt x="384" y="284"/>
                </a:lnTo>
                <a:lnTo>
                  <a:pt x="382" y="284"/>
                </a:lnTo>
                <a:lnTo>
                  <a:pt x="380" y="283"/>
                </a:lnTo>
                <a:lnTo>
                  <a:pt x="377" y="284"/>
                </a:lnTo>
                <a:lnTo>
                  <a:pt x="375" y="285"/>
                </a:lnTo>
                <a:lnTo>
                  <a:pt x="373" y="286"/>
                </a:lnTo>
                <a:lnTo>
                  <a:pt x="371" y="288"/>
                </a:lnTo>
                <a:lnTo>
                  <a:pt x="368" y="288"/>
                </a:lnTo>
                <a:lnTo>
                  <a:pt x="365" y="287"/>
                </a:lnTo>
                <a:lnTo>
                  <a:pt x="363" y="286"/>
                </a:lnTo>
                <a:lnTo>
                  <a:pt x="361" y="287"/>
                </a:lnTo>
                <a:lnTo>
                  <a:pt x="359" y="286"/>
                </a:lnTo>
                <a:lnTo>
                  <a:pt x="360" y="283"/>
                </a:lnTo>
                <a:lnTo>
                  <a:pt x="360" y="281"/>
                </a:lnTo>
                <a:lnTo>
                  <a:pt x="361" y="279"/>
                </a:lnTo>
                <a:lnTo>
                  <a:pt x="361" y="276"/>
                </a:lnTo>
                <a:lnTo>
                  <a:pt x="359" y="272"/>
                </a:lnTo>
                <a:lnTo>
                  <a:pt x="358" y="270"/>
                </a:lnTo>
                <a:lnTo>
                  <a:pt x="357" y="268"/>
                </a:lnTo>
                <a:lnTo>
                  <a:pt x="357" y="266"/>
                </a:lnTo>
                <a:lnTo>
                  <a:pt x="359" y="265"/>
                </a:lnTo>
                <a:lnTo>
                  <a:pt x="361" y="261"/>
                </a:lnTo>
                <a:lnTo>
                  <a:pt x="362" y="258"/>
                </a:lnTo>
                <a:lnTo>
                  <a:pt x="363" y="256"/>
                </a:lnTo>
                <a:lnTo>
                  <a:pt x="363" y="251"/>
                </a:lnTo>
                <a:lnTo>
                  <a:pt x="362" y="249"/>
                </a:lnTo>
                <a:lnTo>
                  <a:pt x="359" y="247"/>
                </a:lnTo>
                <a:lnTo>
                  <a:pt x="358" y="245"/>
                </a:lnTo>
                <a:lnTo>
                  <a:pt x="356" y="243"/>
                </a:lnTo>
                <a:lnTo>
                  <a:pt x="353" y="242"/>
                </a:lnTo>
                <a:lnTo>
                  <a:pt x="350" y="241"/>
                </a:lnTo>
                <a:lnTo>
                  <a:pt x="348" y="240"/>
                </a:lnTo>
                <a:lnTo>
                  <a:pt x="347" y="238"/>
                </a:lnTo>
                <a:lnTo>
                  <a:pt x="347" y="235"/>
                </a:lnTo>
                <a:lnTo>
                  <a:pt x="349" y="233"/>
                </a:lnTo>
                <a:lnTo>
                  <a:pt x="350" y="231"/>
                </a:lnTo>
                <a:lnTo>
                  <a:pt x="351" y="229"/>
                </a:lnTo>
                <a:lnTo>
                  <a:pt x="351" y="226"/>
                </a:lnTo>
                <a:lnTo>
                  <a:pt x="351" y="224"/>
                </a:lnTo>
                <a:lnTo>
                  <a:pt x="352" y="221"/>
                </a:lnTo>
                <a:lnTo>
                  <a:pt x="353" y="219"/>
                </a:lnTo>
                <a:lnTo>
                  <a:pt x="356" y="216"/>
                </a:lnTo>
                <a:lnTo>
                  <a:pt x="354" y="215"/>
                </a:lnTo>
                <a:lnTo>
                  <a:pt x="352" y="211"/>
                </a:lnTo>
                <a:lnTo>
                  <a:pt x="353" y="210"/>
                </a:lnTo>
                <a:lnTo>
                  <a:pt x="355" y="208"/>
                </a:lnTo>
                <a:lnTo>
                  <a:pt x="355" y="206"/>
                </a:lnTo>
                <a:lnTo>
                  <a:pt x="356" y="204"/>
                </a:lnTo>
                <a:lnTo>
                  <a:pt x="355" y="202"/>
                </a:lnTo>
                <a:lnTo>
                  <a:pt x="357" y="200"/>
                </a:lnTo>
                <a:lnTo>
                  <a:pt x="360" y="202"/>
                </a:lnTo>
                <a:lnTo>
                  <a:pt x="360" y="200"/>
                </a:lnTo>
                <a:lnTo>
                  <a:pt x="361" y="198"/>
                </a:lnTo>
                <a:lnTo>
                  <a:pt x="360" y="195"/>
                </a:lnTo>
                <a:lnTo>
                  <a:pt x="361" y="193"/>
                </a:lnTo>
                <a:lnTo>
                  <a:pt x="363" y="192"/>
                </a:lnTo>
                <a:lnTo>
                  <a:pt x="365" y="190"/>
                </a:lnTo>
                <a:lnTo>
                  <a:pt x="363" y="188"/>
                </a:lnTo>
                <a:lnTo>
                  <a:pt x="363" y="185"/>
                </a:lnTo>
                <a:lnTo>
                  <a:pt x="360" y="184"/>
                </a:lnTo>
                <a:lnTo>
                  <a:pt x="357" y="186"/>
                </a:lnTo>
                <a:lnTo>
                  <a:pt x="355" y="185"/>
                </a:lnTo>
                <a:lnTo>
                  <a:pt x="352" y="182"/>
                </a:lnTo>
                <a:lnTo>
                  <a:pt x="349" y="185"/>
                </a:lnTo>
                <a:lnTo>
                  <a:pt x="347" y="186"/>
                </a:lnTo>
                <a:lnTo>
                  <a:pt x="345" y="187"/>
                </a:lnTo>
                <a:lnTo>
                  <a:pt x="342" y="189"/>
                </a:lnTo>
                <a:lnTo>
                  <a:pt x="341" y="191"/>
                </a:lnTo>
                <a:lnTo>
                  <a:pt x="340" y="194"/>
                </a:lnTo>
                <a:lnTo>
                  <a:pt x="339" y="196"/>
                </a:lnTo>
                <a:lnTo>
                  <a:pt x="336" y="198"/>
                </a:lnTo>
                <a:lnTo>
                  <a:pt x="332" y="198"/>
                </a:lnTo>
                <a:lnTo>
                  <a:pt x="333" y="200"/>
                </a:lnTo>
                <a:lnTo>
                  <a:pt x="332" y="201"/>
                </a:lnTo>
                <a:lnTo>
                  <a:pt x="330" y="202"/>
                </a:lnTo>
                <a:lnTo>
                  <a:pt x="329" y="204"/>
                </a:lnTo>
                <a:lnTo>
                  <a:pt x="328" y="208"/>
                </a:lnTo>
                <a:lnTo>
                  <a:pt x="327" y="210"/>
                </a:lnTo>
                <a:lnTo>
                  <a:pt x="329" y="212"/>
                </a:lnTo>
                <a:lnTo>
                  <a:pt x="329" y="215"/>
                </a:lnTo>
                <a:lnTo>
                  <a:pt x="328" y="218"/>
                </a:lnTo>
                <a:lnTo>
                  <a:pt x="328" y="220"/>
                </a:lnTo>
                <a:lnTo>
                  <a:pt x="327" y="223"/>
                </a:lnTo>
                <a:lnTo>
                  <a:pt x="327" y="226"/>
                </a:lnTo>
                <a:lnTo>
                  <a:pt x="328" y="229"/>
                </a:lnTo>
                <a:lnTo>
                  <a:pt x="325" y="229"/>
                </a:lnTo>
                <a:lnTo>
                  <a:pt x="323" y="230"/>
                </a:lnTo>
                <a:lnTo>
                  <a:pt x="322" y="230"/>
                </a:lnTo>
                <a:lnTo>
                  <a:pt x="319" y="231"/>
                </a:lnTo>
                <a:lnTo>
                  <a:pt x="317" y="232"/>
                </a:lnTo>
                <a:lnTo>
                  <a:pt x="315" y="232"/>
                </a:lnTo>
                <a:lnTo>
                  <a:pt x="312" y="232"/>
                </a:lnTo>
                <a:lnTo>
                  <a:pt x="309" y="233"/>
                </a:lnTo>
                <a:lnTo>
                  <a:pt x="307" y="235"/>
                </a:lnTo>
                <a:lnTo>
                  <a:pt x="306" y="236"/>
                </a:lnTo>
                <a:lnTo>
                  <a:pt x="303" y="237"/>
                </a:lnTo>
                <a:lnTo>
                  <a:pt x="301" y="238"/>
                </a:lnTo>
                <a:lnTo>
                  <a:pt x="300" y="240"/>
                </a:lnTo>
                <a:lnTo>
                  <a:pt x="299" y="241"/>
                </a:lnTo>
                <a:lnTo>
                  <a:pt x="296" y="243"/>
                </a:lnTo>
                <a:lnTo>
                  <a:pt x="292" y="243"/>
                </a:lnTo>
                <a:lnTo>
                  <a:pt x="288" y="244"/>
                </a:lnTo>
                <a:lnTo>
                  <a:pt x="286" y="245"/>
                </a:lnTo>
                <a:lnTo>
                  <a:pt x="284" y="246"/>
                </a:lnTo>
                <a:lnTo>
                  <a:pt x="282" y="244"/>
                </a:lnTo>
                <a:lnTo>
                  <a:pt x="280" y="244"/>
                </a:lnTo>
                <a:lnTo>
                  <a:pt x="277" y="243"/>
                </a:lnTo>
                <a:lnTo>
                  <a:pt x="275" y="243"/>
                </a:lnTo>
                <a:lnTo>
                  <a:pt x="272" y="242"/>
                </a:lnTo>
                <a:lnTo>
                  <a:pt x="269" y="242"/>
                </a:lnTo>
                <a:lnTo>
                  <a:pt x="267" y="241"/>
                </a:lnTo>
                <a:lnTo>
                  <a:pt x="264" y="239"/>
                </a:lnTo>
                <a:lnTo>
                  <a:pt x="261" y="238"/>
                </a:lnTo>
                <a:lnTo>
                  <a:pt x="259" y="237"/>
                </a:lnTo>
                <a:lnTo>
                  <a:pt x="257" y="238"/>
                </a:lnTo>
                <a:lnTo>
                  <a:pt x="253" y="238"/>
                </a:lnTo>
                <a:lnTo>
                  <a:pt x="252" y="238"/>
                </a:lnTo>
                <a:lnTo>
                  <a:pt x="248" y="239"/>
                </a:lnTo>
                <a:lnTo>
                  <a:pt x="244" y="240"/>
                </a:lnTo>
                <a:lnTo>
                  <a:pt x="241" y="240"/>
                </a:lnTo>
                <a:lnTo>
                  <a:pt x="239" y="241"/>
                </a:lnTo>
                <a:lnTo>
                  <a:pt x="239" y="238"/>
                </a:lnTo>
                <a:lnTo>
                  <a:pt x="236" y="236"/>
                </a:lnTo>
                <a:lnTo>
                  <a:pt x="235" y="235"/>
                </a:lnTo>
                <a:lnTo>
                  <a:pt x="232" y="235"/>
                </a:lnTo>
                <a:lnTo>
                  <a:pt x="230" y="235"/>
                </a:lnTo>
                <a:lnTo>
                  <a:pt x="232" y="232"/>
                </a:lnTo>
                <a:lnTo>
                  <a:pt x="232" y="228"/>
                </a:lnTo>
                <a:lnTo>
                  <a:pt x="229" y="227"/>
                </a:lnTo>
                <a:lnTo>
                  <a:pt x="228" y="224"/>
                </a:lnTo>
                <a:lnTo>
                  <a:pt x="230" y="220"/>
                </a:lnTo>
                <a:lnTo>
                  <a:pt x="231" y="218"/>
                </a:lnTo>
                <a:lnTo>
                  <a:pt x="233" y="215"/>
                </a:lnTo>
                <a:lnTo>
                  <a:pt x="237" y="215"/>
                </a:lnTo>
                <a:lnTo>
                  <a:pt x="239" y="214"/>
                </a:lnTo>
                <a:lnTo>
                  <a:pt x="240" y="212"/>
                </a:lnTo>
                <a:lnTo>
                  <a:pt x="244" y="211"/>
                </a:lnTo>
                <a:lnTo>
                  <a:pt x="245" y="209"/>
                </a:lnTo>
                <a:lnTo>
                  <a:pt x="244" y="206"/>
                </a:lnTo>
                <a:lnTo>
                  <a:pt x="243" y="204"/>
                </a:lnTo>
                <a:lnTo>
                  <a:pt x="241" y="202"/>
                </a:lnTo>
                <a:lnTo>
                  <a:pt x="240" y="200"/>
                </a:lnTo>
                <a:lnTo>
                  <a:pt x="239" y="198"/>
                </a:lnTo>
                <a:lnTo>
                  <a:pt x="240" y="196"/>
                </a:lnTo>
                <a:lnTo>
                  <a:pt x="241" y="194"/>
                </a:lnTo>
                <a:lnTo>
                  <a:pt x="240" y="193"/>
                </a:lnTo>
                <a:lnTo>
                  <a:pt x="237" y="191"/>
                </a:lnTo>
                <a:lnTo>
                  <a:pt x="234" y="191"/>
                </a:lnTo>
                <a:lnTo>
                  <a:pt x="232" y="192"/>
                </a:lnTo>
                <a:lnTo>
                  <a:pt x="229" y="192"/>
                </a:lnTo>
                <a:lnTo>
                  <a:pt x="228" y="189"/>
                </a:lnTo>
                <a:lnTo>
                  <a:pt x="228" y="186"/>
                </a:lnTo>
                <a:lnTo>
                  <a:pt x="230" y="185"/>
                </a:lnTo>
                <a:lnTo>
                  <a:pt x="231" y="183"/>
                </a:lnTo>
                <a:lnTo>
                  <a:pt x="232" y="181"/>
                </a:lnTo>
                <a:lnTo>
                  <a:pt x="231" y="178"/>
                </a:lnTo>
                <a:lnTo>
                  <a:pt x="232" y="175"/>
                </a:lnTo>
                <a:lnTo>
                  <a:pt x="232" y="171"/>
                </a:lnTo>
                <a:lnTo>
                  <a:pt x="231" y="170"/>
                </a:lnTo>
                <a:lnTo>
                  <a:pt x="234" y="168"/>
                </a:lnTo>
                <a:lnTo>
                  <a:pt x="236" y="165"/>
                </a:lnTo>
                <a:lnTo>
                  <a:pt x="237" y="162"/>
                </a:lnTo>
                <a:lnTo>
                  <a:pt x="240" y="161"/>
                </a:lnTo>
                <a:lnTo>
                  <a:pt x="242" y="159"/>
                </a:lnTo>
                <a:lnTo>
                  <a:pt x="243" y="156"/>
                </a:lnTo>
                <a:lnTo>
                  <a:pt x="242" y="154"/>
                </a:lnTo>
                <a:lnTo>
                  <a:pt x="241" y="152"/>
                </a:lnTo>
                <a:lnTo>
                  <a:pt x="238" y="152"/>
                </a:lnTo>
                <a:lnTo>
                  <a:pt x="236" y="152"/>
                </a:lnTo>
                <a:lnTo>
                  <a:pt x="235" y="150"/>
                </a:lnTo>
                <a:lnTo>
                  <a:pt x="234" y="148"/>
                </a:lnTo>
                <a:lnTo>
                  <a:pt x="232" y="149"/>
                </a:lnTo>
                <a:lnTo>
                  <a:pt x="231" y="151"/>
                </a:lnTo>
                <a:lnTo>
                  <a:pt x="233" y="152"/>
                </a:lnTo>
                <a:lnTo>
                  <a:pt x="234" y="154"/>
                </a:lnTo>
                <a:lnTo>
                  <a:pt x="234" y="156"/>
                </a:lnTo>
                <a:lnTo>
                  <a:pt x="231" y="156"/>
                </a:lnTo>
                <a:lnTo>
                  <a:pt x="228" y="156"/>
                </a:lnTo>
                <a:lnTo>
                  <a:pt x="228" y="154"/>
                </a:lnTo>
                <a:lnTo>
                  <a:pt x="228" y="152"/>
                </a:lnTo>
                <a:lnTo>
                  <a:pt x="226" y="149"/>
                </a:lnTo>
                <a:lnTo>
                  <a:pt x="226" y="146"/>
                </a:lnTo>
                <a:lnTo>
                  <a:pt x="225" y="144"/>
                </a:lnTo>
                <a:lnTo>
                  <a:pt x="223" y="142"/>
                </a:lnTo>
                <a:lnTo>
                  <a:pt x="222" y="141"/>
                </a:lnTo>
                <a:lnTo>
                  <a:pt x="219" y="141"/>
                </a:lnTo>
                <a:lnTo>
                  <a:pt x="218" y="138"/>
                </a:lnTo>
                <a:lnTo>
                  <a:pt x="216" y="136"/>
                </a:lnTo>
                <a:lnTo>
                  <a:pt x="214" y="135"/>
                </a:lnTo>
                <a:lnTo>
                  <a:pt x="212" y="132"/>
                </a:lnTo>
                <a:lnTo>
                  <a:pt x="211" y="132"/>
                </a:lnTo>
                <a:lnTo>
                  <a:pt x="210" y="130"/>
                </a:lnTo>
                <a:lnTo>
                  <a:pt x="209" y="128"/>
                </a:lnTo>
                <a:lnTo>
                  <a:pt x="206" y="130"/>
                </a:lnTo>
                <a:lnTo>
                  <a:pt x="204" y="130"/>
                </a:lnTo>
                <a:lnTo>
                  <a:pt x="202" y="132"/>
                </a:lnTo>
                <a:lnTo>
                  <a:pt x="199" y="131"/>
                </a:lnTo>
                <a:lnTo>
                  <a:pt x="197" y="131"/>
                </a:lnTo>
                <a:lnTo>
                  <a:pt x="195" y="132"/>
                </a:lnTo>
                <a:lnTo>
                  <a:pt x="190" y="135"/>
                </a:lnTo>
                <a:lnTo>
                  <a:pt x="187" y="136"/>
                </a:lnTo>
                <a:lnTo>
                  <a:pt x="184" y="136"/>
                </a:lnTo>
                <a:lnTo>
                  <a:pt x="184" y="134"/>
                </a:lnTo>
                <a:lnTo>
                  <a:pt x="181" y="133"/>
                </a:lnTo>
                <a:lnTo>
                  <a:pt x="179" y="131"/>
                </a:lnTo>
                <a:lnTo>
                  <a:pt x="176" y="129"/>
                </a:lnTo>
                <a:lnTo>
                  <a:pt x="174" y="129"/>
                </a:lnTo>
                <a:lnTo>
                  <a:pt x="171" y="131"/>
                </a:lnTo>
                <a:lnTo>
                  <a:pt x="170" y="129"/>
                </a:lnTo>
                <a:lnTo>
                  <a:pt x="167" y="130"/>
                </a:lnTo>
                <a:lnTo>
                  <a:pt x="163" y="129"/>
                </a:lnTo>
                <a:lnTo>
                  <a:pt x="161" y="130"/>
                </a:lnTo>
                <a:lnTo>
                  <a:pt x="159" y="130"/>
                </a:lnTo>
                <a:lnTo>
                  <a:pt x="157" y="132"/>
                </a:lnTo>
                <a:lnTo>
                  <a:pt x="156" y="134"/>
                </a:lnTo>
                <a:lnTo>
                  <a:pt x="155" y="137"/>
                </a:lnTo>
                <a:lnTo>
                  <a:pt x="155" y="140"/>
                </a:lnTo>
                <a:lnTo>
                  <a:pt x="153" y="139"/>
                </a:lnTo>
                <a:lnTo>
                  <a:pt x="152" y="142"/>
                </a:lnTo>
                <a:lnTo>
                  <a:pt x="149" y="140"/>
                </a:lnTo>
                <a:lnTo>
                  <a:pt x="148" y="138"/>
                </a:lnTo>
                <a:lnTo>
                  <a:pt x="146" y="135"/>
                </a:lnTo>
                <a:lnTo>
                  <a:pt x="146" y="133"/>
                </a:lnTo>
                <a:lnTo>
                  <a:pt x="145" y="131"/>
                </a:lnTo>
                <a:lnTo>
                  <a:pt x="144" y="129"/>
                </a:lnTo>
                <a:lnTo>
                  <a:pt x="144" y="126"/>
                </a:lnTo>
                <a:lnTo>
                  <a:pt x="143" y="124"/>
                </a:lnTo>
                <a:lnTo>
                  <a:pt x="145" y="122"/>
                </a:lnTo>
                <a:lnTo>
                  <a:pt x="145" y="119"/>
                </a:lnTo>
                <a:lnTo>
                  <a:pt x="146" y="115"/>
                </a:lnTo>
                <a:lnTo>
                  <a:pt x="146" y="114"/>
                </a:lnTo>
                <a:lnTo>
                  <a:pt x="145" y="112"/>
                </a:lnTo>
                <a:lnTo>
                  <a:pt x="146" y="110"/>
                </a:lnTo>
                <a:lnTo>
                  <a:pt x="145" y="107"/>
                </a:lnTo>
                <a:lnTo>
                  <a:pt x="144" y="105"/>
                </a:lnTo>
                <a:lnTo>
                  <a:pt x="143" y="102"/>
                </a:lnTo>
                <a:lnTo>
                  <a:pt x="144" y="100"/>
                </a:lnTo>
                <a:lnTo>
                  <a:pt x="143" y="98"/>
                </a:lnTo>
                <a:lnTo>
                  <a:pt x="141" y="98"/>
                </a:lnTo>
                <a:lnTo>
                  <a:pt x="139" y="95"/>
                </a:lnTo>
                <a:lnTo>
                  <a:pt x="138" y="93"/>
                </a:lnTo>
                <a:lnTo>
                  <a:pt x="136" y="90"/>
                </a:lnTo>
                <a:lnTo>
                  <a:pt x="133" y="89"/>
                </a:lnTo>
                <a:lnTo>
                  <a:pt x="129" y="89"/>
                </a:lnTo>
                <a:lnTo>
                  <a:pt x="127" y="88"/>
                </a:lnTo>
                <a:lnTo>
                  <a:pt x="125" y="88"/>
                </a:lnTo>
                <a:lnTo>
                  <a:pt x="123" y="89"/>
                </a:lnTo>
                <a:lnTo>
                  <a:pt x="120" y="89"/>
                </a:lnTo>
                <a:lnTo>
                  <a:pt x="117" y="90"/>
                </a:lnTo>
                <a:lnTo>
                  <a:pt x="115" y="91"/>
                </a:lnTo>
                <a:lnTo>
                  <a:pt x="115" y="89"/>
                </a:lnTo>
                <a:lnTo>
                  <a:pt x="115" y="86"/>
                </a:lnTo>
                <a:lnTo>
                  <a:pt x="117" y="85"/>
                </a:lnTo>
                <a:lnTo>
                  <a:pt x="118" y="82"/>
                </a:lnTo>
                <a:lnTo>
                  <a:pt x="117" y="80"/>
                </a:lnTo>
                <a:lnTo>
                  <a:pt x="115" y="79"/>
                </a:lnTo>
                <a:lnTo>
                  <a:pt x="113" y="79"/>
                </a:lnTo>
                <a:lnTo>
                  <a:pt x="111" y="79"/>
                </a:lnTo>
                <a:lnTo>
                  <a:pt x="108" y="78"/>
                </a:lnTo>
                <a:lnTo>
                  <a:pt x="108" y="81"/>
                </a:lnTo>
                <a:lnTo>
                  <a:pt x="107" y="83"/>
                </a:lnTo>
                <a:lnTo>
                  <a:pt x="106" y="85"/>
                </a:lnTo>
                <a:lnTo>
                  <a:pt x="103" y="85"/>
                </a:lnTo>
                <a:lnTo>
                  <a:pt x="101" y="86"/>
                </a:lnTo>
                <a:lnTo>
                  <a:pt x="98" y="88"/>
                </a:lnTo>
                <a:lnTo>
                  <a:pt x="96" y="88"/>
                </a:lnTo>
                <a:lnTo>
                  <a:pt x="94" y="89"/>
                </a:lnTo>
                <a:lnTo>
                  <a:pt x="92" y="89"/>
                </a:lnTo>
                <a:lnTo>
                  <a:pt x="91" y="87"/>
                </a:lnTo>
                <a:lnTo>
                  <a:pt x="88" y="86"/>
                </a:lnTo>
                <a:lnTo>
                  <a:pt x="85" y="85"/>
                </a:lnTo>
                <a:lnTo>
                  <a:pt x="84" y="82"/>
                </a:lnTo>
                <a:lnTo>
                  <a:pt x="81" y="82"/>
                </a:lnTo>
                <a:lnTo>
                  <a:pt x="79" y="81"/>
                </a:lnTo>
                <a:lnTo>
                  <a:pt x="78" y="80"/>
                </a:lnTo>
                <a:lnTo>
                  <a:pt x="76" y="77"/>
                </a:lnTo>
                <a:lnTo>
                  <a:pt x="76" y="74"/>
                </a:lnTo>
                <a:lnTo>
                  <a:pt x="77" y="71"/>
                </a:lnTo>
                <a:lnTo>
                  <a:pt x="76" y="70"/>
                </a:lnTo>
                <a:lnTo>
                  <a:pt x="75" y="67"/>
                </a:lnTo>
                <a:lnTo>
                  <a:pt x="76" y="65"/>
                </a:lnTo>
                <a:lnTo>
                  <a:pt x="75" y="62"/>
                </a:lnTo>
                <a:lnTo>
                  <a:pt x="75" y="59"/>
                </a:lnTo>
                <a:lnTo>
                  <a:pt x="75" y="57"/>
                </a:lnTo>
                <a:lnTo>
                  <a:pt x="74" y="55"/>
                </a:lnTo>
                <a:lnTo>
                  <a:pt x="72" y="52"/>
                </a:lnTo>
                <a:lnTo>
                  <a:pt x="72" y="50"/>
                </a:lnTo>
                <a:lnTo>
                  <a:pt x="70" y="47"/>
                </a:lnTo>
                <a:lnTo>
                  <a:pt x="71" y="44"/>
                </a:lnTo>
                <a:lnTo>
                  <a:pt x="69" y="42"/>
                </a:lnTo>
                <a:lnTo>
                  <a:pt x="70" y="40"/>
                </a:lnTo>
                <a:lnTo>
                  <a:pt x="73" y="38"/>
                </a:lnTo>
                <a:lnTo>
                  <a:pt x="72" y="35"/>
                </a:lnTo>
                <a:lnTo>
                  <a:pt x="73" y="33"/>
                </a:lnTo>
                <a:lnTo>
                  <a:pt x="72" y="30"/>
                </a:lnTo>
                <a:lnTo>
                  <a:pt x="71" y="27"/>
                </a:lnTo>
                <a:lnTo>
                  <a:pt x="68" y="27"/>
                </a:lnTo>
                <a:lnTo>
                  <a:pt x="66" y="28"/>
                </a:lnTo>
                <a:lnTo>
                  <a:pt x="64" y="27"/>
                </a:lnTo>
                <a:lnTo>
                  <a:pt x="63" y="25"/>
                </a:lnTo>
                <a:lnTo>
                  <a:pt x="61" y="24"/>
                </a:lnTo>
                <a:lnTo>
                  <a:pt x="62" y="22"/>
                </a:lnTo>
                <a:lnTo>
                  <a:pt x="60" y="19"/>
                </a:lnTo>
                <a:lnTo>
                  <a:pt x="59" y="17"/>
                </a:lnTo>
                <a:lnTo>
                  <a:pt x="60" y="15"/>
                </a:lnTo>
                <a:lnTo>
                  <a:pt x="62" y="14"/>
                </a:lnTo>
                <a:lnTo>
                  <a:pt x="64" y="14"/>
                </a:lnTo>
                <a:lnTo>
                  <a:pt x="67" y="13"/>
                </a:lnTo>
                <a:lnTo>
                  <a:pt x="69" y="14"/>
                </a:lnTo>
                <a:lnTo>
                  <a:pt x="72" y="16"/>
                </a:lnTo>
                <a:lnTo>
                  <a:pt x="75" y="17"/>
                </a:lnTo>
                <a:lnTo>
                  <a:pt x="78" y="17"/>
                </a:lnTo>
                <a:lnTo>
                  <a:pt x="81" y="16"/>
                </a:lnTo>
                <a:lnTo>
                  <a:pt x="83" y="19"/>
                </a:lnTo>
                <a:lnTo>
                  <a:pt x="85" y="22"/>
                </a:lnTo>
                <a:lnTo>
                  <a:pt x="84" y="25"/>
                </a:lnTo>
                <a:lnTo>
                  <a:pt x="87" y="26"/>
                </a:lnTo>
                <a:lnTo>
                  <a:pt x="90" y="28"/>
                </a:lnTo>
                <a:lnTo>
                  <a:pt x="92" y="25"/>
                </a:lnTo>
                <a:lnTo>
                  <a:pt x="94" y="23"/>
                </a:lnTo>
                <a:lnTo>
                  <a:pt x="97" y="23"/>
                </a:lnTo>
                <a:lnTo>
                  <a:pt x="98" y="21"/>
                </a:lnTo>
                <a:lnTo>
                  <a:pt x="99" y="19"/>
                </a:lnTo>
                <a:lnTo>
                  <a:pt x="101" y="18"/>
                </a:lnTo>
                <a:lnTo>
                  <a:pt x="103" y="18"/>
                </a:lnTo>
                <a:lnTo>
                  <a:pt x="105" y="16"/>
                </a:lnTo>
                <a:lnTo>
                  <a:pt x="108" y="16"/>
                </a:lnTo>
                <a:lnTo>
                  <a:pt x="108" y="13"/>
                </a:lnTo>
                <a:lnTo>
                  <a:pt x="110" y="14"/>
                </a:lnTo>
                <a:lnTo>
                  <a:pt x="112" y="15"/>
                </a:lnTo>
                <a:lnTo>
                  <a:pt x="114" y="15"/>
                </a:lnTo>
                <a:lnTo>
                  <a:pt x="116" y="15"/>
                </a:lnTo>
                <a:lnTo>
                  <a:pt x="118" y="15"/>
                </a:lnTo>
                <a:lnTo>
                  <a:pt x="121" y="14"/>
                </a:lnTo>
                <a:lnTo>
                  <a:pt x="123" y="15"/>
                </a:lnTo>
                <a:lnTo>
                  <a:pt x="124" y="18"/>
                </a:lnTo>
                <a:lnTo>
                  <a:pt x="123" y="21"/>
                </a:lnTo>
                <a:lnTo>
                  <a:pt x="123" y="23"/>
                </a:lnTo>
                <a:lnTo>
                  <a:pt x="125" y="22"/>
                </a:lnTo>
                <a:lnTo>
                  <a:pt x="128" y="24"/>
                </a:lnTo>
                <a:lnTo>
                  <a:pt x="130" y="23"/>
                </a:lnTo>
                <a:lnTo>
                  <a:pt x="132" y="23"/>
                </a:lnTo>
                <a:lnTo>
                  <a:pt x="135" y="23"/>
                </a:lnTo>
                <a:lnTo>
                  <a:pt x="138" y="25"/>
                </a:lnTo>
                <a:lnTo>
                  <a:pt x="141" y="25"/>
                </a:lnTo>
                <a:lnTo>
                  <a:pt x="141" y="23"/>
                </a:lnTo>
                <a:lnTo>
                  <a:pt x="142" y="21"/>
                </a:lnTo>
                <a:lnTo>
                  <a:pt x="144" y="19"/>
                </a:lnTo>
                <a:lnTo>
                  <a:pt x="145" y="17"/>
                </a:lnTo>
                <a:lnTo>
                  <a:pt x="146" y="15"/>
                </a:lnTo>
                <a:lnTo>
                  <a:pt x="149" y="12"/>
                </a:lnTo>
                <a:lnTo>
                  <a:pt x="153" y="10"/>
                </a:lnTo>
                <a:lnTo>
                  <a:pt x="154" y="12"/>
                </a:lnTo>
                <a:lnTo>
                  <a:pt x="155" y="12"/>
                </a:lnTo>
                <a:lnTo>
                  <a:pt x="158" y="11"/>
                </a:lnTo>
                <a:lnTo>
                  <a:pt x="161" y="11"/>
                </a:lnTo>
                <a:lnTo>
                  <a:pt x="162" y="13"/>
                </a:lnTo>
                <a:lnTo>
                  <a:pt x="163" y="15"/>
                </a:lnTo>
                <a:lnTo>
                  <a:pt x="164" y="17"/>
                </a:lnTo>
                <a:lnTo>
                  <a:pt x="165" y="19"/>
                </a:lnTo>
                <a:lnTo>
                  <a:pt x="167" y="18"/>
                </a:lnTo>
                <a:lnTo>
                  <a:pt x="171" y="18"/>
                </a:lnTo>
                <a:lnTo>
                  <a:pt x="173" y="19"/>
                </a:lnTo>
                <a:lnTo>
                  <a:pt x="175" y="20"/>
                </a:lnTo>
                <a:lnTo>
                  <a:pt x="177" y="20"/>
                </a:lnTo>
                <a:lnTo>
                  <a:pt x="179" y="18"/>
                </a:lnTo>
                <a:lnTo>
                  <a:pt x="182" y="18"/>
                </a:lnTo>
                <a:lnTo>
                  <a:pt x="184" y="18"/>
                </a:lnTo>
                <a:lnTo>
                  <a:pt x="185" y="20"/>
                </a:lnTo>
                <a:lnTo>
                  <a:pt x="186" y="22"/>
                </a:lnTo>
                <a:lnTo>
                  <a:pt x="186" y="26"/>
                </a:lnTo>
                <a:lnTo>
                  <a:pt x="185" y="29"/>
                </a:lnTo>
                <a:lnTo>
                  <a:pt x="187" y="30"/>
                </a:lnTo>
                <a:lnTo>
                  <a:pt x="188" y="32"/>
                </a:lnTo>
                <a:lnTo>
                  <a:pt x="188" y="35"/>
                </a:lnTo>
                <a:lnTo>
                  <a:pt x="192" y="34"/>
                </a:lnTo>
                <a:lnTo>
                  <a:pt x="195" y="35"/>
                </a:lnTo>
                <a:lnTo>
                  <a:pt x="198" y="35"/>
                </a:lnTo>
                <a:lnTo>
                  <a:pt x="201" y="35"/>
                </a:lnTo>
                <a:lnTo>
                  <a:pt x="204" y="34"/>
                </a:lnTo>
                <a:lnTo>
                  <a:pt x="207" y="33"/>
                </a:lnTo>
                <a:lnTo>
                  <a:pt x="210" y="34"/>
                </a:lnTo>
                <a:lnTo>
                  <a:pt x="212" y="33"/>
                </a:lnTo>
                <a:lnTo>
                  <a:pt x="214" y="33"/>
                </a:lnTo>
                <a:lnTo>
                  <a:pt x="216" y="31"/>
                </a:lnTo>
                <a:lnTo>
                  <a:pt x="219" y="29"/>
                </a:lnTo>
                <a:lnTo>
                  <a:pt x="222" y="32"/>
                </a:lnTo>
                <a:lnTo>
                  <a:pt x="224" y="30"/>
                </a:lnTo>
                <a:lnTo>
                  <a:pt x="225" y="28"/>
                </a:lnTo>
                <a:lnTo>
                  <a:pt x="228" y="28"/>
                </a:lnTo>
                <a:lnTo>
                  <a:pt x="230" y="25"/>
                </a:lnTo>
                <a:lnTo>
                  <a:pt x="232" y="25"/>
                </a:lnTo>
                <a:lnTo>
                  <a:pt x="234" y="26"/>
                </a:lnTo>
                <a:lnTo>
                  <a:pt x="236" y="28"/>
                </a:lnTo>
                <a:lnTo>
                  <a:pt x="238" y="30"/>
                </a:lnTo>
                <a:lnTo>
                  <a:pt x="241" y="30"/>
                </a:lnTo>
                <a:lnTo>
                  <a:pt x="244" y="32"/>
                </a:lnTo>
                <a:lnTo>
                  <a:pt x="246" y="33"/>
                </a:lnTo>
                <a:lnTo>
                  <a:pt x="248" y="35"/>
                </a:lnTo>
                <a:lnTo>
                  <a:pt x="251" y="33"/>
                </a:lnTo>
                <a:lnTo>
                  <a:pt x="254" y="33"/>
                </a:lnTo>
                <a:lnTo>
                  <a:pt x="256" y="33"/>
                </a:lnTo>
                <a:lnTo>
                  <a:pt x="260" y="33"/>
                </a:lnTo>
                <a:lnTo>
                  <a:pt x="260" y="31"/>
                </a:lnTo>
                <a:lnTo>
                  <a:pt x="260" y="29"/>
                </a:lnTo>
                <a:lnTo>
                  <a:pt x="261" y="27"/>
                </a:lnTo>
                <a:lnTo>
                  <a:pt x="264" y="28"/>
                </a:lnTo>
                <a:lnTo>
                  <a:pt x="263" y="25"/>
                </a:lnTo>
                <a:lnTo>
                  <a:pt x="264" y="23"/>
                </a:lnTo>
                <a:lnTo>
                  <a:pt x="267" y="27"/>
                </a:lnTo>
                <a:lnTo>
                  <a:pt x="268" y="29"/>
                </a:lnTo>
                <a:lnTo>
                  <a:pt x="270" y="27"/>
                </a:lnTo>
                <a:lnTo>
                  <a:pt x="272" y="24"/>
                </a:lnTo>
                <a:lnTo>
                  <a:pt x="275" y="23"/>
                </a:lnTo>
                <a:lnTo>
                  <a:pt x="279" y="23"/>
                </a:lnTo>
                <a:lnTo>
                  <a:pt x="283" y="20"/>
                </a:lnTo>
                <a:lnTo>
                  <a:pt x="288" y="17"/>
                </a:lnTo>
                <a:lnTo>
                  <a:pt x="290" y="17"/>
                </a:lnTo>
                <a:lnTo>
                  <a:pt x="293" y="17"/>
                </a:lnTo>
                <a:lnTo>
                  <a:pt x="293" y="21"/>
                </a:lnTo>
                <a:lnTo>
                  <a:pt x="294" y="23"/>
                </a:lnTo>
                <a:lnTo>
                  <a:pt x="297" y="25"/>
                </a:lnTo>
                <a:lnTo>
                  <a:pt x="299" y="22"/>
                </a:lnTo>
                <a:lnTo>
                  <a:pt x="301" y="20"/>
                </a:lnTo>
                <a:lnTo>
                  <a:pt x="305" y="19"/>
                </a:lnTo>
                <a:lnTo>
                  <a:pt x="306" y="19"/>
                </a:lnTo>
                <a:lnTo>
                  <a:pt x="310" y="15"/>
                </a:lnTo>
                <a:lnTo>
                  <a:pt x="311" y="18"/>
                </a:lnTo>
                <a:lnTo>
                  <a:pt x="312" y="20"/>
                </a:lnTo>
                <a:lnTo>
                  <a:pt x="316" y="21"/>
                </a:lnTo>
                <a:lnTo>
                  <a:pt x="318" y="19"/>
                </a:lnTo>
                <a:lnTo>
                  <a:pt x="321" y="17"/>
                </a:lnTo>
                <a:lnTo>
                  <a:pt x="319" y="15"/>
                </a:lnTo>
                <a:lnTo>
                  <a:pt x="318" y="13"/>
                </a:lnTo>
                <a:lnTo>
                  <a:pt x="318" y="11"/>
                </a:lnTo>
                <a:lnTo>
                  <a:pt x="319" y="9"/>
                </a:lnTo>
                <a:lnTo>
                  <a:pt x="320" y="6"/>
                </a:lnTo>
                <a:lnTo>
                  <a:pt x="324" y="6"/>
                </a:lnTo>
                <a:lnTo>
                  <a:pt x="326" y="6"/>
                </a:lnTo>
                <a:lnTo>
                  <a:pt x="328" y="7"/>
                </a:lnTo>
                <a:lnTo>
                  <a:pt x="331" y="7"/>
                </a:lnTo>
                <a:lnTo>
                  <a:pt x="333" y="5"/>
                </a:lnTo>
                <a:lnTo>
                  <a:pt x="335" y="4"/>
                </a:lnTo>
                <a:lnTo>
                  <a:pt x="337" y="3"/>
                </a:lnTo>
                <a:lnTo>
                  <a:pt x="340" y="3"/>
                </a:lnTo>
                <a:lnTo>
                  <a:pt x="342" y="4"/>
                </a:lnTo>
                <a:lnTo>
                  <a:pt x="344" y="4"/>
                </a:lnTo>
                <a:lnTo>
                  <a:pt x="347" y="7"/>
                </a:lnTo>
                <a:lnTo>
                  <a:pt x="349" y="9"/>
                </a:lnTo>
                <a:lnTo>
                  <a:pt x="352" y="12"/>
                </a:lnTo>
                <a:lnTo>
                  <a:pt x="353" y="14"/>
                </a:lnTo>
                <a:lnTo>
                  <a:pt x="356" y="13"/>
                </a:lnTo>
                <a:lnTo>
                  <a:pt x="358" y="14"/>
                </a:lnTo>
                <a:lnTo>
                  <a:pt x="360" y="14"/>
                </a:lnTo>
                <a:lnTo>
                  <a:pt x="363" y="14"/>
                </a:lnTo>
                <a:lnTo>
                  <a:pt x="365" y="13"/>
                </a:lnTo>
                <a:lnTo>
                  <a:pt x="365" y="15"/>
                </a:lnTo>
                <a:lnTo>
                  <a:pt x="366" y="17"/>
                </a:lnTo>
                <a:lnTo>
                  <a:pt x="370" y="20"/>
                </a:lnTo>
                <a:lnTo>
                  <a:pt x="373" y="18"/>
                </a:lnTo>
                <a:lnTo>
                  <a:pt x="374" y="17"/>
                </a:lnTo>
                <a:lnTo>
                  <a:pt x="376" y="15"/>
                </a:lnTo>
                <a:lnTo>
                  <a:pt x="378" y="13"/>
                </a:lnTo>
                <a:lnTo>
                  <a:pt x="380" y="13"/>
                </a:lnTo>
                <a:lnTo>
                  <a:pt x="383" y="14"/>
                </a:lnTo>
                <a:lnTo>
                  <a:pt x="385" y="16"/>
                </a:lnTo>
                <a:lnTo>
                  <a:pt x="386" y="18"/>
                </a:lnTo>
                <a:lnTo>
                  <a:pt x="388" y="19"/>
                </a:lnTo>
                <a:lnTo>
                  <a:pt x="390" y="21"/>
                </a:lnTo>
                <a:lnTo>
                  <a:pt x="390" y="23"/>
                </a:lnTo>
                <a:lnTo>
                  <a:pt x="391" y="25"/>
                </a:lnTo>
                <a:lnTo>
                  <a:pt x="393" y="28"/>
                </a:lnTo>
                <a:lnTo>
                  <a:pt x="395" y="29"/>
                </a:lnTo>
                <a:lnTo>
                  <a:pt x="398" y="30"/>
                </a:lnTo>
                <a:lnTo>
                  <a:pt x="401" y="29"/>
                </a:lnTo>
                <a:lnTo>
                  <a:pt x="403" y="29"/>
                </a:lnTo>
                <a:lnTo>
                  <a:pt x="405" y="31"/>
                </a:lnTo>
                <a:lnTo>
                  <a:pt x="407" y="32"/>
                </a:lnTo>
                <a:lnTo>
                  <a:pt x="409" y="34"/>
                </a:lnTo>
                <a:lnTo>
                  <a:pt x="410" y="32"/>
                </a:lnTo>
                <a:lnTo>
                  <a:pt x="412" y="33"/>
                </a:lnTo>
                <a:lnTo>
                  <a:pt x="414" y="31"/>
                </a:lnTo>
                <a:lnTo>
                  <a:pt x="413" y="28"/>
                </a:lnTo>
                <a:lnTo>
                  <a:pt x="414" y="25"/>
                </a:lnTo>
                <a:lnTo>
                  <a:pt x="416" y="26"/>
                </a:lnTo>
                <a:lnTo>
                  <a:pt x="418" y="26"/>
                </a:lnTo>
                <a:lnTo>
                  <a:pt x="420" y="26"/>
                </a:lnTo>
                <a:lnTo>
                  <a:pt x="424" y="25"/>
                </a:lnTo>
                <a:lnTo>
                  <a:pt x="426" y="27"/>
                </a:lnTo>
                <a:lnTo>
                  <a:pt x="429" y="27"/>
                </a:lnTo>
                <a:lnTo>
                  <a:pt x="431" y="24"/>
                </a:lnTo>
                <a:lnTo>
                  <a:pt x="433" y="24"/>
                </a:lnTo>
                <a:lnTo>
                  <a:pt x="435" y="25"/>
                </a:lnTo>
                <a:lnTo>
                  <a:pt x="437" y="26"/>
                </a:lnTo>
                <a:lnTo>
                  <a:pt x="439" y="23"/>
                </a:lnTo>
                <a:lnTo>
                  <a:pt x="441" y="21"/>
                </a:lnTo>
                <a:lnTo>
                  <a:pt x="443" y="20"/>
                </a:lnTo>
                <a:lnTo>
                  <a:pt x="445" y="18"/>
                </a:lnTo>
                <a:lnTo>
                  <a:pt x="448" y="18"/>
                </a:lnTo>
                <a:lnTo>
                  <a:pt x="452" y="18"/>
                </a:lnTo>
                <a:lnTo>
                  <a:pt x="452" y="21"/>
                </a:lnTo>
                <a:lnTo>
                  <a:pt x="454" y="22"/>
                </a:lnTo>
                <a:lnTo>
                  <a:pt x="455" y="24"/>
                </a:lnTo>
                <a:lnTo>
                  <a:pt x="458" y="26"/>
                </a:lnTo>
                <a:lnTo>
                  <a:pt x="461" y="25"/>
                </a:lnTo>
                <a:lnTo>
                  <a:pt x="463" y="25"/>
                </a:lnTo>
                <a:lnTo>
                  <a:pt x="464" y="23"/>
                </a:lnTo>
                <a:lnTo>
                  <a:pt x="465" y="21"/>
                </a:lnTo>
                <a:lnTo>
                  <a:pt x="467" y="22"/>
                </a:lnTo>
                <a:lnTo>
                  <a:pt x="467" y="24"/>
                </a:lnTo>
                <a:lnTo>
                  <a:pt x="469" y="23"/>
                </a:lnTo>
                <a:lnTo>
                  <a:pt x="472" y="21"/>
                </a:lnTo>
                <a:lnTo>
                  <a:pt x="476" y="19"/>
                </a:lnTo>
                <a:lnTo>
                  <a:pt x="475" y="16"/>
                </a:lnTo>
                <a:lnTo>
                  <a:pt x="477" y="15"/>
                </a:lnTo>
                <a:lnTo>
                  <a:pt x="480" y="14"/>
                </a:lnTo>
                <a:lnTo>
                  <a:pt x="481" y="13"/>
                </a:lnTo>
                <a:lnTo>
                  <a:pt x="484" y="12"/>
                </a:lnTo>
                <a:lnTo>
                  <a:pt x="487" y="10"/>
                </a:lnTo>
                <a:lnTo>
                  <a:pt x="490" y="9"/>
                </a:lnTo>
                <a:lnTo>
                  <a:pt x="491" y="7"/>
                </a:lnTo>
                <a:lnTo>
                  <a:pt x="494" y="7"/>
                </a:lnTo>
                <a:lnTo>
                  <a:pt x="496" y="6"/>
                </a:lnTo>
                <a:lnTo>
                  <a:pt x="497" y="4"/>
                </a:lnTo>
                <a:lnTo>
                  <a:pt x="498" y="2"/>
                </a:lnTo>
                <a:lnTo>
                  <a:pt x="502" y="1"/>
                </a:lnTo>
                <a:lnTo>
                  <a:pt x="504" y="1"/>
                </a:lnTo>
                <a:lnTo>
                  <a:pt x="504" y="3"/>
                </a:lnTo>
                <a:lnTo>
                  <a:pt x="506" y="8"/>
                </a:lnTo>
                <a:lnTo>
                  <a:pt x="505" y="11"/>
                </a:lnTo>
                <a:lnTo>
                  <a:pt x="504" y="14"/>
                </a:lnTo>
                <a:lnTo>
                  <a:pt x="506" y="16"/>
                </a:lnTo>
                <a:lnTo>
                  <a:pt x="509" y="17"/>
                </a:lnTo>
                <a:moveTo>
                  <a:pt x="24" y="14"/>
                </a:move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</a:path>
            </a:pathLst>
          </a:custGeom>
          <a:noFill xmlns:a="http://schemas.openxmlformats.org/drawingml/2006/main"/>
          <a:ln xmlns:a="http://schemas.openxmlformats.org/drawingml/2006/main" w="19050">
            <a:solidFill>
              <a:srgbClr val="000000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" name="93090">
            <a:extLst xmlns:a="http://schemas.openxmlformats.org/drawingml/2006/main">
              <a:ext uri="{FF2B5EF4-FFF2-40B4-BE49-F238E27FC236}">
                <a16:creationId xmlns:a16="http://schemas.microsoft.com/office/drawing/2014/main" id="{34C2B98A-B91E-4396-94B1-7FB38E45A2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53143" y="2045330"/>
            <a:ext cx="292414" cy="280731"/>
          </a:xfrm>
          <a:custGeom xmlns:a="http://schemas.openxmlformats.org/drawingml/2006/main">
            <a:avLst/>
            <a:gdLst/>
            <a:ahLst/>
            <a:cxnLst>
              <a:cxn ang="0">
                <a:pos x="33" y="1"/>
              </a:cxn>
              <a:cxn ang="0">
                <a:pos x="34" y="3"/>
              </a:cxn>
              <a:cxn ang="0">
                <a:pos x="33" y="4"/>
              </a:cxn>
              <a:cxn ang="0">
                <a:pos x="31" y="5"/>
              </a:cxn>
              <a:cxn ang="0">
                <a:pos x="30" y="7"/>
              </a:cxn>
              <a:cxn ang="0">
                <a:pos x="29" y="11"/>
              </a:cxn>
              <a:cxn ang="0">
                <a:pos x="28" y="13"/>
              </a:cxn>
              <a:cxn ang="0">
                <a:pos x="30" y="15"/>
              </a:cxn>
              <a:cxn ang="0">
                <a:pos x="30" y="18"/>
              </a:cxn>
              <a:cxn ang="0">
                <a:pos x="29" y="21"/>
              </a:cxn>
              <a:cxn ang="0">
                <a:pos x="29" y="23"/>
              </a:cxn>
              <a:cxn ang="0">
                <a:pos x="28" y="26"/>
              </a:cxn>
              <a:cxn ang="0">
                <a:pos x="28" y="29"/>
              </a:cxn>
              <a:cxn ang="0">
                <a:pos x="29" y="32"/>
              </a:cxn>
              <a:cxn ang="0">
                <a:pos x="26" y="32"/>
              </a:cxn>
              <a:cxn ang="0">
                <a:pos x="24" y="33"/>
              </a:cxn>
              <a:cxn ang="0">
                <a:pos x="23" y="33"/>
              </a:cxn>
              <a:cxn ang="0">
                <a:pos x="20" y="34"/>
              </a:cxn>
              <a:cxn ang="0">
                <a:pos x="18" y="35"/>
              </a:cxn>
              <a:cxn ang="0">
                <a:pos x="16" y="35"/>
              </a:cxn>
              <a:cxn ang="0">
                <a:pos x="13" y="35"/>
              </a:cxn>
              <a:cxn ang="0">
                <a:pos x="13" y="33"/>
              </a:cxn>
              <a:cxn ang="0">
                <a:pos x="13" y="30"/>
              </a:cxn>
              <a:cxn ang="0">
                <a:pos x="13" y="28"/>
              </a:cxn>
              <a:cxn ang="0">
                <a:pos x="12" y="27"/>
              </a:cxn>
              <a:cxn ang="0">
                <a:pos x="9" y="28"/>
              </a:cxn>
              <a:cxn ang="0">
                <a:pos x="8" y="28"/>
              </a:cxn>
              <a:cxn ang="0">
                <a:pos x="6" y="25"/>
              </a:cxn>
              <a:cxn ang="0">
                <a:pos x="5" y="23"/>
              </a:cxn>
              <a:cxn ang="0">
                <a:pos x="4" y="21"/>
              </a:cxn>
              <a:cxn ang="0">
                <a:pos x="3" y="18"/>
              </a:cxn>
              <a:cxn ang="0">
                <a:pos x="3" y="15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2" y="6"/>
              </a:cxn>
              <a:cxn ang="0">
                <a:pos x="4" y="5"/>
              </a:cxn>
              <a:cxn ang="0">
                <a:pos x="7" y="5"/>
              </a:cxn>
              <a:cxn ang="0">
                <a:pos x="9" y="4"/>
              </a:cxn>
              <a:cxn ang="0">
                <a:pos x="11" y="1"/>
              </a:cxn>
              <a:cxn ang="0">
                <a:pos x="15" y="2"/>
              </a:cxn>
              <a:cxn ang="0">
                <a:pos x="17" y="5"/>
              </a:cxn>
              <a:cxn ang="0">
                <a:pos x="20" y="3"/>
              </a:cxn>
              <a:cxn ang="0">
                <a:pos x="23" y="1"/>
              </a:cxn>
              <a:cxn ang="0">
                <a:pos x="26" y="0"/>
              </a:cxn>
              <a:cxn ang="0">
                <a:pos x="29" y="0"/>
              </a:cxn>
              <a:cxn ang="0">
                <a:pos x="33" y="1"/>
              </a:cxn>
            </a:cxnLst>
            <a:rect l="0" t="0" r="r" b="b"/>
            <a:pathLst>
              <a:path w="34" h="35">
                <a:moveTo>
                  <a:pt x="33" y="1"/>
                </a:moveTo>
                <a:lnTo>
                  <a:pt x="34" y="3"/>
                </a:lnTo>
                <a:lnTo>
                  <a:pt x="33" y="4"/>
                </a:lnTo>
                <a:lnTo>
                  <a:pt x="31" y="5"/>
                </a:lnTo>
                <a:lnTo>
                  <a:pt x="30" y="7"/>
                </a:lnTo>
                <a:lnTo>
                  <a:pt x="29" y="11"/>
                </a:lnTo>
                <a:lnTo>
                  <a:pt x="28" y="13"/>
                </a:lnTo>
                <a:lnTo>
                  <a:pt x="30" y="15"/>
                </a:lnTo>
                <a:lnTo>
                  <a:pt x="30" y="18"/>
                </a:lnTo>
                <a:lnTo>
                  <a:pt x="29" y="21"/>
                </a:lnTo>
                <a:lnTo>
                  <a:pt x="29" y="23"/>
                </a:lnTo>
                <a:lnTo>
                  <a:pt x="28" y="26"/>
                </a:lnTo>
                <a:lnTo>
                  <a:pt x="28" y="29"/>
                </a:lnTo>
                <a:lnTo>
                  <a:pt x="29" y="32"/>
                </a:lnTo>
                <a:lnTo>
                  <a:pt x="26" y="32"/>
                </a:lnTo>
                <a:lnTo>
                  <a:pt x="24" y="33"/>
                </a:lnTo>
                <a:lnTo>
                  <a:pt x="23" y="33"/>
                </a:lnTo>
                <a:lnTo>
                  <a:pt x="20" y="34"/>
                </a:lnTo>
                <a:lnTo>
                  <a:pt x="18" y="35"/>
                </a:lnTo>
                <a:lnTo>
                  <a:pt x="16" y="35"/>
                </a:lnTo>
                <a:lnTo>
                  <a:pt x="13" y="35"/>
                </a:lnTo>
                <a:lnTo>
                  <a:pt x="13" y="33"/>
                </a:lnTo>
                <a:lnTo>
                  <a:pt x="13" y="30"/>
                </a:lnTo>
                <a:lnTo>
                  <a:pt x="13" y="28"/>
                </a:lnTo>
                <a:lnTo>
                  <a:pt x="12" y="27"/>
                </a:lnTo>
                <a:lnTo>
                  <a:pt x="9" y="28"/>
                </a:lnTo>
                <a:lnTo>
                  <a:pt x="8" y="28"/>
                </a:lnTo>
                <a:lnTo>
                  <a:pt x="6" y="25"/>
                </a:lnTo>
                <a:lnTo>
                  <a:pt x="5" y="23"/>
                </a:lnTo>
                <a:lnTo>
                  <a:pt x="4" y="21"/>
                </a:lnTo>
                <a:lnTo>
                  <a:pt x="3" y="18"/>
                </a:lnTo>
                <a:lnTo>
                  <a:pt x="3" y="15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2" y="6"/>
                </a:lnTo>
                <a:lnTo>
                  <a:pt x="4" y="5"/>
                </a:lnTo>
                <a:lnTo>
                  <a:pt x="7" y="5"/>
                </a:lnTo>
                <a:lnTo>
                  <a:pt x="9" y="4"/>
                </a:lnTo>
                <a:lnTo>
                  <a:pt x="11" y="1"/>
                </a:lnTo>
                <a:lnTo>
                  <a:pt x="15" y="2"/>
                </a:lnTo>
                <a:lnTo>
                  <a:pt x="17" y="5"/>
                </a:lnTo>
                <a:lnTo>
                  <a:pt x="20" y="3"/>
                </a:lnTo>
                <a:lnTo>
                  <a:pt x="23" y="1"/>
                </a:lnTo>
                <a:lnTo>
                  <a:pt x="26" y="0"/>
                </a:lnTo>
                <a:lnTo>
                  <a:pt x="29" y="0"/>
                </a:lnTo>
                <a:lnTo>
                  <a:pt x="3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" name="93088">
            <a:extLst xmlns:a="http://schemas.openxmlformats.org/drawingml/2006/main">
              <a:ext uri="{FF2B5EF4-FFF2-40B4-BE49-F238E27FC236}">
                <a16:creationId xmlns:a16="http://schemas.microsoft.com/office/drawing/2014/main" id="{868E0BA9-687D-42CA-B485-352A5765AC9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83326" y="1564076"/>
            <a:ext cx="387019" cy="248649"/>
          </a:xfrm>
          <a:custGeom xmlns:a="http://schemas.openxmlformats.org/drawingml/2006/main">
            <a:avLst/>
            <a:gdLst/>
            <a:ahLst/>
            <a:cxnLst>
              <a:cxn ang="0">
                <a:pos x="38" y="0"/>
              </a:cxn>
              <a:cxn ang="0">
                <a:pos x="39" y="1"/>
              </a:cxn>
              <a:cxn ang="0">
                <a:pos x="41" y="3"/>
              </a:cxn>
              <a:cxn ang="0">
                <a:pos x="41" y="6"/>
              </a:cxn>
              <a:cxn ang="0">
                <a:pos x="39" y="8"/>
              </a:cxn>
              <a:cxn ang="0">
                <a:pos x="40" y="11"/>
              </a:cxn>
              <a:cxn ang="0">
                <a:pos x="42" y="11"/>
              </a:cxn>
              <a:cxn ang="0">
                <a:pos x="42" y="14"/>
              </a:cxn>
              <a:cxn ang="0">
                <a:pos x="43" y="17"/>
              </a:cxn>
              <a:cxn ang="0">
                <a:pos x="44" y="20"/>
              </a:cxn>
              <a:cxn ang="0">
                <a:pos x="44" y="22"/>
              </a:cxn>
              <a:cxn ang="0">
                <a:pos x="45" y="24"/>
              </a:cxn>
              <a:cxn ang="0">
                <a:pos x="45" y="27"/>
              </a:cxn>
              <a:cxn ang="0">
                <a:pos x="43" y="27"/>
              </a:cxn>
              <a:cxn ang="0">
                <a:pos x="40" y="27"/>
              </a:cxn>
              <a:cxn ang="0">
                <a:pos x="38" y="29"/>
              </a:cxn>
              <a:cxn ang="0">
                <a:pos x="35" y="31"/>
              </a:cxn>
              <a:cxn ang="0">
                <a:pos x="33" y="30"/>
              </a:cxn>
              <a:cxn ang="0">
                <a:pos x="32" y="29"/>
              </a:cxn>
              <a:cxn ang="0">
                <a:pos x="29" y="27"/>
              </a:cxn>
              <a:cxn ang="0">
                <a:pos x="27" y="28"/>
              </a:cxn>
              <a:cxn ang="0">
                <a:pos x="25" y="26"/>
              </a:cxn>
              <a:cxn ang="0">
                <a:pos x="23" y="24"/>
              </a:cxn>
              <a:cxn ang="0">
                <a:pos x="21" y="25"/>
              </a:cxn>
              <a:cxn ang="0">
                <a:pos x="19" y="26"/>
              </a:cxn>
              <a:cxn ang="0">
                <a:pos x="16" y="25"/>
              </a:cxn>
              <a:cxn ang="0">
                <a:pos x="14" y="24"/>
              </a:cxn>
              <a:cxn ang="0">
                <a:pos x="12" y="25"/>
              </a:cxn>
              <a:cxn ang="0">
                <a:pos x="10" y="28"/>
              </a:cxn>
              <a:cxn ang="0">
                <a:pos x="7" y="26"/>
              </a:cxn>
              <a:cxn ang="0">
                <a:pos x="5" y="25"/>
              </a:cxn>
              <a:cxn ang="0">
                <a:pos x="2" y="24"/>
              </a:cxn>
              <a:cxn ang="0">
                <a:pos x="0" y="21"/>
              </a:cxn>
              <a:cxn ang="0">
                <a:pos x="2" y="18"/>
              </a:cxn>
              <a:cxn ang="0">
                <a:pos x="4" y="16"/>
              </a:cxn>
              <a:cxn ang="0">
                <a:pos x="5" y="15"/>
              </a:cxn>
              <a:cxn ang="0">
                <a:pos x="8" y="14"/>
              </a:cxn>
              <a:cxn ang="0">
                <a:pos x="12" y="14"/>
              </a:cxn>
              <a:cxn ang="0">
                <a:pos x="13" y="12"/>
              </a:cxn>
              <a:cxn ang="0">
                <a:pos x="14" y="10"/>
              </a:cxn>
              <a:cxn ang="0">
                <a:pos x="18" y="9"/>
              </a:cxn>
              <a:cxn ang="0">
                <a:pos x="20" y="8"/>
              </a:cxn>
              <a:cxn ang="0">
                <a:pos x="20" y="5"/>
              </a:cxn>
              <a:cxn ang="0">
                <a:pos x="24" y="5"/>
              </a:cxn>
              <a:cxn ang="0">
                <a:pos x="27" y="5"/>
              </a:cxn>
              <a:cxn ang="0">
                <a:pos x="29" y="6"/>
              </a:cxn>
              <a:cxn ang="0">
                <a:pos x="31" y="4"/>
              </a:cxn>
              <a:cxn ang="0">
                <a:pos x="32" y="2"/>
              </a:cxn>
              <a:cxn ang="0">
                <a:pos x="33" y="0"/>
              </a:cxn>
              <a:cxn ang="0">
                <a:pos x="36" y="0"/>
              </a:cxn>
              <a:cxn ang="0">
                <a:pos x="38" y="0"/>
              </a:cxn>
            </a:cxnLst>
            <a:rect l="0" t="0" r="r" b="b"/>
            <a:pathLst>
              <a:path w="45" h="31">
                <a:moveTo>
                  <a:pt x="38" y="0"/>
                </a:moveTo>
                <a:lnTo>
                  <a:pt x="39" y="1"/>
                </a:lnTo>
                <a:lnTo>
                  <a:pt x="41" y="3"/>
                </a:lnTo>
                <a:lnTo>
                  <a:pt x="41" y="6"/>
                </a:lnTo>
                <a:lnTo>
                  <a:pt x="39" y="8"/>
                </a:lnTo>
                <a:lnTo>
                  <a:pt x="40" y="11"/>
                </a:lnTo>
                <a:lnTo>
                  <a:pt x="42" y="11"/>
                </a:lnTo>
                <a:lnTo>
                  <a:pt x="42" y="14"/>
                </a:lnTo>
                <a:lnTo>
                  <a:pt x="43" y="17"/>
                </a:lnTo>
                <a:lnTo>
                  <a:pt x="44" y="20"/>
                </a:lnTo>
                <a:lnTo>
                  <a:pt x="44" y="22"/>
                </a:lnTo>
                <a:lnTo>
                  <a:pt x="45" y="24"/>
                </a:lnTo>
                <a:lnTo>
                  <a:pt x="45" y="27"/>
                </a:lnTo>
                <a:lnTo>
                  <a:pt x="43" y="27"/>
                </a:lnTo>
                <a:lnTo>
                  <a:pt x="40" y="27"/>
                </a:lnTo>
                <a:lnTo>
                  <a:pt x="38" y="29"/>
                </a:lnTo>
                <a:lnTo>
                  <a:pt x="35" y="31"/>
                </a:lnTo>
                <a:lnTo>
                  <a:pt x="33" y="30"/>
                </a:lnTo>
                <a:lnTo>
                  <a:pt x="32" y="29"/>
                </a:lnTo>
                <a:lnTo>
                  <a:pt x="29" y="27"/>
                </a:lnTo>
                <a:lnTo>
                  <a:pt x="27" y="28"/>
                </a:lnTo>
                <a:lnTo>
                  <a:pt x="25" y="26"/>
                </a:lnTo>
                <a:lnTo>
                  <a:pt x="23" y="24"/>
                </a:lnTo>
                <a:lnTo>
                  <a:pt x="21" y="25"/>
                </a:lnTo>
                <a:lnTo>
                  <a:pt x="19" y="26"/>
                </a:lnTo>
                <a:lnTo>
                  <a:pt x="16" y="25"/>
                </a:lnTo>
                <a:lnTo>
                  <a:pt x="14" y="24"/>
                </a:lnTo>
                <a:lnTo>
                  <a:pt x="12" y="25"/>
                </a:lnTo>
                <a:lnTo>
                  <a:pt x="10" y="28"/>
                </a:lnTo>
                <a:lnTo>
                  <a:pt x="7" y="26"/>
                </a:lnTo>
                <a:lnTo>
                  <a:pt x="5" y="25"/>
                </a:lnTo>
                <a:lnTo>
                  <a:pt x="2" y="24"/>
                </a:lnTo>
                <a:lnTo>
                  <a:pt x="0" y="21"/>
                </a:lnTo>
                <a:lnTo>
                  <a:pt x="2" y="18"/>
                </a:lnTo>
                <a:lnTo>
                  <a:pt x="4" y="16"/>
                </a:lnTo>
                <a:lnTo>
                  <a:pt x="5" y="15"/>
                </a:lnTo>
                <a:lnTo>
                  <a:pt x="8" y="14"/>
                </a:lnTo>
                <a:lnTo>
                  <a:pt x="12" y="14"/>
                </a:lnTo>
                <a:lnTo>
                  <a:pt x="13" y="12"/>
                </a:lnTo>
                <a:lnTo>
                  <a:pt x="14" y="10"/>
                </a:lnTo>
                <a:lnTo>
                  <a:pt x="18" y="9"/>
                </a:lnTo>
                <a:lnTo>
                  <a:pt x="20" y="8"/>
                </a:lnTo>
                <a:lnTo>
                  <a:pt x="20" y="5"/>
                </a:lnTo>
                <a:lnTo>
                  <a:pt x="24" y="5"/>
                </a:lnTo>
                <a:lnTo>
                  <a:pt x="27" y="5"/>
                </a:lnTo>
                <a:lnTo>
                  <a:pt x="29" y="6"/>
                </a:lnTo>
                <a:lnTo>
                  <a:pt x="31" y="4"/>
                </a:lnTo>
                <a:lnTo>
                  <a:pt x="32" y="2"/>
                </a:lnTo>
                <a:lnTo>
                  <a:pt x="33" y="0"/>
                </a:lnTo>
                <a:lnTo>
                  <a:pt x="36" y="0"/>
                </a:lnTo>
                <a:lnTo>
                  <a:pt x="3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" name="93056">
            <a:extLst xmlns:a="http://schemas.openxmlformats.org/drawingml/2006/main">
              <a:ext uri="{FF2B5EF4-FFF2-40B4-BE49-F238E27FC236}">
                <a16:creationId xmlns:a16="http://schemas.microsoft.com/office/drawing/2014/main" id="{75BECCD0-0865-4614-BEDF-A4FE66DDC3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5740" y="1780641"/>
            <a:ext cx="378418" cy="312815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3" y="4"/>
              </a:cxn>
              <a:cxn ang="0">
                <a:pos x="15" y="5"/>
              </a:cxn>
              <a:cxn ang="0">
                <a:pos x="18" y="4"/>
              </a:cxn>
              <a:cxn ang="0">
                <a:pos x="21" y="4"/>
              </a:cxn>
              <a:cxn ang="0">
                <a:pos x="24" y="4"/>
              </a:cxn>
              <a:cxn ang="0">
                <a:pos x="26" y="4"/>
              </a:cxn>
              <a:cxn ang="0">
                <a:pos x="29" y="4"/>
              </a:cxn>
              <a:cxn ang="0">
                <a:pos x="31" y="4"/>
              </a:cxn>
              <a:cxn ang="0">
                <a:pos x="34" y="4"/>
              </a:cxn>
              <a:cxn ang="0">
                <a:pos x="36" y="5"/>
              </a:cxn>
              <a:cxn ang="0">
                <a:pos x="39" y="5"/>
              </a:cxn>
              <a:cxn ang="0">
                <a:pos x="42" y="7"/>
              </a:cxn>
              <a:cxn ang="0">
                <a:pos x="42" y="10"/>
              </a:cxn>
              <a:cxn ang="0">
                <a:pos x="42" y="12"/>
              </a:cxn>
              <a:cxn ang="0">
                <a:pos x="43" y="14"/>
              </a:cxn>
              <a:cxn ang="0">
                <a:pos x="43" y="17"/>
              </a:cxn>
              <a:cxn ang="0">
                <a:pos x="44" y="18"/>
              </a:cxn>
              <a:cxn ang="0">
                <a:pos x="43" y="22"/>
              </a:cxn>
              <a:cxn ang="0">
                <a:pos x="40" y="23"/>
              </a:cxn>
              <a:cxn ang="0">
                <a:pos x="38" y="23"/>
              </a:cxn>
              <a:cxn ang="0">
                <a:pos x="36" y="22"/>
              </a:cxn>
              <a:cxn ang="0">
                <a:pos x="33" y="21"/>
              </a:cxn>
              <a:cxn ang="0">
                <a:pos x="31" y="21"/>
              </a:cxn>
              <a:cxn ang="0">
                <a:pos x="29" y="22"/>
              </a:cxn>
              <a:cxn ang="0">
                <a:pos x="26" y="22"/>
              </a:cxn>
              <a:cxn ang="0">
                <a:pos x="23" y="24"/>
              </a:cxn>
              <a:cxn ang="0">
                <a:pos x="22" y="27"/>
              </a:cxn>
              <a:cxn ang="0">
                <a:pos x="19" y="29"/>
              </a:cxn>
              <a:cxn ang="0">
                <a:pos x="19" y="32"/>
              </a:cxn>
              <a:cxn ang="0">
                <a:pos x="20" y="34"/>
              </a:cxn>
              <a:cxn ang="0">
                <a:pos x="18" y="37"/>
              </a:cxn>
              <a:cxn ang="0">
                <a:pos x="16" y="38"/>
              </a:cxn>
              <a:cxn ang="0">
                <a:pos x="13" y="38"/>
              </a:cxn>
              <a:cxn ang="0">
                <a:pos x="11" y="39"/>
              </a:cxn>
              <a:cxn ang="0">
                <a:pos x="10" y="37"/>
              </a:cxn>
              <a:cxn ang="0">
                <a:pos x="8" y="33"/>
              </a:cxn>
              <a:cxn ang="0">
                <a:pos x="5" y="33"/>
              </a:cxn>
              <a:cxn ang="0">
                <a:pos x="3" y="31"/>
              </a:cxn>
              <a:cxn ang="0">
                <a:pos x="2" y="29"/>
              </a:cxn>
              <a:cxn ang="0">
                <a:pos x="0" y="25"/>
              </a:cxn>
              <a:cxn ang="0">
                <a:pos x="1" y="22"/>
              </a:cxn>
              <a:cxn ang="0">
                <a:pos x="2" y="19"/>
              </a:cxn>
              <a:cxn ang="0">
                <a:pos x="3" y="16"/>
              </a:cxn>
              <a:cxn ang="0">
                <a:pos x="4" y="14"/>
              </a:cxn>
              <a:cxn ang="0">
                <a:pos x="6" y="12"/>
              </a:cxn>
              <a:cxn ang="0">
                <a:pos x="6" y="10"/>
              </a:cxn>
              <a:cxn ang="0">
                <a:pos x="6" y="7"/>
              </a:cxn>
              <a:cxn ang="0">
                <a:pos x="3" y="8"/>
              </a:cxn>
              <a:cxn ang="0">
                <a:pos x="2" y="7"/>
              </a:cxn>
              <a:cxn ang="0">
                <a:pos x="1" y="4"/>
              </a:cxn>
              <a:cxn ang="0">
                <a:pos x="4" y="2"/>
              </a:cxn>
              <a:cxn ang="0">
                <a:pos x="6" y="0"/>
              </a:cxn>
              <a:cxn ang="0">
                <a:pos x="9" y="0"/>
              </a:cxn>
              <a:cxn ang="0">
                <a:pos x="11" y="0"/>
              </a:cxn>
            </a:cxnLst>
            <a:rect l="0" t="0" r="r" b="b"/>
            <a:pathLst>
              <a:path w="44" h="39">
                <a:moveTo>
                  <a:pt x="11" y="0"/>
                </a:move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8" y="4"/>
                </a:lnTo>
                <a:lnTo>
                  <a:pt x="21" y="4"/>
                </a:lnTo>
                <a:lnTo>
                  <a:pt x="24" y="4"/>
                </a:lnTo>
                <a:lnTo>
                  <a:pt x="26" y="4"/>
                </a:lnTo>
                <a:lnTo>
                  <a:pt x="29" y="4"/>
                </a:lnTo>
                <a:lnTo>
                  <a:pt x="31" y="4"/>
                </a:lnTo>
                <a:lnTo>
                  <a:pt x="34" y="4"/>
                </a:lnTo>
                <a:lnTo>
                  <a:pt x="36" y="5"/>
                </a:lnTo>
                <a:lnTo>
                  <a:pt x="39" y="5"/>
                </a:lnTo>
                <a:lnTo>
                  <a:pt x="42" y="7"/>
                </a:lnTo>
                <a:lnTo>
                  <a:pt x="42" y="10"/>
                </a:lnTo>
                <a:lnTo>
                  <a:pt x="42" y="12"/>
                </a:lnTo>
                <a:lnTo>
                  <a:pt x="43" y="14"/>
                </a:lnTo>
                <a:lnTo>
                  <a:pt x="43" y="17"/>
                </a:lnTo>
                <a:lnTo>
                  <a:pt x="44" y="18"/>
                </a:lnTo>
                <a:lnTo>
                  <a:pt x="43" y="22"/>
                </a:lnTo>
                <a:lnTo>
                  <a:pt x="40" y="23"/>
                </a:lnTo>
                <a:lnTo>
                  <a:pt x="38" y="23"/>
                </a:lnTo>
                <a:lnTo>
                  <a:pt x="36" y="22"/>
                </a:lnTo>
                <a:lnTo>
                  <a:pt x="33" y="21"/>
                </a:lnTo>
                <a:lnTo>
                  <a:pt x="31" y="21"/>
                </a:lnTo>
                <a:lnTo>
                  <a:pt x="29" y="22"/>
                </a:lnTo>
                <a:lnTo>
                  <a:pt x="26" y="22"/>
                </a:lnTo>
                <a:lnTo>
                  <a:pt x="23" y="24"/>
                </a:lnTo>
                <a:lnTo>
                  <a:pt x="22" y="27"/>
                </a:lnTo>
                <a:lnTo>
                  <a:pt x="19" y="29"/>
                </a:lnTo>
                <a:lnTo>
                  <a:pt x="19" y="32"/>
                </a:lnTo>
                <a:lnTo>
                  <a:pt x="20" y="34"/>
                </a:lnTo>
                <a:lnTo>
                  <a:pt x="18" y="37"/>
                </a:lnTo>
                <a:lnTo>
                  <a:pt x="16" y="38"/>
                </a:lnTo>
                <a:lnTo>
                  <a:pt x="13" y="38"/>
                </a:lnTo>
                <a:lnTo>
                  <a:pt x="11" y="39"/>
                </a:lnTo>
                <a:lnTo>
                  <a:pt x="10" y="37"/>
                </a:lnTo>
                <a:lnTo>
                  <a:pt x="8" y="33"/>
                </a:lnTo>
                <a:lnTo>
                  <a:pt x="5" y="33"/>
                </a:lnTo>
                <a:lnTo>
                  <a:pt x="3" y="31"/>
                </a:lnTo>
                <a:lnTo>
                  <a:pt x="2" y="29"/>
                </a:lnTo>
                <a:lnTo>
                  <a:pt x="0" y="25"/>
                </a:lnTo>
                <a:lnTo>
                  <a:pt x="1" y="22"/>
                </a:lnTo>
                <a:lnTo>
                  <a:pt x="2" y="19"/>
                </a:lnTo>
                <a:lnTo>
                  <a:pt x="3" y="16"/>
                </a:lnTo>
                <a:lnTo>
                  <a:pt x="4" y="14"/>
                </a:lnTo>
                <a:lnTo>
                  <a:pt x="6" y="12"/>
                </a:lnTo>
                <a:lnTo>
                  <a:pt x="6" y="10"/>
                </a:lnTo>
                <a:lnTo>
                  <a:pt x="6" y="7"/>
                </a:lnTo>
                <a:lnTo>
                  <a:pt x="3" y="8"/>
                </a:lnTo>
                <a:lnTo>
                  <a:pt x="2" y="7"/>
                </a:lnTo>
                <a:lnTo>
                  <a:pt x="1" y="4"/>
                </a:lnTo>
                <a:lnTo>
                  <a:pt x="4" y="2"/>
                </a:lnTo>
                <a:lnTo>
                  <a:pt x="6" y="0"/>
                </a:lnTo>
                <a:lnTo>
                  <a:pt x="9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" name="93022">
            <a:extLst xmlns:a="http://schemas.openxmlformats.org/drawingml/2006/main">
              <a:ext uri="{FF2B5EF4-FFF2-40B4-BE49-F238E27FC236}">
                <a16:creationId xmlns:a16="http://schemas.microsoft.com/office/drawing/2014/main" id="{A4AE0449-E9D6-4C8F-BFB5-956B027E5A6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18742" y="1572097"/>
            <a:ext cx="421420" cy="288753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5" y="3"/>
              </a:cxn>
              <a:cxn ang="0">
                <a:pos x="14" y="7"/>
              </a:cxn>
              <a:cxn ang="0">
                <a:pos x="15" y="9"/>
              </a:cxn>
              <a:cxn ang="0">
                <a:pos x="19" y="9"/>
              </a:cxn>
              <a:cxn ang="0">
                <a:pos x="17" y="13"/>
              </a:cxn>
              <a:cxn ang="0">
                <a:pos x="21" y="13"/>
              </a:cxn>
              <a:cxn ang="0">
                <a:pos x="24" y="14"/>
              </a:cxn>
              <a:cxn ang="0">
                <a:pos x="24" y="15"/>
              </a:cxn>
              <a:cxn ang="0">
                <a:pos x="27" y="16"/>
              </a:cxn>
              <a:cxn ang="0">
                <a:pos x="30" y="16"/>
              </a:cxn>
              <a:cxn ang="0">
                <a:pos x="33" y="15"/>
              </a:cxn>
              <a:cxn ang="0">
                <a:pos x="36" y="13"/>
              </a:cxn>
              <a:cxn ang="0">
                <a:pos x="38" y="13"/>
              </a:cxn>
              <a:cxn ang="0">
                <a:pos x="41" y="13"/>
              </a:cxn>
              <a:cxn ang="0">
                <a:pos x="44" y="13"/>
              </a:cxn>
              <a:cxn ang="0">
                <a:pos x="46" y="15"/>
              </a:cxn>
              <a:cxn ang="0">
                <a:pos x="44" y="17"/>
              </a:cxn>
              <a:cxn ang="0">
                <a:pos x="42" y="19"/>
              </a:cxn>
              <a:cxn ang="0">
                <a:pos x="43" y="22"/>
              </a:cxn>
              <a:cxn ang="0">
                <a:pos x="44" y="24"/>
              </a:cxn>
              <a:cxn ang="0">
                <a:pos x="44" y="27"/>
              </a:cxn>
              <a:cxn ang="0">
                <a:pos x="47" y="29"/>
              </a:cxn>
              <a:cxn ang="0">
                <a:pos x="49" y="33"/>
              </a:cxn>
              <a:cxn ang="0">
                <a:pos x="46" y="34"/>
              </a:cxn>
              <a:cxn ang="0">
                <a:pos x="43" y="32"/>
              </a:cxn>
              <a:cxn ang="0">
                <a:pos x="41" y="32"/>
              </a:cxn>
              <a:cxn ang="0">
                <a:pos x="39" y="34"/>
              </a:cxn>
              <a:cxn ang="0">
                <a:pos x="37" y="36"/>
              </a:cxn>
              <a:cxn ang="0">
                <a:pos x="37" y="33"/>
              </a:cxn>
              <a:cxn ang="0">
                <a:pos x="34" y="31"/>
              </a:cxn>
              <a:cxn ang="0">
                <a:pos x="31" y="31"/>
              </a:cxn>
              <a:cxn ang="0">
                <a:pos x="29" y="30"/>
              </a:cxn>
              <a:cxn ang="0">
                <a:pos x="26" y="30"/>
              </a:cxn>
              <a:cxn ang="0">
                <a:pos x="24" y="30"/>
              </a:cxn>
              <a:cxn ang="0">
                <a:pos x="21" y="30"/>
              </a:cxn>
              <a:cxn ang="0">
                <a:pos x="19" y="30"/>
              </a:cxn>
              <a:cxn ang="0">
                <a:pos x="16" y="30"/>
              </a:cxn>
              <a:cxn ang="0">
                <a:pos x="13" y="30"/>
              </a:cxn>
              <a:cxn ang="0">
                <a:pos x="10" y="31"/>
              </a:cxn>
              <a:cxn ang="0">
                <a:pos x="8" y="30"/>
              </a:cxn>
              <a:cxn ang="0">
                <a:pos x="7" y="28"/>
              </a:cxn>
              <a:cxn ang="0">
                <a:pos x="6" y="26"/>
              </a:cxn>
              <a:cxn ang="0">
                <a:pos x="6" y="23"/>
              </a:cxn>
              <a:cxn ang="0">
                <a:pos x="5" y="21"/>
              </a:cxn>
              <a:cxn ang="0">
                <a:pos x="5" y="19"/>
              </a:cxn>
              <a:cxn ang="0">
                <a:pos x="4" y="16"/>
              </a:cxn>
              <a:cxn ang="0">
                <a:pos x="3" y="13"/>
              </a:cxn>
              <a:cxn ang="0">
                <a:pos x="3" y="10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2" y="2"/>
              </a:cxn>
              <a:cxn ang="0">
                <a:pos x="5" y="1"/>
              </a:cxn>
              <a:cxn ang="0">
                <a:pos x="8" y="1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49" h="36">
                <a:moveTo>
                  <a:pt x="15" y="0"/>
                </a:moveTo>
                <a:lnTo>
                  <a:pt x="15" y="3"/>
                </a:lnTo>
                <a:lnTo>
                  <a:pt x="14" y="7"/>
                </a:lnTo>
                <a:lnTo>
                  <a:pt x="15" y="9"/>
                </a:lnTo>
                <a:lnTo>
                  <a:pt x="19" y="9"/>
                </a:lnTo>
                <a:lnTo>
                  <a:pt x="17" y="13"/>
                </a:lnTo>
                <a:lnTo>
                  <a:pt x="21" y="13"/>
                </a:lnTo>
                <a:lnTo>
                  <a:pt x="24" y="14"/>
                </a:lnTo>
                <a:lnTo>
                  <a:pt x="24" y="15"/>
                </a:lnTo>
                <a:lnTo>
                  <a:pt x="27" y="16"/>
                </a:lnTo>
                <a:lnTo>
                  <a:pt x="30" y="16"/>
                </a:lnTo>
                <a:lnTo>
                  <a:pt x="33" y="15"/>
                </a:lnTo>
                <a:lnTo>
                  <a:pt x="36" y="13"/>
                </a:lnTo>
                <a:lnTo>
                  <a:pt x="38" y="13"/>
                </a:lnTo>
                <a:lnTo>
                  <a:pt x="41" y="13"/>
                </a:lnTo>
                <a:lnTo>
                  <a:pt x="44" y="13"/>
                </a:lnTo>
                <a:lnTo>
                  <a:pt x="46" y="15"/>
                </a:lnTo>
                <a:lnTo>
                  <a:pt x="44" y="17"/>
                </a:lnTo>
                <a:lnTo>
                  <a:pt x="42" y="19"/>
                </a:lnTo>
                <a:lnTo>
                  <a:pt x="43" y="22"/>
                </a:lnTo>
                <a:lnTo>
                  <a:pt x="44" y="24"/>
                </a:lnTo>
                <a:lnTo>
                  <a:pt x="44" y="27"/>
                </a:lnTo>
                <a:lnTo>
                  <a:pt x="47" y="29"/>
                </a:lnTo>
                <a:lnTo>
                  <a:pt x="49" y="33"/>
                </a:lnTo>
                <a:lnTo>
                  <a:pt x="46" y="34"/>
                </a:lnTo>
                <a:lnTo>
                  <a:pt x="43" y="32"/>
                </a:lnTo>
                <a:lnTo>
                  <a:pt x="41" y="32"/>
                </a:lnTo>
                <a:lnTo>
                  <a:pt x="39" y="34"/>
                </a:lnTo>
                <a:lnTo>
                  <a:pt x="37" y="36"/>
                </a:lnTo>
                <a:lnTo>
                  <a:pt x="37" y="33"/>
                </a:lnTo>
                <a:lnTo>
                  <a:pt x="34" y="31"/>
                </a:lnTo>
                <a:lnTo>
                  <a:pt x="31" y="31"/>
                </a:lnTo>
                <a:lnTo>
                  <a:pt x="29" y="30"/>
                </a:lnTo>
                <a:lnTo>
                  <a:pt x="26" y="30"/>
                </a:lnTo>
                <a:lnTo>
                  <a:pt x="24" y="30"/>
                </a:lnTo>
                <a:lnTo>
                  <a:pt x="21" y="30"/>
                </a:lnTo>
                <a:lnTo>
                  <a:pt x="19" y="30"/>
                </a:lnTo>
                <a:lnTo>
                  <a:pt x="16" y="30"/>
                </a:lnTo>
                <a:lnTo>
                  <a:pt x="13" y="30"/>
                </a:lnTo>
                <a:lnTo>
                  <a:pt x="10" y="31"/>
                </a:lnTo>
                <a:lnTo>
                  <a:pt x="8" y="30"/>
                </a:lnTo>
                <a:lnTo>
                  <a:pt x="7" y="28"/>
                </a:lnTo>
                <a:lnTo>
                  <a:pt x="6" y="26"/>
                </a:lnTo>
                <a:lnTo>
                  <a:pt x="6" y="23"/>
                </a:lnTo>
                <a:lnTo>
                  <a:pt x="5" y="21"/>
                </a:lnTo>
                <a:lnTo>
                  <a:pt x="5" y="19"/>
                </a:lnTo>
                <a:lnTo>
                  <a:pt x="4" y="16"/>
                </a:lnTo>
                <a:lnTo>
                  <a:pt x="3" y="13"/>
                </a:lnTo>
                <a:lnTo>
                  <a:pt x="3" y="10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2" y="2"/>
                </a:lnTo>
                <a:lnTo>
                  <a:pt x="5" y="1"/>
                </a:lnTo>
                <a:lnTo>
                  <a:pt x="8" y="1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9" name="93018">
            <a:extLst xmlns:a="http://schemas.openxmlformats.org/drawingml/2006/main">
              <a:ext uri="{FF2B5EF4-FFF2-40B4-BE49-F238E27FC236}">
                <a16:creationId xmlns:a16="http://schemas.microsoft.com/office/drawing/2014/main" id="{08B347FA-E897-478F-A386-646574DE40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9148" y="1828766"/>
            <a:ext cx="326815" cy="256669"/>
          </a:xfrm>
          <a:custGeom xmlns:a="http://schemas.openxmlformats.org/drawingml/2006/main">
            <a:avLst/>
            <a:gdLst/>
            <a:ahLst/>
            <a:cxnLst>
              <a:cxn ang="0">
                <a:pos x="35" y="1"/>
              </a:cxn>
              <a:cxn ang="0">
                <a:pos x="35" y="4"/>
              </a:cxn>
              <a:cxn ang="0">
                <a:pos x="36" y="6"/>
              </a:cxn>
              <a:cxn ang="0">
                <a:pos x="38" y="8"/>
              </a:cxn>
              <a:cxn ang="0">
                <a:pos x="36" y="10"/>
              </a:cxn>
              <a:cxn ang="0">
                <a:pos x="34" y="11"/>
              </a:cxn>
              <a:cxn ang="0">
                <a:pos x="31" y="13"/>
              </a:cxn>
              <a:cxn ang="0">
                <a:pos x="33" y="15"/>
              </a:cxn>
              <a:cxn ang="0">
                <a:pos x="36" y="17"/>
              </a:cxn>
              <a:cxn ang="0">
                <a:pos x="33" y="19"/>
              </a:cxn>
              <a:cxn ang="0">
                <a:pos x="32" y="21"/>
              </a:cxn>
              <a:cxn ang="0">
                <a:pos x="31" y="24"/>
              </a:cxn>
              <a:cxn ang="0">
                <a:pos x="30" y="26"/>
              </a:cxn>
              <a:cxn ang="0">
                <a:pos x="27" y="28"/>
              </a:cxn>
              <a:cxn ang="0">
                <a:pos x="23" y="28"/>
              </a:cxn>
              <a:cxn ang="0">
                <a:pos x="19" y="27"/>
              </a:cxn>
              <a:cxn ang="0">
                <a:pos x="16" y="27"/>
              </a:cxn>
              <a:cxn ang="0">
                <a:pos x="13" y="28"/>
              </a:cxn>
              <a:cxn ang="0">
                <a:pos x="10" y="30"/>
              </a:cxn>
              <a:cxn ang="0">
                <a:pos x="7" y="32"/>
              </a:cxn>
              <a:cxn ang="0">
                <a:pos x="5" y="29"/>
              </a:cxn>
              <a:cxn ang="0">
                <a:pos x="1" y="28"/>
              </a:cxn>
              <a:cxn ang="0">
                <a:pos x="0" y="26"/>
              </a:cxn>
              <a:cxn ang="0">
                <a:pos x="0" y="23"/>
              </a:cxn>
              <a:cxn ang="0">
                <a:pos x="3" y="21"/>
              </a:cxn>
              <a:cxn ang="0">
                <a:pos x="4" y="18"/>
              </a:cxn>
              <a:cxn ang="0">
                <a:pos x="7" y="16"/>
              </a:cxn>
              <a:cxn ang="0">
                <a:pos x="10" y="16"/>
              </a:cxn>
              <a:cxn ang="0">
                <a:pos x="12" y="15"/>
              </a:cxn>
              <a:cxn ang="0">
                <a:pos x="14" y="15"/>
              </a:cxn>
              <a:cxn ang="0">
                <a:pos x="17" y="16"/>
              </a:cxn>
              <a:cxn ang="0">
                <a:pos x="19" y="17"/>
              </a:cxn>
              <a:cxn ang="0">
                <a:pos x="21" y="17"/>
              </a:cxn>
              <a:cxn ang="0">
                <a:pos x="24" y="16"/>
              </a:cxn>
              <a:cxn ang="0">
                <a:pos x="25" y="12"/>
              </a:cxn>
              <a:cxn ang="0">
                <a:pos x="24" y="11"/>
              </a:cxn>
              <a:cxn ang="0">
                <a:pos x="24" y="8"/>
              </a:cxn>
              <a:cxn ang="0">
                <a:pos x="23" y="6"/>
              </a:cxn>
              <a:cxn ang="0">
                <a:pos x="23" y="4"/>
              </a:cxn>
              <a:cxn ang="0">
                <a:pos x="25" y="2"/>
              </a:cxn>
              <a:cxn ang="0">
                <a:pos x="27" y="0"/>
              </a:cxn>
              <a:cxn ang="0">
                <a:pos x="29" y="0"/>
              </a:cxn>
              <a:cxn ang="0">
                <a:pos x="32" y="2"/>
              </a:cxn>
              <a:cxn ang="0">
                <a:pos x="35" y="1"/>
              </a:cxn>
            </a:cxnLst>
            <a:rect l="0" t="0" r="r" b="b"/>
            <a:pathLst>
              <a:path w="38" h="32">
                <a:moveTo>
                  <a:pt x="35" y="1"/>
                </a:moveTo>
                <a:lnTo>
                  <a:pt x="35" y="4"/>
                </a:lnTo>
                <a:lnTo>
                  <a:pt x="36" y="6"/>
                </a:lnTo>
                <a:lnTo>
                  <a:pt x="38" y="8"/>
                </a:lnTo>
                <a:lnTo>
                  <a:pt x="36" y="10"/>
                </a:lnTo>
                <a:lnTo>
                  <a:pt x="34" y="11"/>
                </a:lnTo>
                <a:lnTo>
                  <a:pt x="31" y="13"/>
                </a:lnTo>
                <a:lnTo>
                  <a:pt x="33" y="15"/>
                </a:lnTo>
                <a:lnTo>
                  <a:pt x="36" y="17"/>
                </a:lnTo>
                <a:lnTo>
                  <a:pt x="33" y="19"/>
                </a:lnTo>
                <a:lnTo>
                  <a:pt x="32" y="21"/>
                </a:lnTo>
                <a:lnTo>
                  <a:pt x="31" y="24"/>
                </a:lnTo>
                <a:lnTo>
                  <a:pt x="30" y="26"/>
                </a:lnTo>
                <a:lnTo>
                  <a:pt x="27" y="28"/>
                </a:lnTo>
                <a:lnTo>
                  <a:pt x="23" y="28"/>
                </a:lnTo>
                <a:lnTo>
                  <a:pt x="19" y="27"/>
                </a:lnTo>
                <a:lnTo>
                  <a:pt x="16" y="27"/>
                </a:lnTo>
                <a:lnTo>
                  <a:pt x="13" y="28"/>
                </a:lnTo>
                <a:lnTo>
                  <a:pt x="10" y="30"/>
                </a:lnTo>
                <a:lnTo>
                  <a:pt x="7" y="32"/>
                </a:lnTo>
                <a:lnTo>
                  <a:pt x="5" y="29"/>
                </a:lnTo>
                <a:lnTo>
                  <a:pt x="1" y="28"/>
                </a:lnTo>
                <a:lnTo>
                  <a:pt x="0" y="26"/>
                </a:lnTo>
                <a:lnTo>
                  <a:pt x="0" y="23"/>
                </a:lnTo>
                <a:lnTo>
                  <a:pt x="3" y="21"/>
                </a:lnTo>
                <a:lnTo>
                  <a:pt x="4" y="18"/>
                </a:lnTo>
                <a:lnTo>
                  <a:pt x="7" y="16"/>
                </a:lnTo>
                <a:lnTo>
                  <a:pt x="10" y="16"/>
                </a:lnTo>
                <a:lnTo>
                  <a:pt x="12" y="15"/>
                </a:lnTo>
                <a:lnTo>
                  <a:pt x="14" y="15"/>
                </a:lnTo>
                <a:lnTo>
                  <a:pt x="17" y="16"/>
                </a:lnTo>
                <a:lnTo>
                  <a:pt x="19" y="17"/>
                </a:lnTo>
                <a:lnTo>
                  <a:pt x="21" y="17"/>
                </a:lnTo>
                <a:lnTo>
                  <a:pt x="24" y="16"/>
                </a:lnTo>
                <a:lnTo>
                  <a:pt x="25" y="12"/>
                </a:lnTo>
                <a:lnTo>
                  <a:pt x="24" y="11"/>
                </a:lnTo>
                <a:lnTo>
                  <a:pt x="24" y="8"/>
                </a:lnTo>
                <a:lnTo>
                  <a:pt x="23" y="6"/>
                </a:lnTo>
                <a:lnTo>
                  <a:pt x="23" y="4"/>
                </a:lnTo>
                <a:lnTo>
                  <a:pt x="25" y="2"/>
                </a:lnTo>
                <a:lnTo>
                  <a:pt x="27" y="0"/>
                </a:lnTo>
                <a:lnTo>
                  <a:pt x="29" y="0"/>
                </a:lnTo>
                <a:lnTo>
                  <a:pt x="32" y="2"/>
                </a:lnTo>
                <a:lnTo>
                  <a:pt x="3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" name="93014">
            <a:extLst xmlns:a="http://schemas.openxmlformats.org/drawingml/2006/main">
              <a:ext uri="{FF2B5EF4-FFF2-40B4-BE49-F238E27FC236}">
                <a16:creationId xmlns:a16="http://schemas.microsoft.com/office/drawing/2014/main" id="{5F493105-31EE-4FA1-9971-BA1FD772CCA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0933" y="1981163"/>
            <a:ext cx="344016" cy="457192"/>
          </a:xfrm>
          <a:custGeom xmlns:a="http://schemas.openxmlformats.org/drawingml/2006/main">
            <a:avLst/>
            <a:gdLst/>
            <a:ahLst/>
            <a:cxnLst>
              <a:cxn ang="0">
                <a:pos x="20" y="4"/>
              </a:cxn>
              <a:cxn ang="0">
                <a:pos x="21" y="6"/>
              </a:cxn>
              <a:cxn ang="0">
                <a:pos x="23" y="8"/>
              </a:cxn>
              <a:cxn ang="0">
                <a:pos x="26" y="8"/>
              </a:cxn>
              <a:cxn ang="0">
                <a:pos x="28" y="12"/>
              </a:cxn>
              <a:cxn ang="0">
                <a:pos x="29" y="14"/>
              </a:cxn>
              <a:cxn ang="0">
                <a:pos x="28" y="17"/>
              </a:cxn>
              <a:cxn ang="0">
                <a:pos x="27" y="20"/>
              </a:cxn>
              <a:cxn ang="0">
                <a:pos x="29" y="22"/>
              </a:cxn>
              <a:cxn ang="0">
                <a:pos x="30" y="23"/>
              </a:cxn>
              <a:cxn ang="0">
                <a:pos x="30" y="26"/>
              </a:cxn>
              <a:cxn ang="0">
                <a:pos x="31" y="29"/>
              </a:cxn>
              <a:cxn ang="0">
                <a:pos x="32" y="31"/>
              </a:cxn>
              <a:cxn ang="0">
                <a:pos x="33" y="33"/>
              </a:cxn>
              <a:cxn ang="0">
                <a:pos x="35" y="36"/>
              </a:cxn>
              <a:cxn ang="0">
                <a:pos x="36" y="36"/>
              </a:cxn>
              <a:cxn ang="0">
                <a:pos x="39" y="35"/>
              </a:cxn>
              <a:cxn ang="0">
                <a:pos x="40" y="36"/>
              </a:cxn>
              <a:cxn ang="0">
                <a:pos x="40" y="38"/>
              </a:cxn>
              <a:cxn ang="0">
                <a:pos x="40" y="41"/>
              </a:cxn>
              <a:cxn ang="0">
                <a:pos x="40" y="43"/>
              </a:cxn>
              <a:cxn ang="0">
                <a:pos x="37" y="44"/>
              </a:cxn>
              <a:cxn ang="0">
                <a:pos x="35" y="46"/>
              </a:cxn>
              <a:cxn ang="0">
                <a:pos x="34" y="47"/>
              </a:cxn>
              <a:cxn ang="0">
                <a:pos x="31" y="48"/>
              </a:cxn>
              <a:cxn ang="0">
                <a:pos x="29" y="49"/>
              </a:cxn>
              <a:cxn ang="0">
                <a:pos x="28" y="51"/>
              </a:cxn>
              <a:cxn ang="0">
                <a:pos x="27" y="52"/>
              </a:cxn>
              <a:cxn ang="0">
                <a:pos x="24" y="54"/>
              </a:cxn>
              <a:cxn ang="0">
                <a:pos x="20" y="54"/>
              </a:cxn>
              <a:cxn ang="0">
                <a:pos x="16" y="55"/>
              </a:cxn>
              <a:cxn ang="0">
                <a:pos x="14" y="56"/>
              </a:cxn>
              <a:cxn ang="0">
                <a:pos x="12" y="57"/>
              </a:cxn>
              <a:cxn ang="0">
                <a:pos x="10" y="55"/>
              </a:cxn>
              <a:cxn ang="0">
                <a:pos x="12" y="53"/>
              </a:cxn>
              <a:cxn ang="0">
                <a:pos x="12" y="51"/>
              </a:cxn>
              <a:cxn ang="0">
                <a:pos x="10" y="47"/>
              </a:cxn>
              <a:cxn ang="0">
                <a:pos x="9" y="45"/>
              </a:cxn>
              <a:cxn ang="0">
                <a:pos x="7" y="42"/>
              </a:cxn>
              <a:cxn ang="0">
                <a:pos x="6" y="39"/>
              </a:cxn>
              <a:cxn ang="0">
                <a:pos x="6" y="37"/>
              </a:cxn>
              <a:cxn ang="0">
                <a:pos x="6" y="34"/>
              </a:cxn>
              <a:cxn ang="0">
                <a:pos x="5" y="30"/>
              </a:cxn>
              <a:cxn ang="0">
                <a:pos x="5" y="27"/>
              </a:cxn>
              <a:cxn ang="0">
                <a:pos x="3" y="25"/>
              </a:cxn>
              <a:cxn ang="0">
                <a:pos x="3" y="22"/>
              </a:cxn>
              <a:cxn ang="0">
                <a:pos x="2" y="20"/>
              </a:cxn>
              <a:cxn ang="0">
                <a:pos x="2" y="18"/>
              </a:cxn>
              <a:cxn ang="0">
                <a:pos x="2" y="16"/>
              </a:cxn>
              <a:cxn ang="0">
                <a:pos x="2" y="13"/>
              </a:cxn>
              <a:cxn ang="0">
                <a:pos x="0" y="11"/>
              </a:cxn>
              <a:cxn ang="0">
                <a:pos x="2" y="8"/>
              </a:cxn>
              <a:cxn ang="0">
                <a:pos x="3" y="7"/>
              </a:cxn>
              <a:cxn ang="0">
                <a:pos x="3" y="4"/>
              </a:cxn>
              <a:cxn ang="0">
                <a:pos x="5" y="5"/>
              </a:cxn>
              <a:cxn ang="0">
                <a:pos x="7" y="4"/>
              </a:cxn>
              <a:cxn ang="0">
                <a:pos x="11" y="3"/>
              </a:cxn>
              <a:cxn ang="0">
                <a:pos x="12" y="2"/>
              </a:cxn>
              <a:cxn ang="0">
                <a:pos x="14" y="2"/>
              </a:cxn>
              <a:cxn ang="0">
                <a:pos x="16" y="1"/>
              </a:cxn>
              <a:cxn ang="0">
                <a:pos x="18" y="0"/>
              </a:cxn>
              <a:cxn ang="0">
                <a:pos x="20" y="4"/>
              </a:cxn>
            </a:cxnLst>
            <a:rect l="0" t="0" r="r" b="b"/>
            <a:pathLst>
              <a:path w="40" h="57">
                <a:moveTo>
                  <a:pt x="20" y="4"/>
                </a:moveTo>
                <a:lnTo>
                  <a:pt x="21" y="6"/>
                </a:lnTo>
                <a:lnTo>
                  <a:pt x="23" y="8"/>
                </a:lnTo>
                <a:lnTo>
                  <a:pt x="26" y="8"/>
                </a:lnTo>
                <a:lnTo>
                  <a:pt x="28" y="12"/>
                </a:lnTo>
                <a:lnTo>
                  <a:pt x="29" y="14"/>
                </a:lnTo>
                <a:lnTo>
                  <a:pt x="28" y="17"/>
                </a:lnTo>
                <a:lnTo>
                  <a:pt x="27" y="20"/>
                </a:lnTo>
                <a:lnTo>
                  <a:pt x="29" y="22"/>
                </a:lnTo>
                <a:lnTo>
                  <a:pt x="30" y="23"/>
                </a:lnTo>
                <a:lnTo>
                  <a:pt x="30" y="26"/>
                </a:lnTo>
                <a:lnTo>
                  <a:pt x="31" y="29"/>
                </a:lnTo>
                <a:lnTo>
                  <a:pt x="32" y="31"/>
                </a:lnTo>
                <a:lnTo>
                  <a:pt x="33" y="33"/>
                </a:lnTo>
                <a:lnTo>
                  <a:pt x="35" y="36"/>
                </a:lnTo>
                <a:lnTo>
                  <a:pt x="36" y="36"/>
                </a:lnTo>
                <a:lnTo>
                  <a:pt x="39" y="35"/>
                </a:lnTo>
                <a:lnTo>
                  <a:pt x="40" y="36"/>
                </a:lnTo>
                <a:lnTo>
                  <a:pt x="40" y="38"/>
                </a:lnTo>
                <a:lnTo>
                  <a:pt x="40" y="41"/>
                </a:lnTo>
                <a:lnTo>
                  <a:pt x="40" y="43"/>
                </a:lnTo>
                <a:lnTo>
                  <a:pt x="37" y="44"/>
                </a:lnTo>
                <a:lnTo>
                  <a:pt x="35" y="46"/>
                </a:lnTo>
                <a:lnTo>
                  <a:pt x="34" y="47"/>
                </a:lnTo>
                <a:lnTo>
                  <a:pt x="31" y="48"/>
                </a:lnTo>
                <a:lnTo>
                  <a:pt x="29" y="49"/>
                </a:lnTo>
                <a:lnTo>
                  <a:pt x="28" y="51"/>
                </a:lnTo>
                <a:lnTo>
                  <a:pt x="27" y="52"/>
                </a:lnTo>
                <a:lnTo>
                  <a:pt x="24" y="54"/>
                </a:lnTo>
                <a:lnTo>
                  <a:pt x="20" y="54"/>
                </a:lnTo>
                <a:lnTo>
                  <a:pt x="16" y="55"/>
                </a:lnTo>
                <a:lnTo>
                  <a:pt x="14" y="56"/>
                </a:lnTo>
                <a:lnTo>
                  <a:pt x="12" y="57"/>
                </a:lnTo>
                <a:lnTo>
                  <a:pt x="10" y="55"/>
                </a:lnTo>
                <a:lnTo>
                  <a:pt x="12" y="53"/>
                </a:lnTo>
                <a:lnTo>
                  <a:pt x="12" y="51"/>
                </a:lnTo>
                <a:lnTo>
                  <a:pt x="10" y="47"/>
                </a:lnTo>
                <a:lnTo>
                  <a:pt x="9" y="45"/>
                </a:lnTo>
                <a:lnTo>
                  <a:pt x="7" y="42"/>
                </a:lnTo>
                <a:lnTo>
                  <a:pt x="6" y="39"/>
                </a:lnTo>
                <a:lnTo>
                  <a:pt x="6" y="37"/>
                </a:lnTo>
                <a:lnTo>
                  <a:pt x="6" y="34"/>
                </a:lnTo>
                <a:lnTo>
                  <a:pt x="5" y="30"/>
                </a:lnTo>
                <a:lnTo>
                  <a:pt x="5" y="27"/>
                </a:lnTo>
                <a:lnTo>
                  <a:pt x="3" y="25"/>
                </a:lnTo>
                <a:lnTo>
                  <a:pt x="3" y="22"/>
                </a:lnTo>
                <a:lnTo>
                  <a:pt x="2" y="20"/>
                </a:lnTo>
                <a:lnTo>
                  <a:pt x="2" y="18"/>
                </a:lnTo>
                <a:lnTo>
                  <a:pt x="2" y="16"/>
                </a:lnTo>
                <a:lnTo>
                  <a:pt x="2" y="13"/>
                </a:lnTo>
                <a:lnTo>
                  <a:pt x="0" y="11"/>
                </a:lnTo>
                <a:lnTo>
                  <a:pt x="2" y="8"/>
                </a:lnTo>
                <a:lnTo>
                  <a:pt x="3" y="7"/>
                </a:lnTo>
                <a:lnTo>
                  <a:pt x="3" y="4"/>
                </a:lnTo>
                <a:lnTo>
                  <a:pt x="5" y="5"/>
                </a:lnTo>
                <a:lnTo>
                  <a:pt x="7" y="4"/>
                </a:lnTo>
                <a:lnTo>
                  <a:pt x="11" y="3"/>
                </a:lnTo>
                <a:lnTo>
                  <a:pt x="12" y="2"/>
                </a:lnTo>
                <a:lnTo>
                  <a:pt x="14" y="2"/>
                </a:lnTo>
                <a:lnTo>
                  <a:pt x="16" y="1"/>
                </a:lnTo>
                <a:lnTo>
                  <a:pt x="18" y="0"/>
                </a:lnTo>
                <a:lnTo>
                  <a:pt x="20" y="4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" name="93010">
            <a:extLst xmlns:a="http://schemas.openxmlformats.org/drawingml/2006/main">
              <a:ext uri="{FF2B5EF4-FFF2-40B4-BE49-F238E27FC236}">
                <a16:creationId xmlns:a16="http://schemas.microsoft.com/office/drawing/2014/main" id="{962C0B94-5D6D-469D-B1EE-A6AC4E11658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95132" y="1756577"/>
            <a:ext cx="232210" cy="264689"/>
          </a:xfrm>
          <a:custGeom xmlns:a="http://schemas.openxmlformats.org/drawingml/2006/main">
            <a:avLst/>
            <a:gdLst/>
            <a:ahLst/>
            <a:cxnLst>
              <a:cxn ang="0">
                <a:pos x="22" y="7"/>
              </a:cxn>
              <a:cxn ang="0">
                <a:pos x="23" y="10"/>
              </a:cxn>
              <a:cxn ang="0">
                <a:pos x="24" y="11"/>
              </a:cxn>
              <a:cxn ang="0">
                <a:pos x="27" y="10"/>
              </a:cxn>
              <a:cxn ang="0">
                <a:pos x="27" y="13"/>
              </a:cxn>
              <a:cxn ang="0">
                <a:pos x="27" y="15"/>
              </a:cxn>
              <a:cxn ang="0">
                <a:pos x="25" y="17"/>
              </a:cxn>
              <a:cxn ang="0">
                <a:pos x="24" y="19"/>
              </a:cxn>
              <a:cxn ang="0">
                <a:pos x="23" y="22"/>
              </a:cxn>
              <a:cxn ang="0">
                <a:pos x="22" y="25"/>
              </a:cxn>
              <a:cxn ang="0">
                <a:pos x="21" y="28"/>
              </a:cxn>
              <a:cxn ang="0">
                <a:pos x="19" y="29"/>
              </a:cxn>
              <a:cxn ang="0">
                <a:pos x="17" y="30"/>
              </a:cxn>
              <a:cxn ang="0">
                <a:pos x="15" y="30"/>
              </a:cxn>
              <a:cxn ang="0">
                <a:pos x="14" y="31"/>
              </a:cxn>
              <a:cxn ang="0">
                <a:pos x="10" y="32"/>
              </a:cxn>
              <a:cxn ang="0">
                <a:pos x="8" y="33"/>
              </a:cxn>
              <a:cxn ang="0">
                <a:pos x="6" y="32"/>
              </a:cxn>
              <a:cxn ang="0">
                <a:pos x="4" y="30"/>
              </a:cxn>
              <a:cxn ang="0">
                <a:pos x="5" y="27"/>
              </a:cxn>
              <a:cxn ang="0">
                <a:pos x="3" y="25"/>
              </a:cxn>
              <a:cxn ang="0">
                <a:pos x="1" y="23"/>
              </a:cxn>
              <a:cxn ang="0">
                <a:pos x="0" y="20"/>
              </a:cxn>
              <a:cxn ang="0">
                <a:pos x="2" y="19"/>
              </a:cxn>
              <a:cxn ang="0">
                <a:pos x="4" y="17"/>
              </a:cxn>
              <a:cxn ang="0">
                <a:pos x="6" y="16"/>
              </a:cxn>
              <a:cxn ang="0">
                <a:pos x="5" y="13"/>
              </a:cxn>
              <a:cxn ang="0">
                <a:pos x="5" y="11"/>
              </a:cxn>
              <a:cxn ang="0">
                <a:pos x="6" y="8"/>
              </a:cxn>
              <a:cxn ang="0">
                <a:pos x="6" y="4"/>
              </a:cxn>
              <a:cxn ang="0">
                <a:pos x="6" y="2"/>
              </a:cxn>
              <a:cxn ang="0">
                <a:pos x="8" y="1"/>
              </a:cxn>
              <a:cxn ang="0">
                <a:pos x="10" y="0"/>
              </a:cxn>
              <a:cxn ang="0">
                <a:pos x="12" y="2"/>
              </a:cxn>
              <a:cxn ang="0">
                <a:pos x="14" y="4"/>
              </a:cxn>
              <a:cxn ang="0">
                <a:pos x="16" y="3"/>
              </a:cxn>
              <a:cxn ang="0">
                <a:pos x="19" y="5"/>
              </a:cxn>
              <a:cxn ang="0">
                <a:pos x="20" y="6"/>
              </a:cxn>
              <a:cxn ang="0">
                <a:pos x="22" y="7"/>
              </a:cxn>
            </a:cxnLst>
            <a:rect l="0" t="0" r="r" b="b"/>
            <a:pathLst>
              <a:path w="27" h="33">
                <a:moveTo>
                  <a:pt x="22" y="7"/>
                </a:moveTo>
                <a:lnTo>
                  <a:pt x="23" y="10"/>
                </a:lnTo>
                <a:lnTo>
                  <a:pt x="24" y="11"/>
                </a:lnTo>
                <a:lnTo>
                  <a:pt x="27" y="10"/>
                </a:lnTo>
                <a:lnTo>
                  <a:pt x="27" y="13"/>
                </a:lnTo>
                <a:lnTo>
                  <a:pt x="27" y="15"/>
                </a:lnTo>
                <a:lnTo>
                  <a:pt x="25" y="17"/>
                </a:lnTo>
                <a:lnTo>
                  <a:pt x="24" y="19"/>
                </a:lnTo>
                <a:lnTo>
                  <a:pt x="23" y="22"/>
                </a:lnTo>
                <a:lnTo>
                  <a:pt x="22" y="25"/>
                </a:lnTo>
                <a:lnTo>
                  <a:pt x="21" y="28"/>
                </a:lnTo>
                <a:lnTo>
                  <a:pt x="19" y="29"/>
                </a:lnTo>
                <a:lnTo>
                  <a:pt x="17" y="30"/>
                </a:lnTo>
                <a:lnTo>
                  <a:pt x="15" y="30"/>
                </a:lnTo>
                <a:lnTo>
                  <a:pt x="14" y="31"/>
                </a:lnTo>
                <a:lnTo>
                  <a:pt x="10" y="32"/>
                </a:lnTo>
                <a:lnTo>
                  <a:pt x="8" y="33"/>
                </a:lnTo>
                <a:lnTo>
                  <a:pt x="6" y="32"/>
                </a:lnTo>
                <a:lnTo>
                  <a:pt x="4" y="30"/>
                </a:lnTo>
                <a:lnTo>
                  <a:pt x="5" y="27"/>
                </a:lnTo>
                <a:lnTo>
                  <a:pt x="3" y="25"/>
                </a:lnTo>
                <a:lnTo>
                  <a:pt x="1" y="23"/>
                </a:lnTo>
                <a:lnTo>
                  <a:pt x="0" y="20"/>
                </a:lnTo>
                <a:lnTo>
                  <a:pt x="2" y="19"/>
                </a:lnTo>
                <a:lnTo>
                  <a:pt x="4" y="17"/>
                </a:lnTo>
                <a:lnTo>
                  <a:pt x="6" y="16"/>
                </a:lnTo>
                <a:lnTo>
                  <a:pt x="5" y="13"/>
                </a:lnTo>
                <a:lnTo>
                  <a:pt x="5" y="11"/>
                </a:lnTo>
                <a:lnTo>
                  <a:pt x="6" y="8"/>
                </a:lnTo>
                <a:lnTo>
                  <a:pt x="6" y="4"/>
                </a:lnTo>
                <a:lnTo>
                  <a:pt x="6" y="2"/>
                </a:lnTo>
                <a:lnTo>
                  <a:pt x="8" y="1"/>
                </a:lnTo>
                <a:lnTo>
                  <a:pt x="10" y="0"/>
                </a:lnTo>
                <a:lnTo>
                  <a:pt x="12" y="2"/>
                </a:lnTo>
                <a:lnTo>
                  <a:pt x="14" y="4"/>
                </a:lnTo>
                <a:lnTo>
                  <a:pt x="16" y="3"/>
                </a:lnTo>
                <a:lnTo>
                  <a:pt x="19" y="5"/>
                </a:lnTo>
                <a:lnTo>
                  <a:pt x="20" y="6"/>
                </a:lnTo>
                <a:lnTo>
                  <a:pt x="22" y="7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" name="92048">
            <a:extLst xmlns:a="http://schemas.openxmlformats.org/drawingml/2006/main">
              <a:ext uri="{FF2B5EF4-FFF2-40B4-BE49-F238E27FC236}">
                <a16:creationId xmlns:a16="http://schemas.microsoft.com/office/drawing/2014/main" id="{F4AD8EC8-2BBD-4B98-8272-24C9C5F4949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9148" y="1323448"/>
            <a:ext cx="326815" cy="168439"/>
          </a:xfrm>
          <a:custGeom xmlns:a="http://schemas.openxmlformats.org/drawingml/2006/main">
            <a:avLst/>
            <a:gdLst/>
            <a:ahLst/>
            <a:cxnLst>
              <a:cxn ang="0">
                <a:pos x="21" y="3"/>
              </a:cxn>
              <a:cxn ang="0">
                <a:pos x="23" y="4"/>
              </a:cxn>
              <a:cxn ang="0">
                <a:pos x="24" y="5"/>
              </a:cxn>
              <a:cxn ang="0">
                <a:pos x="27" y="4"/>
              </a:cxn>
              <a:cxn ang="0">
                <a:pos x="30" y="6"/>
              </a:cxn>
              <a:cxn ang="0">
                <a:pos x="32" y="7"/>
              </a:cxn>
              <a:cxn ang="0">
                <a:pos x="36" y="8"/>
              </a:cxn>
              <a:cxn ang="0">
                <a:pos x="38" y="11"/>
              </a:cxn>
              <a:cxn ang="0">
                <a:pos x="35" y="12"/>
              </a:cxn>
              <a:cxn ang="0">
                <a:pos x="33" y="12"/>
              </a:cxn>
              <a:cxn ang="0">
                <a:pos x="31" y="13"/>
              </a:cxn>
              <a:cxn ang="0">
                <a:pos x="30" y="15"/>
              </a:cxn>
              <a:cxn ang="0">
                <a:pos x="28" y="15"/>
              </a:cxn>
              <a:cxn ang="0">
                <a:pos x="25" y="15"/>
              </a:cxn>
              <a:cxn ang="0">
                <a:pos x="22" y="16"/>
              </a:cxn>
              <a:cxn ang="0">
                <a:pos x="20" y="17"/>
              </a:cxn>
              <a:cxn ang="0">
                <a:pos x="18" y="18"/>
              </a:cxn>
              <a:cxn ang="0">
                <a:pos x="16" y="19"/>
              </a:cxn>
              <a:cxn ang="0">
                <a:pos x="14" y="19"/>
              </a:cxn>
              <a:cxn ang="0">
                <a:pos x="12" y="19"/>
              </a:cxn>
              <a:cxn ang="0">
                <a:pos x="10" y="18"/>
              </a:cxn>
              <a:cxn ang="0">
                <a:pos x="7" y="20"/>
              </a:cxn>
              <a:cxn ang="0">
                <a:pos x="5" y="21"/>
              </a:cxn>
              <a:cxn ang="0">
                <a:pos x="3" y="19"/>
              </a:cxn>
              <a:cxn ang="0">
                <a:pos x="0" y="18"/>
              </a:cxn>
              <a:cxn ang="0">
                <a:pos x="1" y="15"/>
              </a:cxn>
              <a:cxn ang="0">
                <a:pos x="3" y="14"/>
              </a:cxn>
              <a:cxn ang="0">
                <a:pos x="0" y="11"/>
              </a:cxn>
              <a:cxn ang="0">
                <a:pos x="2" y="8"/>
              </a:cxn>
              <a:cxn ang="0">
                <a:pos x="4" y="7"/>
              </a:cxn>
              <a:cxn ang="0">
                <a:pos x="5" y="9"/>
              </a:cxn>
              <a:cxn ang="0">
                <a:pos x="7" y="8"/>
              </a:cxn>
              <a:cxn ang="0">
                <a:pos x="9" y="6"/>
              </a:cxn>
              <a:cxn ang="0">
                <a:pos x="11" y="5"/>
              </a:cxn>
              <a:cxn ang="0">
                <a:pos x="11" y="3"/>
              </a:cxn>
              <a:cxn ang="0">
                <a:pos x="13" y="4"/>
              </a:cxn>
              <a:cxn ang="0">
                <a:pos x="15" y="4"/>
              </a:cxn>
              <a:cxn ang="0">
                <a:pos x="17" y="3"/>
              </a:cxn>
              <a:cxn ang="0">
                <a:pos x="20" y="0"/>
              </a:cxn>
              <a:cxn ang="0">
                <a:pos x="21" y="3"/>
              </a:cxn>
            </a:cxnLst>
            <a:rect l="0" t="0" r="r" b="b"/>
            <a:pathLst>
              <a:path w="38" h="21">
                <a:moveTo>
                  <a:pt x="21" y="3"/>
                </a:moveTo>
                <a:lnTo>
                  <a:pt x="23" y="4"/>
                </a:lnTo>
                <a:lnTo>
                  <a:pt x="24" y="5"/>
                </a:lnTo>
                <a:lnTo>
                  <a:pt x="27" y="4"/>
                </a:lnTo>
                <a:lnTo>
                  <a:pt x="30" y="6"/>
                </a:lnTo>
                <a:lnTo>
                  <a:pt x="32" y="7"/>
                </a:lnTo>
                <a:lnTo>
                  <a:pt x="36" y="8"/>
                </a:lnTo>
                <a:lnTo>
                  <a:pt x="38" y="11"/>
                </a:lnTo>
                <a:lnTo>
                  <a:pt x="35" y="12"/>
                </a:lnTo>
                <a:lnTo>
                  <a:pt x="33" y="12"/>
                </a:lnTo>
                <a:lnTo>
                  <a:pt x="31" y="13"/>
                </a:lnTo>
                <a:lnTo>
                  <a:pt x="30" y="15"/>
                </a:lnTo>
                <a:lnTo>
                  <a:pt x="28" y="15"/>
                </a:lnTo>
                <a:lnTo>
                  <a:pt x="25" y="15"/>
                </a:lnTo>
                <a:lnTo>
                  <a:pt x="22" y="16"/>
                </a:lnTo>
                <a:lnTo>
                  <a:pt x="20" y="17"/>
                </a:lnTo>
                <a:lnTo>
                  <a:pt x="18" y="18"/>
                </a:lnTo>
                <a:lnTo>
                  <a:pt x="16" y="19"/>
                </a:lnTo>
                <a:lnTo>
                  <a:pt x="14" y="19"/>
                </a:lnTo>
                <a:lnTo>
                  <a:pt x="12" y="19"/>
                </a:lnTo>
                <a:lnTo>
                  <a:pt x="10" y="18"/>
                </a:lnTo>
                <a:lnTo>
                  <a:pt x="7" y="20"/>
                </a:lnTo>
                <a:lnTo>
                  <a:pt x="5" y="21"/>
                </a:lnTo>
                <a:lnTo>
                  <a:pt x="3" y="19"/>
                </a:lnTo>
                <a:lnTo>
                  <a:pt x="0" y="18"/>
                </a:lnTo>
                <a:lnTo>
                  <a:pt x="1" y="15"/>
                </a:lnTo>
                <a:lnTo>
                  <a:pt x="3" y="14"/>
                </a:lnTo>
                <a:lnTo>
                  <a:pt x="0" y="11"/>
                </a:lnTo>
                <a:lnTo>
                  <a:pt x="2" y="8"/>
                </a:lnTo>
                <a:lnTo>
                  <a:pt x="4" y="7"/>
                </a:lnTo>
                <a:lnTo>
                  <a:pt x="5" y="9"/>
                </a:lnTo>
                <a:lnTo>
                  <a:pt x="7" y="8"/>
                </a:lnTo>
                <a:lnTo>
                  <a:pt x="9" y="6"/>
                </a:lnTo>
                <a:lnTo>
                  <a:pt x="11" y="5"/>
                </a:lnTo>
                <a:lnTo>
                  <a:pt x="11" y="3"/>
                </a:lnTo>
                <a:lnTo>
                  <a:pt x="13" y="4"/>
                </a:lnTo>
                <a:lnTo>
                  <a:pt x="15" y="4"/>
                </a:lnTo>
                <a:lnTo>
                  <a:pt x="17" y="3"/>
                </a:lnTo>
                <a:lnTo>
                  <a:pt x="20" y="0"/>
                </a:lnTo>
                <a:lnTo>
                  <a:pt x="21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" name="92045">
            <a:extLst xmlns:a="http://schemas.openxmlformats.org/drawingml/2006/main">
              <a:ext uri="{FF2B5EF4-FFF2-40B4-BE49-F238E27FC236}">
                <a16:creationId xmlns:a16="http://schemas.microsoft.com/office/drawing/2014/main" id="{CEA74CC0-F8C0-489B-BECE-0736CBB307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11156" y="1243240"/>
            <a:ext cx="197810" cy="168439"/>
          </a:xfrm>
          <a:custGeom xmlns:a="http://schemas.openxmlformats.org/drawingml/2006/main">
            <a:avLst/>
            <a:gdLst/>
            <a:ahLst/>
            <a:cxnLst>
              <a:cxn ang="0">
                <a:pos x="23" y="16"/>
              </a:cxn>
              <a:cxn ang="0">
                <a:pos x="20" y="19"/>
              </a:cxn>
              <a:cxn ang="0">
                <a:pos x="18" y="21"/>
              </a:cxn>
              <a:cxn ang="0">
                <a:pos x="16" y="18"/>
              </a:cxn>
              <a:cxn ang="0">
                <a:pos x="12" y="17"/>
              </a:cxn>
              <a:cxn ang="0">
                <a:pos x="10" y="16"/>
              </a:cxn>
              <a:cxn ang="0">
                <a:pos x="7" y="14"/>
              </a:cxn>
              <a:cxn ang="0">
                <a:pos x="4" y="15"/>
              </a:cxn>
              <a:cxn ang="0">
                <a:pos x="3" y="14"/>
              </a:cxn>
              <a:cxn ang="0">
                <a:pos x="1" y="13"/>
              </a:cxn>
              <a:cxn ang="0">
                <a:pos x="0" y="10"/>
              </a:cxn>
              <a:cxn ang="0">
                <a:pos x="1" y="8"/>
              </a:cxn>
              <a:cxn ang="0">
                <a:pos x="3" y="5"/>
              </a:cxn>
              <a:cxn ang="0">
                <a:pos x="3" y="2"/>
              </a:cxn>
              <a:cxn ang="0">
                <a:pos x="3" y="0"/>
              </a:cxn>
              <a:cxn ang="0">
                <a:pos x="6" y="0"/>
              </a:cxn>
              <a:cxn ang="0">
                <a:pos x="8" y="1"/>
              </a:cxn>
              <a:cxn ang="0">
                <a:pos x="11" y="0"/>
              </a:cxn>
              <a:cxn ang="0">
                <a:pos x="13" y="0"/>
              </a:cxn>
              <a:cxn ang="0">
                <a:pos x="15" y="2"/>
              </a:cxn>
              <a:cxn ang="0">
                <a:pos x="16" y="4"/>
              </a:cxn>
              <a:cxn ang="0">
                <a:pos x="17" y="6"/>
              </a:cxn>
              <a:cxn ang="0">
                <a:pos x="16" y="8"/>
              </a:cxn>
              <a:cxn ang="0">
                <a:pos x="15" y="12"/>
              </a:cxn>
              <a:cxn ang="0">
                <a:pos x="17" y="15"/>
              </a:cxn>
              <a:cxn ang="0">
                <a:pos x="20" y="14"/>
              </a:cxn>
              <a:cxn ang="0">
                <a:pos x="22" y="13"/>
              </a:cxn>
              <a:cxn ang="0">
                <a:pos x="23" y="16"/>
              </a:cxn>
            </a:cxnLst>
            <a:rect l="0" t="0" r="r" b="b"/>
            <a:pathLst>
              <a:path w="23" h="21">
                <a:moveTo>
                  <a:pt x="23" y="16"/>
                </a:moveTo>
                <a:lnTo>
                  <a:pt x="20" y="19"/>
                </a:lnTo>
                <a:lnTo>
                  <a:pt x="18" y="21"/>
                </a:lnTo>
                <a:lnTo>
                  <a:pt x="16" y="18"/>
                </a:lnTo>
                <a:lnTo>
                  <a:pt x="12" y="17"/>
                </a:lnTo>
                <a:lnTo>
                  <a:pt x="10" y="16"/>
                </a:lnTo>
                <a:lnTo>
                  <a:pt x="7" y="14"/>
                </a:lnTo>
                <a:lnTo>
                  <a:pt x="4" y="15"/>
                </a:lnTo>
                <a:lnTo>
                  <a:pt x="3" y="14"/>
                </a:lnTo>
                <a:lnTo>
                  <a:pt x="1" y="13"/>
                </a:lnTo>
                <a:lnTo>
                  <a:pt x="0" y="10"/>
                </a:lnTo>
                <a:lnTo>
                  <a:pt x="1" y="8"/>
                </a:lnTo>
                <a:lnTo>
                  <a:pt x="3" y="5"/>
                </a:lnTo>
                <a:lnTo>
                  <a:pt x="3" y="2"/>
                </a:lnTo>
                <a:lnTo>
                  <a:pt x="3" y="0"/>
                </a:lnTo>
                <a:lnTo>
                  <a:pt x="6" y="0"/>
                </a:lnTo>
                <a:lnTo>
                  <a:pt x="8" y="1"/>
                </a:lnTo>
                <a:lnTo>
                  <a:pt x="11" y="0"/>
                </a:lnTo>
                <a:lnTo>
                  <a:pt x="13" y="0"/>
                </a:lnTo>
                <a:lnTo>
                  <a:pt x="15" y="2"/>
                </a:lnTo>
                <a:lnTo>
                  <a:pt x="16" y="4"/>
                </a:lnTo>
                <a:lnTo>
                  <a:pt x="17" y="6"/>
                </a:lnTo>
                <a:lnTo>
                  <a:pt x="16" y="8"/>
                </a:lnTo>
                <a:lnTo>
                  <a:pt x="15" y="12"/>
                </a:lnTo>
                <a:lnTo>
                  <a:pt x="17" y="15"/>
                </a:lnTo>
                <a:lnTo>
                  <a:pt x="20" y="14"/>
                </a:lnTo>
                <a:lnTo>
                  <a:pt x="22" y="13"/>
                </a:lnTo>
                <a:lnTo>
                  <a:pt x="23" y="16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" name="92142">
            <a:extLst xmlns:a="http://schemas.openxmlformats.org/drawingml/2006/main">
              <a:ext uri="{FF2B5EF4-FFF2-40B4-BE49-F238E27FC236}">
                <a16:creationId xmlns:a16="http://schemas.microsoft.com/office/drawing/2014/main" id="{53DB66A4-8364-48A9-8D14-DE6F337D17D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9350" y="922404"/>
            <a:ext cx="275213" cy="256669"/>
          </a:xfrm>
          <a:custGeom xmlns:a="http://schemas.openxmlformats.org/drawingml/2006/main">
            <a:avLst/>
            <a:gdLst/>
            <a:ahLst/>
            <a:cxnLst>
              <a:cxn ang="0">
                <a:pos x="29" y="3"/>
              </a:cxn>
              <a:cxn ang="0">
                <a:pos x="30" y="5"/>
              </a:cxn>
              <a:cxn ang="0">
                <a:pos x="32" y="7"/>
              </a:cxn>
              <a:cxn ang="0">
                <a:pos x="30" y="8"/>
              </a:cxn>
              <a:cxn ang="0">
                <a:pos x="29" y="11"/>
              </a:cxn>
              <a:cxn ang="0">
                <a:pos x="27" y="13"/>
              </a:cxn>
              <a:cxn ang="0">
                <a:pos x="24" y="15"/>
              </a:cxn>
              <a:cxn ang="0">
                <a:pos x="23" y="17"/>
              </a:cxn>
              <a:cxn ang="0">
                <a:pos x="22" y="19"/>
              </a:cxn>
              <a:cxn ang="0">
                <a:pos x="23" y="22"/>
              </a:cxn>
              <a:cxn ang="0">
                <a:pos x="24" y="24"/>
              </a:cxn>
              <a:cxn ang="0">
                <a:pos x="25" y="26"/>
              </a:cxn>
              <a:cxn ang="0">
                <a:pos x="24" y="29"/>
              </a:cxn>
              <a:cxn ang="0">
                <a:pos x="22" y="30"/>
              </a:cxn>
              <a:cxn ang="0">
                <a:pos x="19" y="31"/>
              </a:cxn>
              <a:cxn ang="0">
                <a:pos x="18" y="32"/>
              </a:cxn>
              <a:cxn ang="0">
                <a:pos x="14" y="31"/>
              </a:cxn>
              <a:cxn ang="0">
                <a:pos x="12" y="30"/>
              </a:cxn>
              <a:cxn ang="0">
                <a:pos x="10" y="31"/>
              </a:cxn>
              <a:cxn ang="0">
                <a:pos x="7" y="31"/>
              </a:cxn>
              <a:cxn ang="0">
                <a:pos x="6" y="28"/>
              </a:cxn>
              <a:cxn ang="0">
                <a:pos x="3" y="28"/>
              </a:cxn>
              <a:cxn ang="0">
                <a:pos x="2" y="26"/>
              </a:cxn>
              <a:cxn ang="0">
                <a:pos x="2" y="24"/>
              </a:cxn>
              <a:cxn ang="0">
                <a:pos x="2" y="21"/>
              </a:cxn>
              <a:cxn ang="0">
                <a:pos x="2" y="19"/>
              </a:cxn>
              <a:cxn ang="0">
                <a:pos x="0" y="17"/>
              </a:cxn>
              <a:cxn ang="0">
                <a:pos x="0" y="14"/>
              </a:cxn>
              <a:cxn ang="0">
                <a:pos x="3" y="14"/>
              </a:cxn>
              <a:cxn ang="0">
                <a:pos x="5" y="14"/>
              </a:cxn>
              <a:cxn ang="0">
                <a:pos x="8" y="12"/>
              </a:cxn>
              <a:cxn ang="0">
                <a:pos x="7" y="10"/>
              </a:cxn>
              <a:cxn ang="0">
                <a:pos x="6" y="7"/>
              </a:cxn>
              <a:cxn ang="0">
                <a:pos x="5" y="5"/>
              </a:cxn>
              <a:cxn ang="0">
                <a:pos x="5" y="2"/>
              </a:cxn>
              <a:cxn ang="0">
                <a:pos x="8" y="1"/>
              </a:cxn>
              <a:cxn ang="0">
                <a:pos x="9" y="2"/>
              </a:cxn>
              <a:cxn ang="0">
                <a:pos x="12" y="3"/>
              </a:cxn>
              <a:cxn ang="0">
                <a:pos x="15" y="4"/>
              </a:cxn>
              <a:cxn ang="0">
                <a:pos x="16" y="1"/>
              </a:cxn>
              <a:cxn ang="0">
                <a:pos x="18" y="0"/>
              </a:cxn>
              <a:cxn ang="0">
                <a:pos x="21" y="2"/>
              </a:cxn>
              <a:cxn ang="0">
                <a:pos x="22" y="6"/>
              </a:cxn>
              <a:cxn ang="0">
                <a:pos x="25" y="4"/>
              </a:cxn>
              <a:cxn ang="0">
                <a:pos x="27" y="3"/>
              </a:cxn>
              <a:cxn ang="0">
                <a:pos x="29" y="3"/>
              </a:cxn>
            </a:cxnLst>
            <a:rect l="0" t="0" r="r" b="b"/>
            <a:pathLst>
              <a:path w="32" h="32">
                <a:moveTo>
                  <a:pt x="29" y="3"/>
                </a:moveTo>
                <a:lnTo>
                  <a:pt x="30" y="5"/>
                </a:lnTo>
                <a:lnTo>
                  <a:pt x="32" y="7"/>
                </a:lnTo>
                <a:lnTo>
                  <a:pt x="30" y="8"/>
                </a:lnTo>
                <a:lnTo>
                  <a:pt x="29" y="11"/>
                </a:lnTo>
                <a:lnTo>
                  <a:pt x="27" y="13"/>
                </a:lnTo>
                <a:lnTo>
                  <a:pt x="24" y="15"/>
                </a:lnTo>
                <a:lnTo>
                  <a:pt x="23" y="17"/>
                </a:lnTo>
                <a:lnTo>
                  <a:pt x="22" y="19"/>
                </a:lnTo>
                <a:lnTo>
                  <a:pt x="23" y="22"/>
                </a:lnTo>
                <a:lnTo>
                  <a:pt x="24" y="24"/>
                </a:lnTo>
                <a:lnTo>
                  <a:pt x="25" y="26"/>
                </a:lnTo>
                <a:lnTo>
                  <a:pt x="24" y="29"/>
                </a:lnTo>
                <a:lnTo>
                  <a:pt x="22" y="30"/>
                </a:lnTo>
                <a:lnTo>
                  <a:pt x="19" y="31"/>
                </a:lnTo>
                <a:lnTo>
                  <a:pt x="18" y="32"/>
                </a:lnTo>
                <a:lnTo>
                  <a:pt x="14" y="31"/>
                </a:lnTo>
                <a:lnTo>
                  <a:pt x="12" y="30"/>
                </a:lnTo>
                <a:lnTo>
                  <a:pt x="10" y="31"/>
                </a:lnTo>
                <a:lnTo>
                  <a:pt x="7" y="31"/>
                </a:lnTo>
                <a:lnTo>
                  <a:pt x="6" y="28"/>
                </a:lnTo>
                <a:lnTo>
                  <a:pt x="3" y="28"/>
                </a:lnTo>
                <a:lnTo>
                  <a:pt x="2" y="26"/>
                </a:lnTo>
                <a:lnTo>
                  <a:pt x="2" y="24"/>
                </a:lnTo>
                <a:lnTo>
                  <a:pt x="2" y="21"/>
                </a:lnTo>
                <a:lnTo>
                  <a:pt x="2" y="19"/>
                </a:lnTo>
                <a:lnTo>
                  <a:pt x="0" y="17"/>
                </a:lnTo>
                <a:lnTo>
                  <a:pt x="0" y="14"/>
                </a:lnTo>
                <a:lnTo>
                  <a:pt x="3" y="14"/>
                </a:lnTo>
                <a:lnTo>
                  <a:pt x="5" y="14"/>
                </a:lnTo>
                <a:lnTo>
                  <a:pt x="8" y="12"/>
                </a:lnTo>
                <a:lnTo>
                  <a:pt x="7" y="10"/>
                </a:lnTo>
                <a:lnTo>
                  <a:pt x="6" y="7"/>
                </a:lnTo>
                <a:lnTo>
                  <a:pt x="5" y="5"/>
                </a:lnTo>
                <a:lnTo>
                  <a:pt x="5" y="2"/>
                </a:lnTo>
                <a:lnTo>
                  <a:pt x="8" y="1"/>
                </a:lnTo>
                <a:lnTo>
                  <a:pt x="9" y="2"/>
                </a:lnTo>
                <a:lnTo>
                  <a:pt x="12" y="3"/>
                </a:lnTo>
                <a:lnTo>
                  <a:pt x="15" y="4"/>
                </a:lnTo>
                <a:lnTo>
                  <a:pt x="16" y="1"/>
                </a:lnTo>
                <a:lnTo>
                  <a:pt x="18" y="0"/>
                </a:lnTo>
                <a:lnTo>
                  <a:pt x="21" y="2"/>
                </a:lnTo>
                <a:lnTo>
                  <a:pt x="22" y="6"/>
                </a:lnTo>
                <a:lnTo>
                  <a:pt x="25" y="4"/>
                </a:lnTo>
                <a:lnTo>
                  <a:pt x="27" y="3"/>
                </a:lnTo>
                <a:lnTo>
                  <a:pt x="29" y="3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" name="92141">
            <a:extLst xmlns:a="http://schemas.openxmlformats.org/drawingml/2006/main">
              <a:ext uri="{FF2B5EF4-FFF2-40B4-BE49-F238E27FC236}">
                <a16:creationId xmlns:a16="http://schemas.microsoft.com/office/drawing/2014/main" id="{9A816437-412D-4761-8649-67B2866C901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88560" y="1010633"/>
            <a:ext cx="223610" cy="184481"/>
          </a:xfrm>
          <a:custGeom xmlns:a="http://schemas.openxmlformats.org/drawingml/2006/main">
            <a:avLst/>
            <a:gdLst/>
            <a:ahLst/>
            <a:cxnLst>
              <a:cxn ang="0">
                <a:pos x="9" y="0"/>
              </a:cxn>
              <a:cxn ang="0">
                <a:pos x="11" y="2"/>
              </a:cxn>
              <a:cxn ang="0">
                <a:pos x="12" y="4"/>
              </a:cxn>
              <a:cxn ang="0">
                <a:pos x="14" y="4"/>
              </a:cxn>
              <a:cxn ang="0">
                <a:pos x="16" y="5"/>
              </a:cxn>
              <a:cxn ang="0">
                <a:pos x="18" y="6"/>
              </a:cxn>
              <a:cxn ang="0">
                <a:pos x="20" y="7"/>
              </a:cxn>
              <a:cxn ang="0">
                <a:pos x="22" y="8"/>
              </a:cxn>
              <a:cxn ang="0">
                <a:pos x="22" y="10"/>
              </a:cxn>
              <a:cxn ang="0">
                <a:pos x="24" y="11"/>
              </a:cxn>
              <a:cxn ang="0">
                <a:pos x="26" y="13"/>
              </a:cxn>
              <a:cxn ang="0">
                <a:pos x="24" y="13"/>
              </a:cxn>
              <a:cxn ang="0">
                <a:pos x="21" y="13"/>
              </a:cxn>
              <a:cxn ang="0">
                <a:pos x="19" y="15"/>
              </a:cxn>
              <a:cxn ang="0">
                <a:pos x="19" y="17"/>
              </a:cxn>
              <a:cxn ang="0">
                <a:pos x="16" y="19"/>
              </a:cxn>
              <a:cxn ang="0">
                <a:pos x="15" y="21"/>
              </a:cxn>
              <a:cxn ang="0">
                <a:pos x="14" y="23"/>
              </a:cxn>
              <a:cxn ang="0">
                <a:pos x="12" y="23"/>
              </a:cxn>
              <a:cxn ang="0">
                <a:pos x="10" y="21"/>
              </a:cxn>
              <a:cxn ang="0">
                <a:pos x="7" y="22"/>
              </a:cxn>
              <a:cxn ang="0">
                <a:pos x="4" y="21"/>
              </a:cxn>
              <a:cxn ang="0">
                <a:pos x="2" y="18"/>
              </a:cxn>
              <a:cxn ang="0">
                <a:pos x="3" y="15"/>
              </a:cxn>
              <a:cxn ang="0">
                <a:pos x="2" y="13"/>
              </a:cxn>
              <a:cxn ang="0">
                <a:pos x="1" y="11"/>
              </a:cxn>
              <a:cxn ang="0">
                <a:pos x="0" y="8"/>
              </a:cxn>
              <a:cxn ang="0">
                <a:pos x="1" y="6"/>
              </a:cxn>
              <a:cxn ang="0">
                <a:pos x="2" y="4"/>
              </a:cxn>
              <a:cxn ang="0">
                <a:pos x="5" y="2"/>
              </a:cxn>
              <a:cxn ang="0">
                <a:pos x="7" y="0"/>
              </a:cxn>
              <a:cxn ang="0">
                <a:pos x="9" y="0"/>
              </a:cxn>
            </a:cxnLst>
            <a:rect l="0" t="0" r="r" b="b"/>
            <a:pathLst>
              <a:path w="26" h="23">
                <a:moveTo>
                  <a:pt x="9" y="0"/>
                </a:moveTo>
                <a:lnTo>
                  <a:pt x="11" y="2"/>
                </a:lnTo>
                <a:lnTo>
                  <a:pt x="12" y="4"/>
                </a:lnTo>
                <a:lnTo>
                  <a:pt x="14" y="4"/>
                </a:lnTo>
                <a:lnTo>
                  <a:pt x="16" y="5"/>
                </a:lnTo>
                <a:lnTo>
                  <a:pt x="18" y="6"/>
                </a:lnTo>
                <a:lnTo>
                  <a:pt x="20" y="7"/>
                </a:lnTo>
                <a:lnTo>
                  <a:pt x="22" y="8"/>
                </a:lnTo>
                <a:lnTo>
                  <a:pt x="22" y="10"/>
                </a:lnTo>
                <a:lnTo>
                  <a:pt x="24" y="11"/>
                </a:lnTo>
                <a:lnTo>
                  <a:pt x="26" y="13"/>
                </a:lnTo>
                <a:lnTo>
                  <a:pt x="24" y="13"/>
                </a:lnTo>
                <a:lnTo>
                  <a:pt x="21" y="13"/>
                </a:lnTo>
                <a:lnTo>
                  <a:pt x="19" y="15"/>
                </a:lnTo>
                <a:lnTo>
                  <a:pt x="19" y="17"/>
                </a:lnTo>
                <a:lnTo>
                  <a:pt x="16" y="19"/>
                </a:lnTo>
                <a:lnTo>
                  <a:pt x="15" y="21"/>
                </a:lnTo>
                <a:lnTo>
                  <a:pt x="14" y="23"/>
                </a:lnTo>
                <a:lnTo>
                  <a:pt x="12" y="23"/>
                </a:lnTo>
                <a:lnTo>
                  <a:pt x="10" y="21"/>
                </a:lnTo>
                <a:lnTo>
                  <a:pt x="7" y="22"/>
                </a:lnTo>
                <a:lnTo>
                  <a:pt x="4" y="21"/>
                </a:lnTo>
                <a:lnTo>
                  <a:pt x="2" y="18"/>
                </a:lnTo>
                <a:lnTo>
                  <a:pt x="3" y="15"/>
                </a:lnTo>
                <a:lnTo>
                  <a:pt x="2" y="13"/>
                </a:lnTo>
                <a:lnTo>
                  <a:pt x="1" y="11"/>
                </a:lnTo>
                <a:lnTo>
                  <a:pt x="0" y="8"/>
                </a:lnTo>
                <a:lnTo>
                  <a:pt x="1" y="6"/>
                </a:lnTo>
                <a:lnTo>
                  <a:pt x="2" y="4"/>
                </a:lnTo>
                <a:lnTo>
                  <a:pt x="5" y="2"/>
                </a:lnTo>
                <a:lnTo>
                  <a:pt x="7" y="0"/>
                </a:lnTo>
                <a:lnTo>
                  <a:pt x="9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6" name="92140">
            <a:extLst xmlns:a="http://schemas.openxmlformats.org/drawingml/2006/main">
              <a:ext uri="{FF2B5EF4-FFF2-40B4-BE49-F238E27FC236}">
                <a16:creationId xmlns:a16="http://schemas.microsoft.com/office/drawing/2014/main" id="{278C22A6-6EFB-417C-8731-6ADE0566358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9350" y="1146989"/>
            <a:ext cx="163408" cy="208543"/>
          </a:xfrm>
          <a:custGeom xmlns:a="http://schemas.openxmlformats.org/drawingml/2006/main">
            <a:avLst/>
            <a:gdLst/>
            <a:ahLst/>
            <a:cxnLst>
              <a:cxn ang="0">
                <a:pos x="18" y="4"/>
              </a:cxn>
              <a:cxn ang="0">
                <a:pos x="17" y="7"/>
              </a:cxn>
              <a:cxn ang="0">
                <a:pos x="18" y="10"/>
              </a:cxn>
              <a:cxn ang="0">
                <a:pos x="19" y="12"/>
              </a:cxn>
              <a:cxn ang="0">
                <a:pos x="16" y="12"/>
              </a:cxn>
              <a:cxn ang="0">
                <a:pos x="16" y="14"/>
              </a:cxn>
              <a:cxn ang="0">
                <a:pos x="16" y="17"/>
              </a:cxn>
              <a:cxn ang="0">
                <a:pos x="14" y="20"/>
              </a:cxn>
              <a:cxn ang="0">
                <a:pos x="13" y="22"/>
              </a:cxn>
              <a:cxn ang="0">
                <a:pos x="10" y="25"/>
              </a:cxn>
              <a:cxn ang="0">
                <a:pos x="8" y="26"/>
              </a:cxn>
              <a:cxn ang="0">
                <a:pos x="7" y="23"/>
              </a:cxn>
              <a:cxn ang="0">
                <a:pos x="6" y="20"/>
              </a:cxn>
              <a:cxn ang="0">
                <a:pos x="4" y="18"/>
              </a:cxn>
              <a:cxn ang="0">
                <a:pos x="2" y="16"/>
              </a:cxn>
              <a:cxn ang="0">
                <a:pos x="1" y="14"/>
              </a:cxn>
              <a:cxn ang="0">
                <a:pos x="2" y="12"/>
              </a:cxn>
              <a:cxn ang="0">
                <a:pos x="3" y="10"/>
              </a:cxn>
              <a:cxn ang="0">
                <a:pos x="1" y="7"/>
              </a:cxn>
              <a:cxn ang="0">
                <a:pos x="0" y="5"/>
              </a:cxn>
              <a:cxn ang="0">
                <a:pos x="0" y="2"/>
              </a:cxn>
              <a:cxn ang="0">
                <a:pos x="3" y="0"/>
              </a:cxn>
              <a:cxn ang="0">
                <a:pos x="6" y="0"/>
              </a:cxn>
              <a:cxn ang="0">
                <a:pos x="7" y="3"/>
              </a:cxn>
              <a:cxn ang="0">
                <a:pos x="10" y="3"/>
              </a:cxn>
              <a:cxn ang="0">
                <a:pos x="12" y="2"/>
              </a:cxn>
              <a:cxn ang="0">
                <a:pos x="14" y="3"/>
              </a:cxn>
              <a:cxn ang="0">
                <a:pos x="18" y="4"/>
              </a:cxn>
            </a:cxnLst>
            <a:rect l="0" t="0" r="r" b="b"/>
            <a:pathLst>
              <a:path w="19" h="26">
                <a:moveTo>
                  <a:pt x="18" y="4"/>
                </a:moveTo>
                <a:lnTo>
                  <a:pt x="17" y="7"/>
                </a:lnTo>
                <a:lnTo>
                  <a:pt x="18" y="10"/>
                </a:lnTo>
                <a:lnTo>
                  <a:pt x="19" y="12"/>
                </a:lnTo>
                <a:lnTo>
                  <a:pt x="16" y="12"/>
                </a:lnTo>
                <a:lnTo>
                  <a:pt x="16" y="14"/>
                </a:lnTo>
                <a:lnTo>
                  <a:pt x="16" y="17"/>
                </a:lnTo>
                <a:lnTo>
                  <a:pt x="14" y="20"/>
                </a:lnTo>
                <a:lnTo>
                  <a:pt x="13" y="22"/>
                </a:lnTo>
                <a:lnTo>
                  <a:pt x="10" y="25"/>
                </a:lnTo>
                <a:lnTo>
                  <a:pt x="8" y="26"/>
                </a:lnTo>
                <a:lnTo>
                  <a:pt x="7" y="23"/>
                </a:lnTo>
                <a:lnTo>
                  <a:pt x="6" y="20"/>
                </a:lnTo>
                <a:lnTo>
                  <a:pt x="4" y="18"/>
                </a:lnTo>
                <a:lnTo>
                  <a:pt x="2" y="16"/>
                </a:lnTo>
                <a:lnTo>
                  <a:pt x="1" y="14"/>
                </a:lnTo>
                <a:lnTo>
                  <a:pt x="2" y="12"/>
                </a:lnTo>
                <a:lnTo>
                  <a:pt x="3" y="10"/>
                </a:lnTo>
                <a:lnTo>
                  <a:pt x="1" y="7"/>
                </a:lnTo>
                <a:lnTo>
                  <a:pt x="0" y="5"/>
                </a:lnTo>
                <a:lnTo>
                  <a:pt x="0" y="2"/>
                </a:lnTo>
                <a:lnTo>
                  <a:pt x="3" y="0"/>
                </a:lnTo>
                <a:lnTo>
                  <a:pt x="6" y="0"/>
                </a:lnTo>
                <a:lnTo>
                  <a:pt x="7" y="3"/>
                </a:lnTo>
                <a:lnTo>
                  <a:pt x="10" y="3"/>
                </a:lnTo>
                <a:lnTo>
                  <a:pt x="12" y="2"/>
                </a:lnTo>
                <a:lnTo>
                  <a:pt x="14" y="3"/>
                </a:lnTo>
                <a:lnTo>
                  <a:pt x="18" y="4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" name="92138">
            <a:extLst xmlns:a="http://schemas.openxmlformats.org/drawingml/2006/main">
              <a:ext uri="{FF2B5EF4-FFF2-40B4-BE49-F238E27FC236}">
                <a16:creationId xmlns:a16="http://schemas.microsoft.com/office/drawing/2014/main" id="{73FA0CCC-ADC4-4643-8EBB-C88C889882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46571" y="906362"/>
            <a:ext cx="206410" cy="248649"/>
          </a:xfrm>
          <a:custGeom xmlns:a="http://schemas.openxmlformats.org/drawingml/2006/main">
            <a:avLst/>
            <a:gdLst/>
            <a:ahLst/>
            <a:cxnLst>
              <a:cxn ang="0">
                <a:pos x="15" y="3"/>
              </a:cxn>
              <a:cxn ang="0">
                <a:pos x="15" y="5"/>
              </a:cxn>
              <a:cxn ang="0">
                <a:pos x="17" y="7"/>
              </a:cxn>
              <a:cxn ang="0">
                <a:pos x="20" y="8"/>
              </a:cxn>
              <a:cxn ang="0">
                <a:pos x="20" y="10"/>
              </a:cxn>
              <a:cxn ang="0">
                <a:pos x="21" y="14"/>
              </a:cxn>
              <a:cxn ang="0">
                <a:pos x="24" y="15"/>
              </a:cxn>
              <a:cxn ang="0">
                <a:pos x="23" y="18"/>
              </a:cxn>
              <a:cxn ang="0">
                <a:pos x="24" y="21"/>
              </a:cxn>
              <a:cxn ang="0">
                <a:pos x="21" y="23"/>
              </a:cxn>
              <a:cxn ang="0">
                <a:pos x="20" y="25"/>
              </a:cxn>
              <a:cxn ang="0">
                <a:pos x="20" y="27"/>
              </a:cxn>
              <a:cxn ang="0">
                <a:pos x="18" y="29"/>
              </a:cxn>
              <a:cxn ang="0">
                <a:pos x="16" y="29"/>
              </a:cxn>
              <a:cxn ang="0">
                <a:pos x="12" y="29"/>
              </a:cxn>
              <a:cxn ang="0">
                <a:pos x="10" y="30"/>
              </a:cxn>
              <a:cxn ang="0">
                <a:pos x="8" y="28"/>
              </a:cxn>
              <a:cxn ang="0">
                <a:pos x="6" y="27"/>
              </a:cxn>
              <a:cxn ang="0">
                <a:pos x="5" y="29"/>
              </a:cxn>
              <a:cxn ang="0">
                <a:pos x="4" y="31"/>
              </a:cxn>
              <a:cxn ang="0">
                <a:pos x="2" y="31"/>
              </a:cxn>
              <a:cxn ang="0">
                <a:pos x="2" y="29"/>
              </a:cxn>
              <a:cxn ang="0">
                <a:pos x="0" y="27"/>
              </a:cxn>
              <a:cxn ang="0">
                <a:pos x="1" y="26"/>
              </a:cxn>
              <a:cxn ang="0">
                <a:pos x="4" y="23"/>
              </a:cxn>
              <a:cxn ang="0">
                <a:pos x="3" y="20"/>
              </a:cxn>
              <a:cxn ang="0">
                <a:pos x="2" y="17"/>
              </a:cxn>
              <a:cxn ang="0">
                <a:pos x="4" y="14"/>
              </a:cxn>
              <a:cxn ang="0">
                <a:pos x="5" y="13"/>
              </a:cxn>
              <a:cxn ang="0">
                <a:pos x="7" y="10"/>
              </a:cxn>
              <a:cxn ang="0">
                <a:pos x="9" y="9"/>
              </a:cxn>
              <a:cxn ang="0">
                <a:pos x="11" y="8"/>
              </a:cxn>
              <a:cxn ang="0">
                <a:pos x="12" y="6"/>
              </a:cxn>
              <a:cxn ang="0">
                <a:pos x="10" y="6"/>
              </a:cxn>
              <a:cxn ang="0">
                <a:pos x="9" y="3"/>
              </a:cxn>
              <a:cxn ang="0">
                <a:pos x="11" y="0"/>
              </a:cxn>
              <a:cxn ang="0">
                <a:pos x="13" y="1"/>
              </a:cxn>
              <a:cxn ang="0">
                <a:pos x="15" y="3"/>
              </a:cxn>
            </a:cxnLst>
            <a:rect l="0" t="0" r="r" b="b"/>
            <a:pathLst>
              <a:path w="24" h="31">
                <a:moveTo>
                  <a:pt x="15" y="3"/>
                </a:moveTo>
                <a:lnTo>
                  <a:pt x="15" y="5"/>
                </a:lnTo>
                <a:lnTo>
                  <a:pt x="17" y="7"/>
                </a:lnTo>
                <a:lnTo>
                  <a:pt x="20" y="8"/>
                </a:lnTo>
                <a:lnTo>
                  <a:pt x="20" y="10"/>
                </a:lnTo>
                <a:lnTo>
                  <a:pt x="21" y="14"/>
                </a:lnTo>
                <a:lnTo>
                  <a:pt x="24" y="15"/>
                </a:lnTo>
                <a:lnTo>
                  <a:pt x="23" y="18"/>
                </a:lnTo>
                <a:lnTo>
                  <a:pt x="24" y="21"/>
                </a:lnTo>
                <a:lnTo>
                  <a:pt x="21" y="23"/>
                </a:lnTo>
                <a:lnTo>
                  <a:pt x="20" y="25"/>
                </a:lnTo>
                <a:lnTo>
                  <a:pt x="20" y="27"/>
                </a:lnTo>
                <a:lnTo>
                  <a:pt x="18" y="29"/>
                </a:lnTo>
                <a:lnTo>
                  <a:pt x="16" y="29"/>
                </a:lnTo>
                <a:lnTo>
                  <a:pt x="12" y="29"/>
                </a:lnTo>
                <a:lnTo>
                  <a:pt x="10" y="30"/>
                </a:lnTo>
                <a:lnTo>
                  <a:pt x="8" y="28"/>
                </a:lnTo>
                <a:lnTo>
                  <a:pt x="6" y="27"/>
                </a:lnTo>
                <a:lnTo>
                  <a:pt x="5" y="29"/>
                </a:lnTo>
                <a:lnTo>
                  <a:pt x="4" y="31"/>
                </a:lnTo>
                <a:lnTo>
                  <a:pt x="2" y="31"/>
                </a:lnTo>
                <a:lnTo>
                  <a:pt x="2" y="29"/>
                </a:lnTo>
                <a:lnTo>
                  <a:pt x="0" y="27"/>
                </a:lnTo>
                <a:lnTo>
                  <a:pt x="1" y="26"/>
                </a:lnTo>
                <a:lnTo>
                  <a:pt x="4" y="23"/>
                </a:lnTo>
                <a:lnTo>
                  <a:pt x="3" y="20"/>
                </a:lnTo>
                <a:lnTo>
                  <a:pt x="2" y="17"/>
                </a:lnTo>
                <a:lnTo>
                  <a:pt x="4" y="14"/>
                </a:lnTo>
                <a:lnTo>
                  <a:pt x="5" y="13"/>
                </a:lnTo>
                <a:lnTo>
                  <a:pt x="7" y="10"/>
                </a:lnTo>
                <a:lnTo>
                  <a:pt x="9" y="9"/>
                </a:lnTo>
                <a:lnTo>
                  <a:pt x="11" y="8"/>
                </a:lnTo>
                <a:lnTo>
                  <a:pt x="12" y="6"/>
                </a:lnTo>
                <a:lnTo>
                  <a:pt x="10" y="6"/>
                </a:lnTo>
                <a:lnTo>
                  <a:pt x="9" y="3"/>
                </a:lnTo>
                <a:lnTo>
                  <a:pt x="11" y="0"/>
                </a:lnTo>
                <a:lnTo>
                  <a:pt x="13" y="1"/>
                </a:lnTo>
                <a:lnTo>
                  <a:pt x="15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" name="92137">
            <a:extLst xmlns:a="http://schemas.openxmlformats.org/drawingml/2006/main">
              <a:ext uri="{FF2B5EF4-FFF2-40B4-BE49-F238E27FC236}">
                <a16:creationId xmlns:a16="http://schemas.microsoft.com/office/drawing/2014/main" id="{31495B78-E543-4D90-BD51-8037A42A42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0547" y="1187093"/>
            <a:ext cx="137606" cy="208543"/>
          </a:xfrm>
          <a:custGeom xmlns:a="http://schemas.openxmlformats.org/drawingml/2006/main">
            <a:avLst/>
            <a:gdLst/>
            <a:ahLst/>
            <a:cxnLst>
              <a:cxn ang="0">
                <a:pos x="16" y="21"/>
              </a:cxn>
              <a:cxn ang="0">
                <a:pos x="14" y="21"/>
              </a:cxn>
              <a:cxn ang="0">
                <a:pos x="12" y="20"/>
              </a:cxn>
              <a:cxn ang="0">
                <a:pos x="12" y="22"/>
              </a:cxn>
              <a:cxn ang="0">
                <a:pos x="10" y="23"/>
              </a:cxn>
              <a:cxn ang="0">
                <a:pos x="8" y="25"/>
              </a:cxn>
              <a:cxn ang="0">
                <a:pos x="6" y="26"/>
              </a:cxn>
              <a:cxn ang="0">
                <a:pos x="5" y="24"/>
              </a:cxn>
              <a:cxn ang="0">
                <a:pos x="5" y="22"/>
              </a:cxn>
              <a:cxn ang="0">
                <a:pos x="6" y="19"/>
              </a:cxn>
              <a:cxn ang="0">
                <a:pos x="2" y="17"/>
              </a:cxn>
              <a:cxn ang="0">
                <a:pos x="0" y="16"/>
              </a:cxn>
              <a:cxn ang="0">
                <a:pos x="0" y="14"/>
              </a:cxn>
              <a:cxn ang="0">
                <a:pos x="0" y="11"/>
              </a:cxn>
              <a:cxn ang="0">
                <a:pos x="1" y="10"/>
              </a:cxn>
              <a:cxn ang="0">
                <a:pos x="2" y="8"/>
              </a:cxn>
              <a:cxn ang="0">
                <a:pos x="3" y="6"/>
              </a:cxn>
              <a:cxn ang="0">
                <a:pos x="3" y="3"/>
              </a:cxn>
              <a:cxn ang="0">
                <a:pos x="8" y="0"/>
              </a:cxn>
              <a:cxn ang="0">
                <a:pos x="9" y="2"/>
              </a:cxn>
              <a:cxn ang="0">
                <a:pos x="11" y="5"/>
              </a:cxn>
              <a:cxn ang="0">
                <a:pos x="10" y="7"/>
              </a:cxn>
              <a:cxn ang="0">
                <a:pos x="9" y="9"/>
              </a:cxn>
              <a:cxn ang="0">
                <a:pos x="10" y="11"/>
              </a:cxn>
              <a:cxn ang="0">
                <a:pos x="12" y="13"/>
              </a:cxn>
              <a:cxn ang="0">
                <a:pos x="14" y="15"/>
              </a:cxn>
              <a:cxn ang="0">
                <a:pos x="15" y="18"/>
              </a:cxn>
              <a:cxn ang="0">
                <a:pos x="16" y="21"/>
              </a:cxn>
            </a:cxnLst>
            <a:rect l="0" t="0" r="r" b="b"/>
            <a:pathLst>
              <a:path w="16" h="26">
                <a:moveTo>
                  <a:pt x="16" y="21"/>
                </a:moveTo>
                <a:lnTo>
                  <a:pt x="14" y="21"/>
                </a:lnTo>
                <a:lnTo>
                  <a:pt x="12" y="20"/>
                </a:lnTo>
                <a:lnTo>
                  <a:pt x="12" y="22"/>
                </a:lnTo>
                <a:lnTo>
                  <a:pt x="10" y="23"/>
                </a:lnTo>
                <a:lnTo>
                  <a:pt x="8" y="25"/>
                </a:lnTo>
                <a:lnTo>
                  <a:pt x="6" y="26"/>
                </a:lnTo>
                <a:lnTo>
                  <a:pt x="5" y="24"/>
                </a:lnTo>
                <a:lnTo>
                  <a:pt x="5" y="22"/>
                </a:lnTo>
                <a:lnTo>
                  <a:pt x="6" y="19"/>
                </a:lnTo>
                <a:lnTo>
                  <a:pt x="2" y="17"/>
                </a:lnTo>
                <a:lnTo>
                  <a:pt x="0" y="16"/>
                </a:lnTo>
                <a:lnTo>
                  <a:pt x="0" y="14"/>
                </a:lnTo>
                <a:lnTo>
                  <a:pt x="0" y="11"/>
                </a:lnTo>
                <a:lnTo>
                  <a:pt x="1" y="10"/>
                </a:lnTo>
                <a:lnTo>
                  <a:pt x="2" y="8"/>
                </a:lnTo>
                <a:lnTo>
                  <a:pt x="3" y="6"/>
                </a:lnTo>
                <a:lnTo>
                  <a:pt x="3" y="3"/>
                </a:lnTo>
                <a:lnTo>
                  <a:pt x="8" y="0"/>
                </a:lnTo>
                <a:lnTo>
                  <a:pt x="9" y="2"/>
                </a:lnTo>
                <a:lnTo>
                  <a:pt x="11" y="5"/>
                </a:lnTo>
                <a:lnTo>
                  <a:pt x="10" y="7"/>
                </a:lnTo>
                <a:lnTo>
                  <a:pt x="9" y="9"/>
                </a:lnTo>
                <a:lnTo>
                  <a:pt x="10" y="11"/>
                </a:lnTo>
                <a:lnTo>
                  <a:pt x="12" y="13"/>
                </a:lnTo>
                <a:lnTo>
                  <a:pt x="14" y="15"/>
                </a:lnTo>
                <a:lnTo>
                  <a:pt x="15" y="18"/>
                </a:lnTo>
                <a:lnTo>
                  <a:pt x="16" y="2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" name="92101">
            <a:extLst xmlns:a="http://schemas.openxmlformats.org/drawingml/2006/main">
              <a:ext uri="{FF2B5EF4-FFF2-40B4-BE49-F238E27FC236}">
                <a16:creationId xmlns:a16="http://schemas.microsoft.com/office/drawing/2014/main" id="{EB2353C4-495C-4A6F-BCB7-13277A7FC79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97160" y="1371575"/>
            <a:ext cx="249412" cy="152398"/>
          </a:xfrm>
          <a:custGeom xmlns:a="http://schemas.openxmlformats.org/drawingml/2006/main">
            <a:avLst/>
            <a:gdLst/>
            <a:ahLst/>
            <a:cxnLst>
              <a:cxn ang="0">
                <a:pos x="29" y="7"/>
              </a:cxn>
              <a:cxn ang="0">
                <a:pos x="29" y="11"/>
              </a:cxn>
              <a:cxn ang="0">
                <a:pos x="26" y="12"/>
              </a:cxn>
              <a:cxn ang="0">
                <a:pos x="25" y="14"/>
              </a:cxn>
              <a:cxn ang="0">
                <a:pos x="22" y="15"/>
              </a:cxn>
              <a:cxn ang="0">
                <a:pos x="18" y="17"/>
              </a:cxn>
              <a:cxn ang="0">
                <a:pos x="17" y="15"/>
              </a:cxn>
              <a:cxn ang="0">
                <a:pos x="13" y="15"/>
              </a:cxn>
              <a:cxn ang="0">
                <a:pos x="10" y="16"/>
              </a:cxn>
              <a:cxn ang="0">
                <a:pos x="7" y="16"/>
              </a:cxn>
              <a:cxn ang="0">
                <a:pos x="6" y="19"/>
              </a:cxn>
              <a:cxn ang="0">
                <a:pos x="4" y="19"/>
              </a:cxn>
              <a:cxn ang="0">
                <a:pos x="1" y="18"/>
              </a:cxn>
              <a:cxn ang="0">
                <a:pos x="2" y="15"/>
              </a:cxn>
              <a:cxn ang="0">
                <a:pos x="0" y="11"/>
              </a:cxn>
              <a:cxn ang="0">
                <a:pos x="0" y="9"/>
              </a:cxn>
              <a:cxn ang="0">
                <a:pos x="1" y="7"/>
              </a:cxn>
              <a:cxn ang="0">
                <a:pos x="3" y="6"/>
              </a:cxn>
              <a:cxn ang="0">
                <a:pos x="5" y="6"/>
              </a:cxn>
              <a:cxn ang="0">
                <a:pos x="8" y="5"/>
              </a:cxn>
              <a:cxn ang="0">
                <a:pos x="10" y="3"/>
              </a:cxn>
              <a:cxn ang="0">
                <a:pos x="13" y="0"/>
              </a:cxn>
              <a:cxn ang="0">
                <a:pos x="15" y="2"/>
              </a:cxn>
              <a:cxn ang="0">
                <a:pos x="18" y="5"/>
              </a:cxn>
              <a:cxn ang="0">
                <a:pos x="21" y="6"/>
              </a:cxn>
              <a:cxn ang="0">
                <a:pos x="23" y="4"/>
              </a:cxn>
              <a:cxn ang="0">
                <a:pos x="25" y="4"/>
              </a:cxn>
              <a:cxn ang="0">
                <a:pos x="27" y="6"/>
              </a:cxn>
              <a:cxn ang="0">
                <a:pos x="29" y="7"/>
              </a:cxn>
            </a:cxnLst>
            <a:rect l="0" t="0" r="r" b="b"/>
            <a:pathLst>
              <a:path w="29" h="19">
                <a:moveTo>
                  <a:pt x="29" y="7"/>
                </a:moveTo>
                <a:lnTo>
                  <a:pt x="29" y="11"/>
                </a:lnTo>
                <a:lnTo>
                  <a:pt x="26" y="12"/>
                </a:lnTo>
                <a:lnTo>
                  <a:pt x="25" y="14"/>
                </a:lnTo>
                <a:lnTo>
                  <a:pt x="22" y="15"/>
                </a:lnTo>
                <a:lnTo>
                  <a:pt x="18" y="17"/>
                </a:lnTo>
                <a:lnTo>
                  <a:pt x="17" y="15"/>
                </a:lnTo>
                <a:lnTo>
                  <a:pt x="13" y="15"/>
                </a:lnTo>
                <a:lnTo>
                  <a:pt x="10" y="16"/>
                </a:lnTo>
                <a:lnTo>
                  <a:pt x="7" y="16"/>
                </a:lnTo>
                <a:lnTo>
                  <a:pt x="6" y="19"/>
                </a:lnTo>
                <a:lnTo>
                  <a:pt x="4" y="19"/>
                </a:lnTo>
                <a:lnTo>
                  <a:pt x="1" y="18"/>
                </a:lnTo>
                <a:lnTo>
                  <a:pt x="2" y="15"/>
                </a:lnTo>
                <a:lnTo>
                  <a:pt x="0" y="11"/>
                </a:lnTo>
                <a:lnTo>
                  <a:pt x="0" y="9"/>
                </a:lnTo>
                <a:lnTo>
                  <a:pt x="1" y="7"/>
                </a:lnTo>
                <a:lnTo>
                  <a:pt x="3" y="6"/>
                </a:lnTo>
                <a:lnTo>
                  <a:pt x="5" y="6"/>
                </a:lnTo>
                <a:lnTo>
                  <a:pt x="8" y="5"/>
                </a:lnTo>
                <a:lnTo>
                  <a:pt x="10" y="3"/>
                </a:lnTo>
                <a:lnTo>
                  <a:pt x="13" y="0"/>
                </a:lnTo>
                <a:lnTo>
                  <a:pt x="15" y="2"/>
                </a:lnTo>
                <a:lnTo>
                  <a:pt x="18" y="5"/>
                </a:lnTo>
                <a:lnTo>
                  <a:pt x="21" y="6"/>
                </a:lnTo>
                <a:lnTo>
                  <a:pt x="23" y="4"/>
                </a:lnTo>
                <a:lnTo>
                  <a:pt x="25" y="4"/>
                </a:lnTo>
                <a:lnTo>
                  <a:pt x="27" y="6"/>
                </a:lnTo>
                <a:lnTo>
                  <a:pt x="29" y="7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" name="92097">
            <a:extLst xmlns:a="http://schemas.openxmlformats.org/drawingml/2006/main">
              <a:ext uri="{FF2B5EF4-FFF2-40B4-BE49-F238E27FC236}">
                <a16:creationId xmlns:a16="http://schemas.microsoft.com/office/drawing/2014/main" id="{730BA316-E980-4B5F-A275-E91ABD64FE6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95983" y="1219178"/>
            <a:ext cx="240811" cy="176460"/>
          </a:xfrm>
          <a:custGeom xmlns:a="http://schemas.openxmlformats.org/drawingml/2006/main">
            <a:avLst/>
            <a:gdLst/>
            <a:ahLst/>
            <a:cxnLst>
              <a:cxn ang="0">
                <a:pos x="24" y="5"/>
              </a:cxn>
              <a:cxn ang="0">
                <a:pos x="25" y="7"/>
              </a:cxn>
              <a:cxn ang="0">
                <a:pos x="26" y="9"/>
              </a:cxn>
              <a:cxn ang="0">
                <a:pos x="28" y="11"/>
              </a:cxn>
              <a:cxn ang="0">
                <a:pos x="28" y="13"/>
              </a:cxn>
              <a:cxn ang="0">
                <a:pos x="27" y="15"/>
              </a:cxn>
              <a:cxn ang="0">
                <a:pos x="25" y="17"/>
              </a:cxn>
              <a:cxn ang="0">
                <a:pos x="23" y="19"/>
              </a:cxn>
              <a:cxn ang="0">
                <a:pos x="22" y="22"/>
              </a:cxn>
              <a:cxn ang="0">
                <a:pos x="19" y="21"/>
              </a:cxn>
              <a:cxn ang="0">
                <a:pos x="15" y="21"/>
              </a:cxn>
              <a:cxn ang="0">
                <a:pos x="12" y="20"/>
              </a:cxn>
              <a:cxn ang="0">
                <a:pos x="8" y="19"/>
              </a:cxn>
              <a:cxn ang="0">
                <a:pos x="6" y="18"/>
              </a:cxn>
              <a:cxn ang="0">
                <a:pos x="3" y="16"/>
              </a:cxn>
              <a:cxn ang="0">
                <a:pos x="0" y="14"/>
              </a:cxn>
              <a:cxn ang="0">
                <a:pos x="2" y="13"/>
              </a:cxn>
              <a:cxn ang="0">
                <a:pos x="5" y="11"/>
              </a:cxn>
              <a:cxn ang="0">
                <a:pos x="4" y="8"/>
              </a:cxn>
              <a:cxn ang="0">
                <a:pos x="7" y="7"/>
              </a:cxn>
              <a:cxn ang="0">
                <a:pos x="8" y="6"/>
              </a:cxn>
              <a:cxn ang="0">
                <a:pos x="10" y="5"/>
              </a:cxn>
              <a:cxn ang="0">
                <a:pos x="13" y="4"/>
              </a:cxn>
              <a:cxn ang="0">
                <a:pos x="15" y="3"/>
              </a:cxn>
              <a:cxn ang="0">
                <a:pos x="18" y="1"/>
              </a:cxn>
              <a:cxn ang="0">
                <a:pos x="21" y="0"/>
              </a:cxn>
              <a:cxn ang="0">
                <a:pos x="23" y="2"/>
              </a:cxn>
              <a:cxn ang="0">
                <a:pos x="24" y="5"/>
              </a:cxn>
            </a:cxnLst>
            <a:rect l="0" t="0" r="r" b="b"/>
            <a:pathLst>
              <a:path w="28" h="22">
                <a:moveTo>
                  <a:pt x="24" y="5"/>
                </a:moveTo>
                <a:lnTo>
                  <a:pt x="25" y="7"/>
                </a:lnTo>
                <a:lnTo>
                  <a:pt x="26" y="9"/>
                </a:lnTo>
                <a:lnTo>
                  <a:pt x="28" y="11"/>
                </a:lnTo>
                <a:lnTo>
                  <a:pt x="28" y="13"/>
                </a:lnTo>
                <a:lnTo>
                  <a:pt x="27" y="15"/>
                </a:lnTo>
                <a:lnTo>
                  <a:pt x="25" y="17"/>
                </a:lnTo>
                <a:lnTo>
                  <a:pt x="23" y="19"/>
                </a:lnTo>
                <a:lnTo>
                  <a:pt x="22" y="22"/>
                </a:lnTo>
                <a:lnTo>
                  <a:pt x="19" y="21"/>
                </a:lnTo>
                <a:lnTo>
                  <a:pt x="15" y="21"/>
                </a:lnTo>
                <a:lnTo>
                  <a:pt x="12" y="20"/>
                </a:lnTo>
                <a:lnTo>
                  <a:pt x="8" y="19"/>
                </a:lnTo>
                <a:lnTo>
                  <a:pt x="6" y="18"/>
                </a:lnTo>
                <a:lnTo>
                  <a:pt x="3" y="16"/>
                </a:lnTo>
                <a:lnTo>
                  <a:pt x="0" y="14"/>
                </a:lnTo>
                <a:lnTo>
                  <a:pt x="2" y="13"/>
                </a:lnTo>
                <a:lnTo>
                  <a:pt x="5" y="11"/>
                </a:lnTo>
                <a:lnTo>
                  <a:pt x="4" y="8"/>
                </a:lnTo>
                <a:lnTo>
                  <a:pt x="7" y="7"/>
                </a:lnTo>
                <a:lnTo>
                  <a:pt x="8" y="6"/>
                </a:lnTo>
                <a:lnTo>
                  <a:pt x="10" y="5"/>
                </a:lnTo>
                <a:lnTo>
                  <a:pt x="13" y="4"/>
                </a:lnTo>
                <a:lnTo>
                  <a:pt x="15" y="3"/>
                </a:lnTo>
                <a:lnTo>
                  <a:pt x="18" y="1"/>
                </a:lnTo>
                <a:lnTo>
                  <a:pt x="21" y="0"/>
                </a:lnTo>
                <a:lnTo>
                  <a:pt x="23" y="2"/>
                </a:lnTo>
                <a:lnTo>
                  <a:pt x="24" y="5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" name="92094">
            <a:extLst xmlns:a="http://schemas.openxmlformats.org/drawingml/2006/main">
              <a:ext uri="{FF2B5EF4-FFF2-40B4-BE49-F238E27FC236}">
                <a16:creationId xmlns:a16="http://schemas.microsoft.com/office/drawing/2014/main" id="{1C8560CD-6509-4A96-BD9F-D0E2898DB5F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45557" y="1106884"/>
            <a:ext cx="404218" cy="320836"/>
          </a:xfrm>
          <a:custGeom xmlns:a="http://schemas.openxmlformats.org/drawingml/2006/main">
            <a:avLst/>
            <a:gdLst/>
            <a:ahLst/>
            <a:cxnLst>
              <a:cxn ang="0">
                <a:pos x="35" y="2"/>
              </a:cxn>
              <a:cxn ang="0">
                <a:pos x="37" y="6"/>
              </a:cxn>
              <a:cxn ang="0">
                <a:pos x="40" y="4"/>
              </a:cxn>
              <a:cxn ang="0">
                <a:pos x="43" y="3"/>
              </a:cxn>
              <a:cxn ang="0">
                <a:pos x="46" y="7"/>
              </a:cxn>
              <a:cxn ang="0">
                <a:pos x="47" y="11"/>
              </a:cxn>
              <a:cxn ang="0">
                <a:pos x="44" y="15"/>
              </a:cxn>
              <a:cxn ang="0">
                <a:pos x="45" y="22"/>
              </a:cxn>
              <a:cxn ang="0">
                <a:pos x="46" y="27"/>
              </a:cxn>
              <a:cxn ang="0">
                <a:pos x="46" y="31"/>
              </a:cxn>
              <a:cxn ang="0">
                <a:pos x="40" y="33"/>
              </a:cxn>
              <a:cxn ang="0">
                <a:pos x="39" y="36"/>
              </a:cxn>
              <a:cxn ang="0">
                <a:pos x="35" y="40"/>
              </a:cxn>
              <a:cxn ang="0">
                <a:pos x="31" y="37"/>
              </a:cxn>
              <a:cxn ang="0">
                <a:pos x="27" y="39"/>
              </a:cxn>
              <a:cxn ang="0">
                <a:pos x="21" y="35"/>
              </a:cxn>
              <a:cxn ang="0">
                <a:pos x="18" y="30"/>
              </a:cxn>
              <a:cxn ang="0">
                <a:pos x="13" y="32"/>
              </a:cxn>
              <a:cxn ang="0">
                <a:pos x="12" y="25"/>
              </a:cxn>
              <a:cxn ang="0">
                <a:pos x="12" y="21"/>
              </a:cxn>
              <a:cxn ang="0">
                <a:pos x="9" y="17"/>
              </a:cxn>
              <a:cxn ang="0">
                <a:pos x="4" y="18"/>
              </a:cxn>
              <a:cxn ang="0">
                <a:pos x="1" y="15"/>
              </a:cxn>
              <a:cxn ang="0">
                <a:pos x="1" y="9"/>
              </a:cxn>
              <a:cxn ang="0">
                <a:pos x="5" y="7"/>
              </a:cxn>
              <a:cxn ang="0">
                <a:pos x="9" y="9"/>
              </a:cxn>
              <a:cxn ang="0">
                <a:pos x="15" y="9"/>
              </a:cxn>
              <a:cxn ang="0">
                <a:pos x="19" y="11"/>
              </a:cxn>
              <a:cxn ang="0">
                <a:pos x="21" y="7"/>
              </a:cxn>
              <a:cxn ang="0">
                <a:pos x="24" y="3"/>
              </a:cxn>
              <a:cxn ang="0">
                <a:pos x="29" y="1"/>
              </a:cxn>
              <a:cxn ang="0">
                <a:pos x="33" y="0"/>
              </a:cxn>
            </a:cxnLst>
            <a:rect l="0" t="0" r="r" b="b"/>
            <a:pathLst>
              <a:path w="47" h="40">
                <a:moveTo>
                  <a:pt x="36" y="1"/>
                </a:moveTo>
                <a:lnTo>
                  <a:pt x="35" y="2"/>
                </a:lnTo>
                <a:lnTo>
                  <a:pt x="37" y="4"/>
                </a:lnTo>
                <a:lnTo>
                  <a:pt x="37" y="6"/>
                </a:lnTo>
                <a:lnTo>
                  <a:pt x="39" y="6"/>
                </a:lnTo>
                <a:lnTo>
                  <a:pt x="40" y="4"/>
                </a:lnTo>
                <a:lnTo>
                  <a:pt x="41" y="2"/>
                </a:lnTo>
                <a:lnTo>
                  <a:pt x="43" y="3"/>
                </a:lnTo>
                <a:lnTo>
                  <a:pt x="45" y="5"/>
                </a:lnTo>
                <a:lnTo>
                  <a:pt x="46" y="7"/>
                </a:lnTo>
                <a:lnTo>
                  <a:pt x="47" y="9"/>
                </a:lnTo>
                <a:lnTo>
                  <a:pt x="47" y="11"/>
                </a:lnTo>
                <a:lnTo>
                  <a:pt x="46" y="14"/>
                </a:lnTo>
                <a:lnTo>
                  <a:pt x="44" y="15"/>
                </a:lnTo>
                <a:lnTo>
                  <a:pt x="44" y="19"/>
                </a:lnTo>
                <a:lnTo>
                  <a:pt x="45" y="22"/>
                </a:lnTo>
                <a:lnTo>
                  <a:pt x="44" y="25"/>
                </a:lnTo>
                <a:lnTo>
                  <a:pt x="46" y="27"/>
                </a:lnTo>
                <a:lnTo>
                  <a:pt x="45" y="29"/>
                </a:lnTo>
                <a:lnTo>
                  <a:pt x="46" y="31"/>
                </a:lnTo>
                <a:lnTo>
                  <a:pt x="43" y="32"/>
                </a:lnTo>
                <a:lnTo>
                  <a:pt x="40" y="33"/>
                </a:lnTo>
                <a:lnTo>
                  <a:pt x="40" y="35"/>
                </a:lnTo>
                <a:lnTo>
                  <a:pt x="39" y="36"/>
                </a:lnTo>
                <a:lnTo>
                  <a:pt x="37" y="38"/>
                </a:lnTo>
                <a:lnTo>
                  <a:pt x="35" y="40"/>
                </a:lnTo>
                <a:lnTo>
                  <a:pt x="33" y="39"/>
                </a:lnTo>
                <a:lnTo>
                  <a:pt x="31" y="37"/>
                </a:lnTo>
                <a:lnTo>
                  <a:pt x="29" y="37"/>
                </a:lnTo>
                <a:lnTo>
                  <a:pt x="27" y="39"/>
                </a:lnTo>
                <a:lnTo>
                  <a:pt x="24" y="38"/>
                </a:lnTo>
                <a:lnTo>
                  <a:pt x="21" y="35"/>
                </a:lnTo>
                <a:lnTo>
                  <a:pt x="19" y="33"/>
                </a:lnTo>
                <a:lnTo>
                  <a:pt x="18" y="30"/>
                </a:lnTo>
                <a:lnTo>
                  <a:pt x="16" y="31"/>
                </a:lnTo>
                <a:lnTo>
                  <a:pt x="13" y="32"/>
                </a:lnTo>
                <a:lnTo>
                  <a:pt x="11" y="29"/>
                </a:lnTo>
                <a:lnTo>
                  <a:pt x="12" y="25"/>
                </a:lnTo>
                <a:lnTo>
                  <a:pt x="13" y="23"/>
                </a:lnTo>
                <a:lnTo>
                  <a:pt x="12" y="21"/>
                </a:lnTo>
                <a:lnTo>
                  <a:pt x="11" y="19"/>
                </a:lnTo>
                <a:lnTo>
                  <a:pt x="9" y="17"/>
                </a:lnTo>
                <a:lnTo>
                  <a:pt x="7" y="17"/>
                </a:lnTo>
                <a:lnTo>
                  <a:pt x="4" y="18"/>
                </a:lnTo>
                <a:lnTo>
                  <a:pt x="2" y="17"/>
                </a:lnTo>
                <a:lnTo>
                  <a:pt x="1" y="15"/>
                </a:lnTo>
                <a:lnTo>
                  <a:pt x="0" y="12"/>
                </a:lnTo>
                <a:lnTo>
                  <a:pt x="1" y="9"/>
                </a:lnTo>
                <a:lnTo>
                  <a:pt x="2" y="8"/>
                </a:lnTo>
                <a:lnTo>
                  <a:pt x="5" y="7"/>
                </a:lnTo>
                <a:lnTo>
                  <a:pt x="7" y="6"/>
                </a:lnTo>
                <a:lnTo>
                  <a:pt x="9" y="9"/>
                </a:lnTo>
                <a:lnTo>
                  <a:pt x="12" y="10"/>
                </a:lnTo>
                <a:lnTo>
                  <a:pt x="15" y="9"/>
                </a:lnTo>
                <a:lnTo>
                  <a:pt x="17" y="11"/>
                </a:lnTo>
                <a:lnTo>
                  <a:pt x="19" y="11"/>
                </a:lnTo>
                <a:lnTo>
                  <a:pt x="20" y="9"/>
                </a:lnTo>
                <a:lnTo>
                  <a:pt x="21" y="7"/>
                </a:lnTo>
                <a:lnTo>
                  <a:pt x="24" y="5"/>
                </a:lnTo>
                <a:lnTo>
                  <a:pt x="24" y="3"/>
                </a:lnTo>
                <a:lnTo>
                  <a:pt x="26" y="1"/>
                </a:lnTo>
                <a:lnTo>
                  <a:pt x="29" y="1"/>
                </a:lnTo>
                <a:lnTo>
                  <a:pt x="31" y="1"/>
                </a:lnTo>
                <a:lnTo>
                  <a:pt x="33" y="0"/>
                </a:lnTo>
                <a:lnTo>
                  <a:pt x="36" y="1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" name="92087">
            <a:extLst xmlns:a="http://schemas.openxmlformats.org/drawingml/2006/main">
              <a:ext uri="{FF2B5EF4-FFF2-40B4-BE49-F238E27FC236}">
                <a16:creationId xmlns:a16="http://schemas.microsoft.com/office/drawing/2014/main" id="{5EF62E0F-95CD-4EA0-A440-18F013C60CF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0547" y="1443763"/>
            <a:ext cx="283813" cy="256669"/>
          </a:xfrm>
          <a:custGeom xmlns:a="http://schemas.openxmlformats.org/drawingml/2006/main">
            <a:avLst/>
            <a:gdLst/>
            <a:ahLst/>
            <a:cxnLst>
              <a:cxn ang="0">
                <a:pos x="31" y="0"/>
              </a:cxn>
              <a:cxn ang="0">
                <a:pos x="31" y="2"/>
              </a:cxn>
              <a:cxn ang="0">
                <a:pos x="33" y="6"/>
              </a:cxn>
              <a:cxn ang="0">
                <a:pos x="32" y="9"/>
              </a:cxn>
              <a:cxn ang="0">
                <a:pos x="31" y="12"/>
              </a:cxn>
              <a:cxn ang="0">
                <a:pos x="29" y="13"/>
              </a:cxn>
              <a:cxn ang="0">
                <a:pos x="28" y="16"/>
              </a:cxn>
              <a:cxn ang="0">
                <a:pos x="27" y="18"/>
              </a:cxn>
              <a:cxn ang="0">
                <a:pos x="27" y="20"/>
              </a:cxn>
              <a:cxn ang="0">
                <a:pos x="28" y="22"/>
              </a:cxn>
              <a:cxn ang="0">
                <a:pos x="28" y="24"/>
              </a:cxn>
              <a:cxn ang="0">
                <a:pos x="28" y="26"/>
              </a:cxn>
              <a:cxn ang="0">
                <a:pos x="29" y="27"/>
              </a:cxn>
              <a:cxn ang="0">
                <a:pos x="32" y="27"/>
              </a:cxn>
              <a:cxn ang="0">
                <a:pos x="31" y="29"/>
              </a:cxn>
              <a:cxn ang="0">
                <a:pos x="28" y="29"/>
              </a:cxn>
              <a:cxn ang="0">
                <a:pos x="25" y="29"/>
              </a:cxn>
              <a:cxn ang="0">
                <a:pos x="23" y="29"/>
              </a:cxn>
              <a:cxn ang="0">
                <a:pos x="20" y="31"/>
              </a:cxn>
              <a:cxn ang="0">
                <a:pos x="17" y="32"/>
              </a:cxn>
              <a:cxn ang="0">
                <a:pos x="14" y="32"/>
              </a:cxn>
              <a:cxn ang="0">
                <a:pos x="11" y="31"/>
              </a:cxn>
              <a:cxn ang="0">
                <a:pos x="11" y="30"/>
              </a:cxn>
              <a:cxn ang="0">
                <a:pos x="8" y="29"/>
              </a:cxn>
              <a:cxn ang="0">
                <a:pos x="4" y="29"/>
              </a:cxn>
              <a:cxn ang="0">
                <a:pos x="6" y="25"/>
              </a:cxn>
              <a:cxn ang="0">
                <a:pos x="2" y="25"/>
              </a:cxn>
              <a:cxn ang="0">
                <a:pos x="1" y="23"/>
              </a:cxn>
              <a:cxn ang="0">
                <a:pos x="2" y="19"/>
              </a:cxn>
              <a:cxn ang="0">
                <a:pos x="2" y="16"/>
              </a:cxn>
              <a:cxn ang="0">
                <a:pos x="2" y="14"/>
              </a:cxn>
              <a:cxn ang="0">
                <a:pos x="2" y="12"/>
              </a:cxn>
              <a:cxn ang="0">
                <a:pos x="1" y="11"/>
              </a:cxn>
              <a:cxn ang="0">
                <a:pos x="1" y="8"/>
              </a:cxn>
              <a:cxn ang="0">
                <a:pos x="0" y="6"/>
              </a:cxn>
              <a:cxn ang="0">
                <a:pos x="1" y="3"/>
              </a:cxn>
              <a:cxn ang="0">
                <a:pos x="4" y="4"/>
              </a:cxn>
              <a:cxn ang="0">
                <a:pos x="6" y="6"/>
              </a:cxn>
              <a:cxn ang="0">
                <a:pos x="8" y="5"/>
              </a:cxn>
              <a:cxn ang="0">
                <a:pos x="11" y="3"/>
              </a:cxn>
              <a:cxn ang="0">
                <a:pos x="13" y="4"/>
              </a:cxn>
              <a:cxn ang="0">
                <a:pos x="15" y="4"/>
              </a:cxn>
              <a:cxn ang="0">
                <a:pos x="17" y="4"/>
              </a:cxn>
              <a:cxn ang="0">
                <a:pos x="19" y="3"/>
              </a:cxn>
              <a:cxn ang="0">
                <a:pos x="21" y="2"/>
              </a:cxn>
              <a:cxn ang="0">
                <a:pos x="23" y="1"/>
              </a:cxn>
              <a:cxn ang="0">
                <a:pos x="26" y="0"/>
              </a:cxn>
              <a:cxn ang="0">
                <a:pos x="29" y="0"/>
              </a:cxn>
              <a:cxn ang="0">
                <a:pos x="31" y="0"/>
              </a:cxn>
            </a:cxnLst>
            <a:rect l="0" t="0" r="r" b="b"/>
            <a:pathLst>
              <a:path w="33" h="32">
                <a:moveTo>
                  <a:pt x="31" y="0"/>
                </a:moveTo>
                <a:lnTo>
                  <a:pt x="31" y="2"/>
                </a:lnTo>
                <a:lnTo>
                  <a:pt x="33" y="6"/>
                </a:lnTo>
                <a:lnTo>
                  <a:pt x="32" y="9"/>
                </a:lnTo>
                <a:lnTo>
                  <a:pt x="31" y="12"/>
                </a:lnTo>
                <a:lnTo>
                  <a:pt x="29" y="13"/>
                </a:lnTo>
                <a:lnTo>
                  <a:pt x="28" y="16"/>
                </a:lnTo>
                <a:lnTo>
                  <a:pt x="27" y="18"/>
                </a:lnTo>
                <a:lnTo>
                  <a:pt x="27" y="20"/>
                </a:lnTo>
                <a:lnTo>
                  <a:pt x="28" y="22"/>
                </a:lnTo>
                <a:lnTo>
                  <a:pt x="28" y="24"/>
                </a:lnTo>
                <a:lnTo>
                  <a:pt x="28" y="26"/>
                </a:lnTo>
                <a:lnTo>
                  <a:pt x="29" y="27"/>
                </a:lnTo>
                <a:lnTo>
                  <a:pt x="32" y="27"/>
                </a:lnTo>
                <a:lnTo>
                  <a:pt x="31" y="29"/>
                </a:lnTo>
                <a:lnTo>
                  <a:pt x="28" y="29"/>
                </a:lnTo>
                <a:lnTo>
                  <a:pt x="25" y="29"/>
                </a:lnTo>
                <a:lnTo>
                  <a:pt x="23" y="29"/>
                </a:lnTo>
                <a:lnTo>
                  <a:pt x="20" y="31"/>
                </a:lnTo>
                <a:lnTo>
                  <a:pt x="17" y="32"/>
                </a:lnTo>
                <a:lnTo>
                  <a:pt x="14" y="32"/>
                </a:lnTo>
                <a:lnTo>
                  <a:pt x="11" y="31"/>
                </a:lnTo>
                <a:lnTo>
                  <a:pt x="11" y="30"/>
                </a:lnTo>
                <a:lnTo>
                  <a:pt x="8" y="29"/>
                </a:lnTo>
                <a:lnTo>
                  <a:pt x="4" y="29"/>
                </a:lnTo>
                <a:lnTo>
                  <a:pt x="6" y="25"/>
                </a:lnTo>
                <a:lnTo>
                  <a:pt x="2" y="25"/>
                </a:lnTo>
                <a:lnTo>
                  <a:pt x="1" y="23"/>
                </a:lnTo>
                <a:lnTo>
                  <a:pt x="2" y="19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1" y="11"/>
                </a:lnTo>
                <a:lnTo>
                  <a:pt x="1" y="8"/>
                </a:lnTo>
                <a:lnTo>
                  <a:pt x="0" y="6"/>
                </a:lnTo>
                <a:lnTo>
                  <a:pt x="1" y="3"/>
                </a:lnTo>
                <a:lnTo>
                  <a:pt x="4" y="4"/>
                </a:lnTo>
                <a:lnTo>
                  <a:pt x="6" y="6"/>
                </a:lnTo>
                <a:lnTo>
                  <a:pt x="8" y="5"/>
                </a:lnTo>
                <a:lnTo>
                  <a:pt x="11" y="3"/>
                </a:lnTo>
                <a:lnTo>
                  <a:pt x="13" y="4"/>
                </a:lnTo>
                <a:lnTo>
                  <a:pt x="15" y="4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3" y="1"/>
                </a:lnTo>
                <a:lnTo>
                  <a:pt x="26" y="0"/>
                </a:lnTo>
                <a:lnTo>
                  <a:pt x="29" y="0"/>
                </a:lnTo>
                <a:lnTo>
                  <a:pt x="31" y="0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" name="92054">
            <a:extLst xmlns:a="http://schemas.openxmlformats.org/drawingml/2006/main">
              <a:ext uri="{FF2B5EF4-FFF2-40B4-BE49-F238E27FC236}">
                <a16:creationId xmlns:a16="http://schemas.microsoft.com/office/drawing/2014/main" id="{BE96781B-82BD-42D0-AB87-0690C569F72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23975" y="1259282"/>
            <a:ext cx="275213" cy="200523"/>
          </a:xfrm>
          <a:custGeom xmlns:a="http://schemas.openxmlformats.org/drawingml/2006/main">
            <a:avLst/>
            <a:gdLst/>
            <a:ahLst/>
            <a:cxnLst>
              <a:cxn ang="0">
                <a:pos x="24" y="3"/>
              </a:cxn>
              <a:cxn ang="0">
                <a:pos x="25" y="6"/>
              </a:cxn>
              <a:cxn ang="0">
                <a:pos x="22" y="8"/>
              </a:cxn>
              <a:cxn ang="0">
                <a:pos x="20" y="9"/>
              </a:cxn>
              <a:cxn ang="0">
                <a:pos x="23" y="11"/>
              </a:cxn>
              <a:cxn ang="0">
                <a:pos x="26" y="13"/>
              </a:cxn>
              <a:cxn ang="0">
                <a:pos x="28" y="14"/>
              </a:cxn>
              <a:cxn ang="0">
                <a:pos x="32" y="15"/>
              </a:cxn>
              <a:cxn ang="0">
                <a:pos x="30" y="17"/>
              </a:cxn>
              <a:cxn ang="0">
                <a:pos x="30" y="20"/>
              </a:cxn>
              <a:cxn ang="0">
                <a:pos x="30" y="23"/>
              </a:cxn>
              <a:cxn ang="0">
                <a:pos x="28" y="23"/>
              </a:cxn>
              <a:cxn ang="0">
                <a:pos x="25" y="23"/>
              </a:cxn>
              <a:cxn ang="0">
                <a:pos x="23" y="25"/>
              </a:cxn>
              <a:cxn ang="0">
                <a:pos x="23" y="22"/>
              </a:cxn>
              <a:cxn ang="0">
                <a:pos x="22" y="20"/>
              </a:cxn>
              <a:cxn ang="0">
                <a:pos x="20" y="20"/>
              </a:cxn>
              <a:cxn ang="0">
                <a:pos x="18" y="19"/>
              </a:cxn>
              <a:cxn ang="0">
                <a:pos x="15" y="20"/>
              </a:cxn>
              <a:cxn ang="0">
                <a:pos x="12" y="17"/>
              </a:cxn>
              <a:cxn ang="0">
                <a:pos x="11" y="15"/>
              </a:cxn>
              <a:cxn ang="0">
                <a:pos x="10" y="13"/>
              </a:cxn>
              <a:cxn ang="0">
                <a:pos x="7" y="14"/>
              </a:cxn>
              <a:cxn ang="0">
                <a:pos x="4" y="15"/>
              </a:cxn>
              <a:cxn ang="0">
                <a:pos x="2" y="12"/>
              </a:cxn>
              <a:cxn ang="0">
                <a:pos x="1" y="10"/>
              </a:cxn>
              <a:cxn ang="0">
                <a:pos x="2" y="8"/>
              </a:cxn>
              <a:cxn ang="0">
                <a:pos x="0" y="6"/>
              </a:cxn>
              <a:cxn ang="0">
                <a:pos x="1" y="3"/>
              </a:cxn>
              <a:cxn ang="0">
                <a:pos x="4" y="2"/>
              </a:cxn>
              <a:cxn ang="0">
                <a:pos x="7" y="2"/>
              </a:cxn>
              <a:cxn ang="0">
                <a:pos x="10" y="2"/>
              </a:cxn>
              <a:cxn ang="0">
                <a:pos x="12" y="1"/>
              </a:cxn>
              <a:cxn ang="0">
                <a:pos x="14" y="1"/>
              </a:cxn>
              <a:cxn ang="0">
                <a:pos x="17" y="1"/>
              </a:cxn>
              <a:cxn ang="0">
                <a:pos x="19" y="0"/>
              </a:cxn>
              <a:cxn ang="0">
                <a:pos x="21" y="0"/>
              </a:cxn>
              <a:cxn ang="0">
                <a:pos x="22" y="2"/>
              </a:cxn>
              <a:cxn ang="0">
                <a:pos x="24" y="3"/>
              </a:cxn>
            </a:cxnLst>
            <a:rect l="0" t="0" r="r" b="b"/>
            <a:pathLst>
              <a:path w="32" h="25">
                <a:moveTo>
                  <a:pt x="24" y="3"/>
                </a:moveTo>
                <a:lnTo>
                  <a:pt x="25" y="6"/>
                </a:lnTo>
                <a:lnTo>
                  <a:pt x="22" y="8"/>
                </a:lnTo>
                <a:lnTo>
                  <a:pt x="20" y="9"/>
                </a:lnTo>
                <a:lnTo>
                  <a:pt x="23" y="11"/>
                </a:lnTo>
                <a:lnTo>
                  <a:pt x="26" y="13"/>
                </a:lnTo>
                <a:lnTo>
                  <a:pt x="28" y="14"/>
                </a:lnTo>
                <a:lnTo>
                  <a:pt x="32" y="15"/>
                </a:lnTo>
                <a:lnTo>
                  <a:pt x="30" y="17"/>
                </a:lnTo>
                <a:lnTo>
                  <a:pt x="30" y="20"/>
                </a:lnTo>
                <a:lnTo>
                  <a:pt x="30" y="23"/>
                </a:lnTo>
                <a:lnTo>
                  <a:pt x="28" y="23"/>
                </a:lnTo>
                <a:lnTo>
                  <a:pt x="25" y="23"/>
                </a:lnTo>
                <a:lnTo>
                  <a:pt x="23" y="25"/>
                </a:lnTo>
                <a:lnTo>
                  <a:pt x="23" y="22"/>
                </a:lnTo>
                <a:lnTo>
                  <a:pt x="22" y="20"/>
                </a:lnTo>
                <a:lnTo>
                  <a:pt x="20" y="20"/>
                </a:lnTo>
                <a:lnTo>
                  <a:pt x="18" y="19"/>
                </a:lnTo>
                <a:lnTo>
                  <a:pt x="15" y="20"/>
                </a:lnTo>
                <a:lnTo>
                  <a:pt x="12" y="17"/>
                </a:lnTo>
                <a:lnTo>
                  <a:pt x="11" y="15"/>
                </a:lnTo>
                <a:lnTo>
                  <a:pt x="10" y="13"/>
                </a:lnTo>
                <a:lnTo>
                  <a:pt x="7" y="14"/>
                </a:lnTo>
                <a:lnTo>
                  <a:pt x="4" y="15"/>
                </a:lnTo>
                <a:lnTo>
                  <a:pt x="2" y="12"/>
                </a:lnTo>
                <a:lnTo>
                  <a:pt x="1" y="10"/>
                </a:lnTo>
                <a:lnTo>
                  <a:pt x="2" y="8"/>
                </a:lnTo>
                <a:lnTo>
                  <a:pt x="0" y="6"/>
                </a:lnTo>
                <a:lnTo>
                  <a:pt x="1" y="3"/>
                </a:lnTo>
                <a:lnTo>
                  <a:pt x="4" y="2"/>
                </a:lnTo>
                <a:lnTo>
                  <a:pt x="7" y="2"/>
                </a:lnTo>
                <a:lnTo>
                  <a:pt x="10" y="2"/>
                </a:lnTo>
                <a:lnTo>
                  <a:pt x="12" y="1"/>
                </a:lnTo>
                <a:lnTo>
                  <a:pt x="14" y="1"/>
                </a:lnTo>
                <a:lnTo>
                  <a:pt x="17" y="1"/>
                </a:lnTo>
                <a:lnTo>
                  <a:pt x="19" y="0"/>
                </a:lnTo>
                <a:lnTo>
                  <a:pt x="21" y="0"/>
                </a:lnTo>
                <a:lnTo>
                  <a:pt x="22" y="2"/>
                </a:lnTo>
                <a:lnTo>
                  <a:pt x="24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4" name="92035">
            <a:extLst xmlns:a="http://schemas.openxmlformats.org/drawingml/2006/main">
              <a:ext uri="{FF2B5EF4-FFF2-40B4-BE49-F238E27FC236}">
                <a16:creationId xmlns:a16="http://schemas.microsoft.com/office/drawing/2014/main" id="{150003ED-9764-4DDD-B7A4-A52E447771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48762" y="842195"/>
            <a:ext cx="301015" cy="272710"/>
          </a:xfrm>
          <a:custGeom xmlns:a="http://schemas.openxmlformats.org/drawingml/2006/main">
            <a:avLst/>
            <a:gdLst/>
            <a:ahLst/>
            <a:cxnLst>
              <a:cxn ang="0">
                <a:pos x="35" y="2"/>
              </a:cxn>
              <a:cxn ang="0">
                <a:pos x="35" y="6"/>
              </a:cxn>
              <a:cxn ang="0">
                <a:pos x="34" y="8"/>
              </a:cxn>
              <a:cxn ang="0">
                <a:pos x="32" y="11"/>
              </a:cxn>
              <a:cxn ang="0">
                <a:pos x="33" y="14"/>
              </a:cxn>
              <a:cxn ang="0">
                <a:pos x="35" y="14"/>
              </a:cxn>
              <a:cxn ang="0">
                <a:pos x="34" y="16"/>
              </a:cxn>
              <a:cxn ang="0">
                <a:pos x="32" y="17"/>
              </a:cxn>
              <a:cxn ang="0">
                <a:pos x="30" y="18"/>
              </a:cxn>
              <a:cxn ang="0">
                <a:pos x="28" y="21"/>
              </a:cxn>
              <a:cxn ang="0">
                <a:pos x="27" y="22"/>
              </a:cxn>
              <a:cxn ang="0">
                <a:pos x="25" y="25"/>
              </a:cxn>
              <a:cxn ang="0">
                <a:pos x="26" y="28"/>
              </a:cxn>
              <a:cxn ang="0">
                <a:pos x="27" y="31"/>
              </a:cxn>
              <a:cxn ang="0">
                <a:pos x="24" y="34"/>
              </a:cxn>
              <a:cxn ang="0">
                <a:pos x="21" y="33"/>
              </a:cxn>
              <a:cxn ang="0">
                <a:pos x="19" y="34"/>
              </a:cxn>
              <a:cxn ang="0">
                <a:pos x="17" y="32"/>
              </a:cxn>
              <a:cxn ang="0">
                <a:pos x="15" y="31"/>
              </a:cxn>
              <a:cxn ang="0">
                <a:pos x="15" y="29"/>
              </a:cxn>
              <a:cxn ang="0">
                <a:pos x="13" y="28"/>
              </a:cxn>
              <a:cxn ang="0">
                <a:pos x="11" y="27"/>
              </a:cxn>
              <a:cxn ang="0">
                <a:pos x="9" y="26"/>
              </a:cxn>
              <a:cxn ang="0">
                <a:pos x="7" y="25"/>
              </a:cxn>
              <a:cxn ang="0">
                <a:pos x="5" y="25"/>
              </a:cxn>
              <a:cxn ang="0">
                <a:pos x="4" y="23"/>
              </a:cxn>
              <a:cxn ang="0">
                <a:pos x="2" y="21"/>
              </a:cxn>
              <a:cxn ang="0">
                <a:pos x="0" y="21"/>
              </a:cxn>
              <a:cxn ang="0">
                <a:pos x="1" y="18"/>
              </a:cxn>
              <a:cxn ang="0">
                <a:pos x="3" y="17"/>
              </a:cxn>
              <a:cxn ang="0">
                <a:pos x="1" y="15"/>
              </a:cxn>
              <a:cxn ang="0">
                <a:pos x="0" y="13"/>
              </a:cxn>
              <a:cxn ang="0">
                <a:pos x="2" y="12"/>
              </a:cxn>
              <a:cxn ang="0">
                <a:pos x="4" y="11"/>
              </a:cxn>
              <a:cxn ang="0">
                <a:pos x="5" y="10"/>
              </a:cxn>
              <a:cxn ang="0">
                <a:pos x="7" y="11"/>
              </a:cxn>
              <a:cxn ang="0">
                <a:pos x="10" y="10"/>
              </a:cxn>
              <a:cxn ang="0">
                <a:pos x="11" y="9"/>
              </a:cxn>
              <a:cxn ang="0">
                <a:pos x="14" y="8"/>
              </a:cxn>
              <a:cxn ang="0">
                <a:pos x="16" y="8"/>
              </a:cxn>
              <a:cxn ang="0">
                <a:pos x="18" y="7"/>
              </a:cxn>
              <a:cxn ang="0">
                <a:pos x="20" y="6"/>
              </a:cxn>
              <a:cxn ang="0">
                <a:pos x="22" y="6"/>
              </a:cxn>
              <a:cxn ang="0">
                <a:pos x="24" y="5"/>
              </a:cxn>
              <a:cxn ang="0">
                <a:pos x="27" y="3"/>
              </a:cxn>
              <a:cxn ang="0">
                <a:pos x="26" y="0"/>
              </a:cxn>
              <a:cxn ang="0">
                <a:pos x="29" y="0"/>
              </a:cxn>
              <a:cxn ang="0">
                <a:pos x="32" y="0"/>
              </a:cxn>
              <a:cxn ang="0">
                <a:pos x="35" y="2"/>
              </a:cxn>
            </a:cxnLst>
            <a:rect l="0" t="0" r="r" b="b"/>
            <a:pathLst>
              <a:path w="35" h="34">
                <a:moveTo>
                  <a:pt x="35" y="2"/>
                </a:moveTo>
                <a:lnTo>
                  <a:pt x="35" y="6"/>
                </a:lnTo>
                <a:lnTo>
                  <a:pt x="34" y="8"/>
                </a:lnTo>
                <a:lnTo>
                  <a:pt x="32" y="11"/>
                </a:lnTo>
                <a:lnTo>
                  <a:pt x="33" y="14"/>
                </a:lnTo>
                <a:lnTo>
                  <a:pt x="35" y="14"/>
                </a:lnTo>
                <a:lnTo>
                  <a:pt x="34" y="16"/>
                </a:lnTo>
                <a:lnTo>
                  <a:pt x="32" y="17"/>
                </a:lnTo>
                <a:lnTo>
                  <a:pt x="30" y="18"/>
                </a:lnTo>
                <a:lnTo>
                  <a:pt x="28" y="21"/>
                </a:lnTo>
                <a:lnTo>
                  <a:pt x="27" y="22"/>
                </a:lnTo>
                <a:lnTo>
                  <a:pt x="25" y="25"/>
                </a:lnTo>
                <a:lnTo>
                  <a:pt x="26" y="28"/>
                </a:lnTo>
                <a:lnTo>
                  <a:pt x="27" y="31"/>
                </a:lnTo>
                <a:lnTo>
                  <a:pt x="24" y="34"/>
                </a:lnTo>
                <a:lnTo>
                  <a:pt x="21" y="33"/>
                </a:lnTo>
                <a:lnTo>
                  <a:pt x="19" y="34"/>
                </a:lnTo>
                <a:lnTo>
                  <a:pt x="17" y="32"/>
                </a:lnTo>
                <a:lnTo>
                  <a:pt x="15" y="31"/>
                </a:lnTo>
                <a:lnTo>
                  <a:pt x="15" y="29"/>
                </a:lnTo>
                <a:lnTo>
                  <a:pt x="13" y="28"/>
                </a:lnTo>
                <a:lnTo>
                  <a:pt x="11" y="27"/>
                </a:lnTo>
                <a:lnTo>
                  <a:pt x="9" y="26"/>
                </a:lnTo>
                <a:lnTo>
                  <a:pt x="7" y="25"/>
                </a:lnTo>
                <a:lnTo>
                  <a:pt x="5" y="25"/>
                </a:lnTo>
                <a:lnTo>
                  <a:pt x="4" y="23"/>
                </a:lnTo>
                <a:lnTo>
                  <a:pt x="2" y="21"/>
                </a:lnTo>
                <a:lnTo>
                  <a:pt x="0" y="21"/>
                </a:lnTo>
                <a:lnTo>
                  <a:pt x="1" y="18"/>
                </a:lnTo>
                <a:lnTo>
                  <a:pt x="3" y="17"/>
                </a:lnTo>
                <a:lnTo>
                  <a:pt x="1" y="15"/>
                </a:lnTo>
                <a:lnTo>
                  <a:pt x="0" y="13"/>
                </a:lnTo>
                <a:lnTo>
                  <a:pt x="2" y="12"/>
                </a:lnTo>
                <a:lnTo>
                  <a:pt x="4" y="11"/>
                </a:lnTo>
                <a:lnTo>
                  <a:pt x="5" y="10"/>
                </a:lnTo>
                <a:lnTo>
                  <a:pt x="7" y="11"/>
                </a:lnTo>
                <a:lnTo>
                  <a:pt x="10" y="10"/>
                </a:lnTo>
                <a:lnTo>
                  <a:pt x="11" y="9"/>
                </a:lnTo>
                <a:lnTo>
                  <a:pt x="14" y="8"/>
                </a:lnTo>
                <a:lnTo>
                  <a:pt x="16" y="8"/>
                </a:lnTo>
                <a:lnTo>
                  <a:pt x="18" y="7"/>
                </a:lnTo>
                <a:lnTo>
                  <a:pt x="20" y="6"/>
                </a:lnTo>
                <a:lnTo>
                  <a:pt x="22" y="6"/>
                </a:lnTo>
                <a:lnTo>
                  <a:pt x="24" y="5"/>
                </a:lnTo>
                <a:lnTo>
                  <a:pt x="27" y="3"/>
                </a:lnTo>
                <a:lnTo>
                  <a:pt x="26" y="0"/>
                </a:lnTo>
                <a:lnTo>
                  <a:pt x="29" y="0"/>
                </a:lnTo>
                <a:lnTo>
                  <a:pt x="32" y="0"/>
                </a:lnTo>
                <a:lnTo>
                  <a:pt x="35" y="2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5" name="92114">
            <a:extLst xmlns:a="http://schemas.openxmlformats.org/drawingml/2006/main">
              <a:ext uri="{FF2B5EF4-FFF2-40B4-BE49-F238E27FC236}">
                <a16:creationId xmlns:a16="http://schemas.microsoft.com/office/drawing/2014/main" id="{C6ABF288-EE2F-4B98-A980-6D6FB02E651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96145" y="1018654"/>
            <a:ext cx="129005" cy="192501"/>
          </a:xfrm>
          <a:custGeom xmlns:a="http://schemas.openxmlformats.org/drawingml/2006/main">
            <a:avLst/>
            <a:gdLst/>
            <a:ahLst/>
            <a:cxnLst>
              <a:cxn ang="0">
                <a:pos x="11" y="1"/>
              </a:cxn>
              <a:cxn ang="0">
                <a:pos x="12" y="2"/>
              </a:cxn>
              <a:cxn ang="0">
                <a:pos x="12" y="5"/>
              </a:cxn>
              <a:cxn ang="0">
                <a:pos x="14" y="7"/>
              </a:cxn>
              <a:cxn ang="0">
                <a:pos x="14" y="9"/>
              </a:cxn>
              <a:cxn ang="0">
                <a:pos x="14" y="12"/>
              </a:cxn>
              <a:cxn ang="0">
                <a:pos x="14" y="14"/>
              </a:cxn>
              <a:cxn ang="0">
                <a:pos x="15" y="16"/>
              </a:cxn>
              <a:cxn ang="0">
                <a:pos x="12" y="18"/>
              </a:cxn>
              <a:cxn ang="0">
                <a:pos x="12" y="21"/>
              </a:cxn>
              <a:cxn ang="0">
                <a:pos x="7" y="24"/>
              </a:cxn>
              <a:cxn ang="0">
                <a:pos x="5" y="22"/>
              </a:cxn>
              <a:cxn ang="0">
                <a:pos x="5" y="20"/>
              </a:cxn>
              <a:cxn ang="0">
                <a:pos x="1" y="21"/>
              </a:cxn>
              <a:cxn ang="0">
                <a:pos x="0" y="18"/>
              </a:cxn>
              <a:cxn ang="0">
                <a:pos x="1" y="16"/>
              </a:cxn>
              <a:cxn ang="0">
                <a:pos x="2" y="14"/>
              </a:cxn>
              <a:cxn ang="0">
                <a:pos x="3" y="12"/>
              </a:cxn>
              <a:cxn ang="0">
                <a:pos x="4" y="10"/>
              </a:cxn>
              <a:cxn ang="0">
                <a:pos x="3" y="7"/>
              </a:cxn>
              <a:cxn ang="0">
                <a:pos x="3" y="5"/>
              </a:cxn>
              <a:cxn ang="0">
                <a:pos x="3" y="2"/>
              </a:cxn>
              <a:cxn ang="0">
                <a:pos x="6" y="1"/>
              </a:cxn>
              <a:cxn ang="0">
                <a:pos x="8" y="0"/>
              </a:cxn>
              <a:cxn ang="0">
                <a:pos x="11" y="1"/>
              </a:cxn>
            </a:cxnLst>
            <a:rect l="0" t="0" r="r" b="b"/>
            <a:pathLst>
              <a:path w="15" h="24">
                <a:moveTo>
                  <a:pt x="11" y="1"/>
                </a:moveTo>
                <a:lnTo>
                  <a:pt x="12" y="2"/>
                </a:lnTo>
                <a:lnTo>
                  <a:pt x="12" y="5"/>
                </a:lnTo>
                <a:lnTo>
                  <a:pt x="14" y="7"/>
                </a:lnTo>
                <a:lnTo>
                  <a:pt x="14" y="9"/>
                </a:lnTo>
                <a:lnTo>
                  <a:pt x="14" y="12"/>
                </a:lnTo>
                <a:lnTo>
                  <a:pt x="14" y="14"/>
                </a:lnTo>
                <a:lnTo>
                  <a:pt x="15" y="16"/>
                </a:lnTo>
                <a:lnTo>
                  <a:pt x="12" y="18"/>
                </a:lnTo>
                <a:lnTo>
                  <a:pt x="12" y="21"/>
                </a:lnTo>
                <a:lnTo>
                  <a:pt x="7" y="24"/>
                </a:lnTo>
                <a:lnTo>
                  <a:pt x="5" y="22"/>
                </a:lnTo>
                <a:lnTo>
                  <a:pt x="5" y="20"/>
                </a:lnTo>
                <a:lnTo>
                  <a:pt x="1" y="21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lnTo>
                  <a:pt x="3" y="12"/>
                </a:lnTo>
                <a:lnTo>
                  <a:pt x="4" y="10"/>
                </a:lnTo>
                <a:lnTo>
                  <a:pt x="3" y="7"/>
                </a:lnTo>
                <a:lnTo>
                  <a:pt x="3" y="5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lnTo>
                  <a:pt x="11" y="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" name="92006">
            <a:extLst xmlns:a="http://schemas.openxmlformats.org/drawingml/2006/main">
              <a:ext uri="{FF2B5EF4-FFF2-40B4-BE49-F238E27FC236}">
                <a16:creationId xmlns:a16="http://schemas.microsoft.com/office/drawing/2014/main" id="{9400780D-B5A9-4158-908C-0CC81A578EC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12170" y="1355533"/>
            <a:ext cx="318215" cy="176460"/>
          </a:xfrm>
          <a:custGeom xmlns:a="http://schemas.openxmlformats.org/drawingml/2006/main">
            <a:avLst/>
            <a:gdLst/>
            <a:ahLst/>
            <a:cxnLst>
              <a:cxn ang="0">
                <a:pos x="36" y="13"/>
              </a:cxn>
              <a:cxn ang="0">
                <a:pos x="37" y="15"/>
              </a:cxn>
              <a:cxn ang="0">
                <a:pos x="34" y="17"/>
              </a:cxn>
              <a:cxn ang="0">
                <a:pos x="32" y="18"/>
              </a:cxn>
              <a:cxn ang="0">
                <a:pos x="30" y="17"/>
              </a:cxn>
              <a:cxn ang="0">
                <a:pos x="28" y="15"/>
              </a:cxn>
              <a:cxn ang="0">
                <a:pos x="26" y="17"/>
              </a:cxn>
              <a:cxn ang="0">
                <a:pos x="24" y="19"/>
              </a:cxn>
              <a:cxn ang="0">
                <a:pos x="25" y="20"/>
              </a:cxn>
              <a:cxn ang="0">
                <a:pos x="26" y="22"/>
              </a:cxn>
              <a:cxn ang="0">
                <a:pos x="23" y="22"/>
              </a:cxn>
              <a:cxn ang="0">
                <a:pos x="22" y="19"/>
              </a:cxn>
              <a:cxn ang="0">
                <a:pos x="19" y="19"/>
              </a:cxn>
              <a:cxn ang="0">
                <a:pos x="17" y="20"/>
              </a:cxn>
              <a:cxn ang="0">
                <a:pos x="14" y="21"/>
              </a:cxn>
              <a:cxn ang="0">
                <a:pos x="11" y="21"/>
              </a:cxn>
              <a:cxn ang="0">
                <a:pos x="8" y="21"/>
              </a:cxn>
              <a:cxn ang="0">
                <a:pos x="5" y="22"/>
              </a:cxn>
              <a:cxn ang="0">
                <a:pos x="3" y="22"/>
              </a:cxn>
              <a:cxn ang="0">
                <a:pos x="4" y="19"/>
              </a:cxn>
              <a:cxn ang="0">
                <a:pos x="3" y="17"/>
              </a:cxn>
              <a:cxn ang="0">
                <a:pos x="1" y="17"/>
              </a:cxn>
              <a:cxn ang="0">
                <a:pos x="0" y="16"/>
              </a:cxn>
              <a:cxn ang="0">
                <a:pos x="1" y="14"/>
              </a:cxn>
              <a:cxn ang="0">
                <a:pos x="4" y="13"/>
              </a:cxn>
              <a:cxn ang="0">
                <a:pos x="4" y="9"/>
              </a:cxn>
              <a:cxn ang="0">
                <a:pos x="6" y="7"/>
              </a:cxn>
              <a:cxn ang="0">
                <a:pos x="8" y="5"/>
              </a:cxn>
              <a:cxn ang="0">
                <a:pos x="9" y="4"/>
              </a:cxn>
              <a:cxn ang="0">
                <a:pos x="9" y="2"/>
              </a:cxn>
              <a:cxn ang="0">
                <a:pos x="12" y="1"/>
              </a:cxn>
              <a:cxn ang="0">
                <a:pos x="15" y="0"/>
              </a:cxn>
              <a:cxn ang="0">
                <a:pos x="17" y="3"/>
              </a:cxn>
              <a:cxn ang="0">
                <a:pos x="20" y="2"/>
              </a:cxn>
              <a:cxn ang="0">
                <a:pos x="23" y="1"/>
              </a:cxn>
              <a:cxn ang="0">
                <a:pos x="24" y="3"/>
              </a:cxn>
              <a:cxn ang="0">
                <a:pos x="25" y="5"/>
              </a:cxn>
              <a:cxn ang="0">
                <a:pos x="28" y="8"/>
              </a:cxn>
              <a:cxn ang="0">
                <a:pos x="31" y="7"/>
              </a:cxn>
              <a:cxn ang="0">
                <a:pos x="33" y="8"/>
              </a:cxn>
              <a:cxn ang="0">
                <a:pos x="35" y="8"/>
              </a:cxn>
              <a:cxn ang="0">
                <a:pos x="36" y="10"/>
              </a:cxn>
              <a:cxn ang="0">
                <a:pos x="36" y="13"/>
              </a:cxn>
            </a:cxnLst>
            <a:rect l="0" t="0" r="r" b="b"/>
            <a:pathLst>
              <a:path w="37" h="22">
                <a:moveTo>
                  <a:pt x="36" y="13"/>
                </a:moveTo>
                <a:lnTo>
                  <a:pt x="37" y="15"/>
                </a:lnTo>
                <a:lnTo>
                  <a:pt x="34" y="17"/>
                </a:lnTo>
                <a:lnTo>
                  <a:pt x="32" y="18"/>
                </a:lnTo>
                <a:lnTo>
                  <a:pt x="30" y="17"/>
                </a:lnTo>
                <a:lnTo>
                  <a:pt x="28" y="15"/>
                </a:lnTo>
                <a:lnTo>
                  <a:pt x="26" y="17"/>
                </a:lnTo>
                <a:lnTo>
                  <a:pt x="24" y="19"/>
                </a:lnTo>
                <a:lnTo>
                  <a:pt x="25" y="20"/>
                </a:lnTo>
                <a:lnTo>
                  <a:pt x="26" y="22"/>
                </a:lnTo>
                <a:lnTo>
                  <a:pt x="23" y="22"/>
                </a:lnTo>
                <a:lnTo>
                  <a:pt x="22" y="19"/>
                </a:lnTo>
                <a:lnTo>
                  <a:pt x="19" y="19"/>
                </a:lnTo>
                <a:lnTo>
                  <a:pt x="17" y="20"/>
                </a:lnTo>
                <a:lnTo>
                  <a:pt x="14" y="21"/>
                </a:lnTo>
                <a:lnTo>
                  <a:pt x="11" y="21"/>
                </a:lnTo>
                <a:lnTo>
                  <a:pt x="8" y="21"/>
                </a:lnTo>
                <a:lnTo>
                  <a:pt x="5" y="22"/>
                </a:lnTo>
                <a:lnTo>
                  <a:pt x="3" y="22"/>
                </a:lnTo>
                <a:lnTo>
                  <a:pt x="4" y="19"/>
                </a:lnTo>
                <a:lnTo>
                  <a:pt x="3" y="17"/>
                </a:lnTo>
                <a:lnTo>
                  <a:pt x="1" y="17"/>
                </a:lnTo>
                <a:lnTo>
                  <a:pt x="0" y="16"/>
                </a:lnTo>
                <a:lnTo>
                  <a:pt x="1" y="14"/>
                </a:lnTo>
                <a:lnTo>
                  <a:pt x="4" y="13"/>
                </a:lnTo>
                <a:lnTo>
                  <a:pt x="4" y="9"/>
                </a:lnTo>
                <a:lnTo>
                  <a:pt x="6" y="7"/>
                </a:lnTo>
                <a:lnTo>
                  <a:pt x="8" y="5"/>
                </a:lnTo>
                <a:lnTo>
                  <a:pt x="9" y="4"/>
                </a:lnTo>
                <a:lnTo>
                  <a:pt x="9" y="2"/>
                </a:lnTo>
                <a:lnTo>
                  <a:pt x="12" y="1"/>
                </a:lnTo>
                <a:lnTo>
                  <a:pt x="15" y="0"/>
                </a:lnTo>
                <a:lnTo>
                  <a:pt x="17" y="3"/>
                </a:lnTo>
                <a:lnTo>
                  <a:pt x="20" y="2"/>
                </a:lnTo>
                <a:lnTo>
                  <a:pt x="23" y="1"/>
                </a:lnTo>
                <a:lnTo>
                  <a:pt x="24" y="3"/>
                </a:lnTo>
                <a:lnTo>
                  <a:pt x="25" y="5"/>
                </a:lnTo>
                <a:lnTo>
                  <a:pt x="28" y="8"/>
                </a:lnTo>
                <a:lnTo>
                  <a:pt x="31" y="7"/>
                </a:lnTo>
                <a:lnTo>
                  <a:pt x="33" y="8"/>
                </a:lnTo>
                <a:lnTo>
                  <a:pt x="35" y="8"/>
                </a:lnTo>
                <a:lnTo>
                  <a:pt x="36" y="10"/>
                </a:lnTo>
                <a:lnTo>
                  <a:pt x="36" y="1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" name="92003">
            <a:extLst xmlns:a="http://schemas.openxmlformats.org/drawingml/2006/main">
              <a:ext uri="{FF2B5EF4-FFF2-40B4-BE49-F238E27FC236}">
                <a16:creationId xmlns:a16="http://schemas.microsoft.com/office/drawing/2014/main" id="{93151FB2-1DC0-437B-8F85-7D12A7B3346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23975" y="1090842"/>
            <a:ext cx="301015" cy="192501"/>
          </a:xfrm>
          <a:custGeom xmlns:a="http://schemas.openxmlformats.org/drawingml/2006/main">
            <a:avLst/>
            <a:gdLst/>
            <a:ahLst/>
            <a:cxnLst>
              <a:cxn ang="0">
                <a:pos x="22" y="2"/>
              </a:cxn>
              <a:cxn ang="0">
                <a:pos x="23" y="5"/>
              </a:cxn>
              <a:cxn ang="0">
                <a:pos x="24" y="7"/>
              </a:cxn>
              <a:cxn ang="0">
                <a:pos x="27" y="9"/>
              </a:cxn>
              <a:cxn ang="0">
                <a:pos x="30" y="7"/>
              </a:cxn>
              <a:cxn ang="0">
                <a:pos x="29" y="11"/>
              </a:cxn>
              <a:cxn ang="0">
                <a:pos x="30" y="13"/>
              </a:cxn>
              <a:cxn ang="0">
                <a:pos x="33" y="13"/>
              </a:cxn>
              <a:cxn ang="0">
                <a:pos x="34" y="16"/>
              </a:cxn>
              <a:cxn ang="0">
                <a:pos x="35" y="19"/>
              </a:cxn>
              <a:cxn ang="0">
                <a:pos x="33" y="20"/>
              </a:cxn>
              <a:cxn ang="0">
                <a:pos x="30" y="21"/>
              </a:cxn>
              <a:cxn ang="0">
                <a:pos x="28" y="22"/>
              </a:cxn>
              <a:cxn ang="0">
                <a:pos x="27" y="23"/>
              </a:cxn>
              <a:cxn ang="0">
                <a:pos x="24" y="24"/>
              </a:cxn>
              <a:cxn ang="0">
                <a:pos x="22" y="23"/>
              </a:cxn>
              <a:cxn ang="0">
                <a:pos x="21" y="21"/>
              </a:cxn>
              <a:cxn ang="0">
                <a:pos x="19" y="21"/>
              </a:cxn>
              <a:cxn ang="0">
                <a:pos x="17" y="22"/>
              </a:cxn>
              <a:cxn ang="0">
                <a:pos x="14" y="22"/>
              </a:cxn>
              <a:cxn ang="0">
                <a:pos x="12" y="22"/>
              </a:cxn>
              <a:cxn ang="0">
                <a:pos x="10" y="23"/>
              </a:cxn>
              <a:cxn ang="0">
                <a:pos x="7" y="23"/>
              </a:cxn>
              <a:cxn ang="0">
                <a:pos x="4" y="23"/>
              </a:cxn>
              <a:cxn ang="0">
                <a:pos x="1" y="24"/>
              </a:cxn>
              <a:cxn ang="0">
                <a:pos x="0" y="21"/>
              </a:cxn>
              <a:cxn ang="0">
                <a:pos x="0" y="17"/>
              </a:cxn>
              <a:cxn ang="0">
                <a:pos x="2" y="16"/>
              </a:cxn>
              <a:cxn ang="0">
                <a:pos x="3" y="13"/>
              </a:cxn>
              <a:cxn ang="0">
                <a:pos x="3" y="11"/>
              </a:cxn>
              <a:cxn ang="0">
                <a:pos x="2" y="9"/>
              </a:cxn>
              <a:cxn ang="0">
                <a:pos x="1" y="7"/>
              </a:cxn>
              <a:cxn ang="0">
                <a:pos x="3" y="6"/>
              </a:cxn>
              <a:cxn ang="0">
                <a:pos x="7" y="6"/>
              </a:cxn>
              <a:cxn ang="0">
                <a:pos x="9" y="6"/>
              </a:cxn>
              <a:cxn ang="0">
                <a:pos x="11" y="4"/>
              </a:cxn>
              <a:cxn ang="0">
                <a:pos x="11" y="2"/>
              </a:cxn>
              <a:cxn ang="0">
                <a:pos x="12" y="0"/>
              </a:cxn>
              <a:cxn ang="0">
                <a:pos x="16" y="1"/>
              </a:cxn>
              <a:cxn ang="0">
                <a:pos x="18" y="1"/>
              </a:cxn>
              <a:cxn ang="0">
                <a:pos x="22" y="2"/>
              </a:cxn>
            </a:cxnLst>
            <a:rect l="0" t="0" r="r" b="b"/>
            <a:pathLst>
              <a:path w="35" h="24">
                <a:moveTo>
                  <a:pt x="22" y="2"/>
                </a:moveTo>
                <a:lnTo>
                  <a:pt x="23" y="5"/>
                </a:lnTo>
                <a:lnTo>
                  <a:pt x="24" y="7"/>
                </a:lnTo>
                <a:lnTo>
                  <a:pt x="27" y="9"/>
                </a:lnTo>
                <a:lnTo>
                  <a:pt x="30" y="7"/>
                </a:lnTo>
                <a:lnTo>
                  <a:pt x="29" y="11"/>
                </a:lnTo>
                <a:lnTo>
                  <a:pt x="30" y="13"/>
                </a:lnTo>
                <a:lnTo>
                  <a:pt x="33" y="13"/>
                </a:lnTo>
                <a:lnTo>
                  <a:pt x="34" y="16"/>
                </a:lnTo>
                <a:lnTo>
                  <a:pt x="35" y="19"/>
                </a:lnTo>
                <a:lnTo>
                  <a:pt x="33" y="20"/>
                </a:lnTo>
                <a:lnTo>
                  <a:pt x="30" y="21"/>
                </a:lnTo>
                <a:lnTo>
                  <a:pt x="28" y="22"/>
                </a:lnTo>
                <a:lnTo>
                  <a:pt x="27" y="23"/>
                </a:lnTo>
                <a:lnTo>
                  <a:pt x="24" y="24"/>
                </a:lnTo>
                <a:lnTo>
                  <a:pt x="22" y="23"/>
                </a:lnTo>
                <a:lnTo>
                  <a:pt x="21" y="21"/>
                </a:lnTo>
                <a:lnTo>
                  <a:pt x="19" y="21"/>
                </a:lnTo>
                <a:lnTo>
                  <a:pt x="17" y="22"/>
                </a:lnTo>
                <a:lnTo>
                  <a:pt x="14" y="22"/>
                </a:lnTo>
                <a:lnTo>
                  <a:pt x="12" y="22"/>
                </a:lnTo>
                <a:lnTo>
                  <a:pt x="10" y="23"/>
                </a:lnTo>
                <a:lnTo>
                  <a:pt x="7" y="23"/>
                </a:lnTo>
                <a:lnTo>
                  <a:pt x="4" y="23"/>
                </a:lnTo>
                <a:lnTo>
                  <a:pt x="1" y="24"/>
                </a:lnTo>
                <a:lnTo>
                  <a:pt x="0" y="21"/>
                </a:lnTo>
                <a:lnTo>
                  <a:pt x="0" y="17"/>
                </a:lnTo>
                <a:lnTo>
                  <a:pt x="2" y="16"/>
                </a:lnTo>
                <a:lnTo>
                  <a:pt x="3" y="13"/>
                </a:lnTo>
                <a:lnTo>
                  <a:pt x="3" y="11"/>
                </a:lnTo>
                <a:lnTo>
                  <a:pt x="2" y="9"/>
                </a:lnTo>
                <a:lnTo>
                  <a:pt x="1" y="7"/>
                </a:lnTo>
                <a:lnTo>
                  <a:pt x="3" y="6"/>
                </a:lnTo>
                <a:lnTo>
                  <a:pt x="7" y="6"/>
                </a:lnTo>
                <a:lnTo>
                  <a:pt x="9" y="6"/>
                </a:lnTo>
                <a:lnTo>
                  <a:pt x="11" y="4"/>
                </a:lnTo>
                <a:lnTo>
                  <a:pt x="11" y="2"/>
                </a:lnTo>
                <a:lnTo>
                  <a:pt x="12" y="0"/>
                </a:lnTo>
                <a:lnTo>
                  <a:pt x="16" y="1"/>
                </a:lnTo>
                <a:lnTo>
                  <a:pt x="18" y="1"/>
                </a:lnTo>
                <a:lnTo>
                  <a:pt x="22" y="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" name="91143">
            <a:extLst xmlns:a="http://schemas.openxmlformats.org/drawingml/2006/main">
              <a:ext uri="{FF2B5EF4-FFF2-40B4-BE49-F238E27FC236}">
                <a16:creationId xmlns:a16="http://schemas.microsoft.com/office/drawing/2014/main" id="{F70559F8-0B9F-42B3-9206-9A876154DA7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51967" y="2454396"/>
            <a:ext cx="215011" cy="320836"/>
          </a:xfrm>
          <a:custGeom xmlns:a="http://schemas.openxmlformats.org/drawingml/2006/main">
            <a:avLst/>
            <a:gdLst/>
            <a:ahLst/>
            <a:cxnLst>
              <a:cxn ang="0">
                <a:pos x="13" y="1"/>
              </a:cxn>
              <a:cxn ang="0">
                <a:pos x="15" y="1"/>
              </a:cxn>
              <a:cxn ang="0">
                <a:pos x="17" y="3"/>
              </a:cxn>
              <a:cxn ang="0">
                <a:pos x="18" y="5"/>
              </a:cxn>
              <a:cxn ang="0">
                <a:pos x="17" y="8"/>
              </a:cxn>
              <a:cxn ang="0">
                <a:pos x="16" y="10"/>
              </a:cxn>
              <a:cxn ang="0">
                <a:pos x="16" y="13"/>
              </a:cxn>
              <a:cxn ang="0">
                <a:pos x="17" y="14"/>
              </a:cxn>
              <a:cxn ang="0">
                <a:pos x="20" y="15"/>
              </a:cxn>
              <a:cxn ang="0">
                <a:pos x="21" y="18"/>
              </a:cxn>
              <a:cxn ang="0">
                <a:pos x="23" y="20"/>
              </a:cxn>
              <a:cxn ang="0">
                <a:pos x="23" y="22"/>
              </a:cxn>
              <a:cxn ang="0">
                <a:pos x="25" y="23"/>
              </a:cxn>
              <a:cxn ang="0">
                <a:pos x="24" y="26"/>
              </a:cxn>
              <a:cxn ang="0">
                <a:pos x="24" y="28"/>
              </a:cxn>
              <a:cxn ang="0">
                <a:pos x="24" y="30"/>
              </a:cxn>
              <a:cxn ang="0">
                <a:pos x="22" y="33"/>
              </a:cxn>
              <a:cxn ang="0">
                <a:pos x="23" y="35"/>
              </a:cxn>
              <a:cxn ang="0">
                <a:pos x="20" y="36"/>
              </a:cxn>
              <a:cxn ang="0">
                <a:pos x="18" y="37"/>
              </a:cxn>
              <a:cxn ang="0">
                <a:pos x="16" y="38"/>
              </a:cxn>
              <a:cxn ang="0">
                <a:pos x="14" y="40"/>
              </a:cxn>
              <a:cxn ang="0">
                <a:pos x="11" y="40"/>
              </a:cxn>
              <a:cxn ang="0">
                <a:pos x="8" y="39"/>
              </a:cxn>
              <a:cxn ang="0">
                <a:pos x="6" y="38"/>
              </a:cxn>
              <a:cxn ang="0">
                <a:pos x="4" y="39"/>
              </a:cxn>
              <a:cxn ang="0">
                <a:pos x="2" y="38"/>
              </a:cxn>
              <a:cxn ang="0">
                <a:pos x="3" y="35"/>
              </a:cxn>
              <a:cxn ang="0">
                <a:pos x="3" y="33"/>
              </a:cxn>
              <a:cxn ang="0">
                <a:pos x="4" y="31"/>
              </a:cxn>
              <a:cxn ang="0">
                <a:pos x="4" y="28"/>
              </a:cxn>
              <a:cxn ang="0">
                <a:pos x="2" y="24"/>
              </a:cxn>
              <a:cxn ang="0">
                <a:pos x="1" y="22"/>
              </a:cxn>
              <a:cxn ang="0">
                <a:pos x="0" y="20"/>
              </a:cxn>
              <a:cxn ang="0">
                <a:pos x="0" y="18"/>
              </a:cxn>
              <a:cxn ang="0">
                <a:pos x="2" y="17"/>
              </a:cxn>
              <a:cxn ang="0">
                <a:pos x="4" y="13"/>
              </a:cxn>
              <a:cxn ang="0">
                <a:pos x="5" y="10"/>
              </a:cxn>
              <a:cxn ang="0">
                <a:pos x="6" y="8"/>
              </a:cxn>
              <a:cxn ang="0">
                <a:pos x="6" y="3"/>
              </a:cxn>
              <a:cxn ang="0">
                <a:pos x="5" y="1"/>
              </a:cxn>
              <a:cxn ang="0">
                <a:pos x="8" y="1"/>
              </a:cxn>
              <a:cxn ang="0">
                <a:pos x="11" y="0"/>
              </a:cxn>
              <a:cxn ang="0">
                <a:pos x="13" y="1"/>
              </a:cxn>
            </a:cxnLst>
            <a:rect l="0" t="0" r="r" b="b"/>
            <a:pathLst>
              <a:path w="25" h="40">
                <a:moveTo>
                  <a:pt x="13" y="1"/>
                </a:moveTo>
                <a:lnTo>
                  <a:pt x="15" y="1"/>
                </a:lnTo>
                <a:lnTo>
                  <a:pt x="17" y="3"/>
                </a:lnTo>
                <a:lnTo>
                  <a:pt x="18" y="5"/>
                </a:lnTo>
                <a:lnTo>
                  <a:pt x="17" y="8"/>
                </a:lnTo>
                <a:lnTo>
                  <a:pt x="16" y="10"/>
                </a:lnTo>
                <a:lnTo>
                  <a:pt x="16" y="13"/>
                </a:lnTo>
                <a:lnTo>
                  <a:pt x="17" y="14"/>
                </a:lnTo>
                <a:lnTo>
                  <a:pt x="20" y="15"/>
                </a:lnTo>
                <a:lnTo>
                  <a:pt x="21" y="18"/>
                </a:lnTo>
                <a:lnTo>
                  <a:pt x="23" y="20"/>
                </a:lnTo>
                <a:lnTo>
                  <a:pt x="23" y="22"/>
                </a:lnTo>
                <a:lnTo>
                  <a:pt x="25" y="23"/>
                </a:lnTo>
                <a:lnTo>
                  <a:pt x="24" y="26"/>
                </a:lnTo>
                <a:lnTo>
                  <a:pt x="24" y="28"/>
                </a:lnTo>
                <a:lnTo>
                  <a:pt x="24" y="30"/>
                </a:lnTo>
                <a:lnTo>
                  <a:pt x="22" y="33"/>
                </a:lnTo>
                <a:lnTo>
                  <a:pt x="23" y="35"/>
                </a:lnTo>
                <a:lnTo>
                  <a:pt x="20" y="36"/>
                </a:lnTo>
                <a:lnTo>
                  <a:pt x="18" y="37"/>
                </a:lnTo>
                <a:lnTo>
                  <a:pt x="16" y="38"/>
                </a:lnTo>
                <a:lnTo>
                  <a:pt x="14" y="40"/>
                </a:lnTo>
                <a:lnTo>
                  <a:pt x="11" y="40"/>
                </a:lnTo>
                <a:lnTo>
                  <a:pt x="8" y="39"/>
                </a:lnTo>
                <a:lnTo>
                  <a:pt x="6" y="38"/>
                </a:lnTo>
                <a:lnTo>
                  <a:pt x="4" y="39"/>
                </a:lnTo>
                <a:lnTo>
                  <a:pt x="2" y="38"/>
                </a:lnTo>
                <a:lnTo>
                  <a:pt x="3" y="35"/>
                </a:lnTo>
                <a:lnTo>
                  <a:pt x="3" y="33"/>
                </a:lnTo>
                <a:lnTo>
                  <a:pt x="4" y="31"/>
                </a:lnTo>
                <a:lnTo>
                  <a:pt x="4" y="28"/>
                </a:lnTo>
                <a:lnTo>
                  <a:pt x="2" y="24"/>
                </a:lnTo>
                <a:lnTo>
                  <a:pt x="1" y="22"/>
                </a:lnTo>
                <a:lnTo>
                  <a:pt x="0" y="20"/>
                </a:lnTo>
                <a:lnTo>
                  <a:pt x="0" y="18"/>
                </a:lnTo>
                <a:lnTo>
                  <a:pt x="2" y="17"/>
                </a:lnTo>
                <a:lnTo>
                  <a:pt x="4" y="13"/>
                </a:lnTo>
                <a:lnTo>
                  <a:pt x="5" y="10"/>
                </a:lnTo>
                <a:lnTo>
                  <a:pt x="6" y="8"/>
                </a:lnTo>
                <a:lnTo>
                  <a:pt x="6" y="3"/>
                </a:lnTo>
                <a:lnTo>
                  <a:pt x="5" y="1"/>
                </a:lnTo>
                <a:lnTo>
                  <a:pt x="8" y="1"/>
                </a:lnTo>
                <a:lnTo>
                  <a:pt x="11" y="0"/>
                </a:lnTo>
                <a:lnTo>
                  <a:pt x="1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" name="91141">
            <a:extLst xmlns:a="http://schemas.openxmlformats.org/drawingml/2006/main">
              <a:ext uri="{FF2B5EF4-FFF2-40B4-BE49-F238E27FC236}">
                <a16:creationId xmlns:a16="http://schemas.microsoft.com/office/drawing/2014/main" id="{EC76D091-7756-4F30-A748-0C1BC34CFD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51967" y="1483867"/>
            <a:ext cx="266613" cy="168439"/>
          </a:xfrm>
          <a:custGeom xmlns:a="http://schemas.openxmlformats.org/drawingml/2006/main">
            <a:avLst/>
            <a:gdLst/>
            <a:ahLst/>
            <a:cxnLst>
              <a:cxn ang="0">
                <a:pos x="30" y="6"/>
              </a:cxn>
              <a:cxn ang="0">
                <a:pos x="31" y="10"/>
              </a:cxn>
              <a:cxn ang="0">
                <a:pos x="29" y="12"/>
              </a:cxn>
              <a:cxn ang="0">
                <a:pos x="30" y="14"/>
              </a:cxn>
              <a:cxn ang="0">
                <a:pos x="27" y="17"/>
              </a:cxn>
              <a:cxn ang="0">
                <a:pos x="25" y="17"/>
              </a:cxn>
              <a:cxn ang="0">
                <a:pos x="21" y="17"/>
              </a:cxn>
              <a:cxn ang="0">
                <a:pos x="16" y="16"/>
              </a:cxn>
              <a:cxn ang="0">
                <a:pos x="14" y="17"/>
              </a:cxn>
              <a:cxn ang="0">
                <a:pos x="12" y="19"/>
              </a:cxn>
              <a:cxn ang="0">
                <a:pos x="9" y="20"/>
              </a:cxn>
              <a:cxn ang="0">
                <a:pos x="7" y="21"/>
              </a:cxn>
              <a:cxn ang="0">
                <a:pos x="8" y="19"/>
              </a:cxn>
              <a:cxn ang="0">
                <a:pos x="8" y="16"/>
              </a:cxn>
              <a:cxn ang="0">
                <a:pos x="5" y="14"/>
              </a:cxn>
              <a:cxn ang="0">
                <a:pos x="4" y="12"/>
              </a:cxn>
              <a:cxn ang="0">
                <a:pos x="4" y="10"/>
              </a:cxn>
              <a:cxn ang="0">
                <a:pos x="3" y="7"/>
              </a:cxn>
              <a:cxn ang="0">
                <a:pos x="1" y="5"/>
              </a:cxn>
              <a:cxn ang="0">
                <a:pos x="0" y="3"/>
              </a:cxn>
              <a:cxn ang="0">
                <a:pos x="4" y="1"/>
              </a:cxn>
              <a:cxn ang="0">
                <a:pos x="7" y="0"/>
              </a:cxn>
              <a:cxn ang="0">
                <a:pos x="8" y="1"/>
              </a:cxn>
              <a:cxn ang="0">
                <a:pos x="10" y="1"/>
              </a:cxn>
              <a:cxn ang="0">
                <a:pos x="11" y="3"/>
              </a:cxn>
              <a:cxn ang="0">
                <a:pos x="10" y="6"/>
              </a:cxn>
              <a:cxn ang="0">
                <a:pos x="12" y="6"/>
              </a:cxn>
              <a:cxn ang="0">
                <a:pos x="15" y="5"/>
              </a:cxn>
              <a:cxn ang="0">
                <a:pos x="18" y="5"/>
              </a:cxn>
              <a:cxn ang="0">
                <a:pos x="21" y="5"/>
              </a:cxn>
              <a:cxn ang="0">
                <a:pos x="24" y="4"/>
              </a:cxn>
              <a:cxn ang="0">
                <a:pos x="26" y="3"/>
              </a:cxn>
              <a:cxn ang="0">
                <a:pos x="29" y="3"/>
              </a:cxn>
              <a:cxn ang="0">
                <a:pos x="30" y="6"/>
              </a:cxn>
            </a:cxnLst>
            <a:rect l="0" t="0" r="r" b="b"/>
            <a:pathLst>
              <a:path w="31" h="21">
                <a:moveTo>
                  <a:pt x="30" y="6"/>
                </a:moveTo>
                <a:lnTo>
                  <a:pt x="31" y="10"/>
                </a:lnTo>
                <a:lnTo>
                  <a:pt x="29" y="12"/>
                </a:lnTo>
                <a:lnTo>
                  <a:pt x="30" y="14"/>
                </a:lnTo>
                <a:lnTo>
                  <a:pt x="27" y="17"/>
                </a:lnTo>
                <a:lnTo>
                  <a:pt x="25" y="17"/>
                </a:lnTo>
                <a:lnTo>
                  <a:pt x="21" y="17"/>
                </a:lnTo>
                <a:lnTo>
                  <a:pt x="16" y="16"/>
                </a:lnTo>
                <a:lnTo>
                  <a:pt x="14" y="17"/>
                </a:lnTo>
                <a:lnTo>
                  <a:pt x="12" y="19"/>
                </a:lnTo>
                <a:lnTo>
                  <a:pt x="9" y="20"/>
                </a:lnTo>
                <a:lnTo>
                  <a:pt x="7" y="21"/>
                </a:lnTo>
                <a:lnTo>
                  <a:pt x="8" y="19"/>
                </a:lnTo>
                <a:lnTo>
                  <a:pt x="8" y="16"/>
                </a:lnTo>
                <a:lnTo>
                  <a:pt x="5" y="14"/>
                </a:lnTo>
                <a:lnTo>
                  <a:pt x="4" y="12"/>
                </a:lnTo>
                <a:lnTo>
                  <a:pt x="4" y="10"/>
                </a:lnTo>
                <a:lnTo>
                  <a:pt x="3" y="7"/>
                </a:lnTo>
                <a:lnTo>
                  <a:pt x="1" y="5"/>
                </a:lnTo>
                <a:lnTo>
                  <a:pt x="0" y="3"/>
                </a:lnTo>
                <a:lnTo>
                  <a:pt x="4" y="1"/>
                </a:lnTo>
                <a:lnTo>
                  <a:pt x="7" y="0"/>
                </a:lnTo>
                <a:lnTo>
                  <a:pt x="8" y="1"/>
                </a:lnTo>
                <a:lnTo>
                  <a:pt x="10" y="1"/>
                </a:lnTo>
                <a:lnTo>
                  <a:pt x="11" y="3"/>
                </a:lnTo>
                <a:lnTo>
                  <a:pt x="10" y="6"/>
                </a:lnTo>
                <a:lnTo>
                  <a:pt x="12" y="6"/>
                </a:lnTo>
                <a:lnTo>
                  <a:pt x="15" y="5"/>
                </a:lnTo>
                <a:lnTo>
                  <a:pt x="18" y="5"/>
                </a:lnTo>
                <a:lnTo>
                  <a:pt x="21" y="5"/>
                </a:lnTo>
                <a:lnTo>
                  <a:pt x="24" y="4"/>
                </a:lnTo>
                <a:lnTo>
                  <a:pt x="26" y="3"/>
                </a:lnTo>
                <a:lnTo>
                  <a:pt x="29" y="3"/>
                </a:lnTo>
                <a:lnTo>
                  <a:pt x="30" y="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" name="91120">
            <a:extLst xmlns:a="http://schemas.openxmlformats.org/drawingml/2006/main">
              <a:ext uri="{FF2B5EF4-FFF2-40B4-BE49-F238E27FC236}">
                <a16:creationId xmlns:a16="http://schemas.microsoft.com/office/drawing/2014/main" id="{0E3EC8A6-AF90-422C-9DCF-F8178FC40C3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10994" y="1419700"/>
            <a:ext cx="283813" cy="328858"/>
          </a:xfrm>
          <a:custGeom xmlns:a="http://schemas.openxmlformats.org/drawingml/2006/main">
            <a:avLst/>
            <a:gdLst/>
            <a:ahLst/>
            <a:cxnLst>
              <a:cxn ang="0">
                <a:pos x="26" y="1"/>
              </a:cxn>
              <a:cxn ang="0">
                <a:pos x="29" y="1"/>
              </a:cxn>
              <a:cxn ang="0">
                <a:pos x="32" y="1"/>
              </a:cxn>
              <a:cxn ang="0">
                <a:pos x="32" y="3"/>
              </a:cxn>
              <a:cxn ang="0">
                <a:pos x="33" y="5"/>
              </a:cxn>
              <a:cxn ang="0">
                <a:pos x="32" y="7"/>
              </a:cxn>
              <a:cxn ang="0">
                <a:pos x="30" y="10"/>
              </a:cxn>
              <a:cxn ang="0">
                <a:pos x="31" y="12"/>
              </a:cxn>
              <a:cxn ang="0">
                <a:pos x="31" y="15"/>
              </a:cxn>
              <a:cxn ang="0">
                <a:pos x="29" y="16"/>
              </a:cxn>
              <a:cxn ang="0">
                <a:pos x="26" y="18"/>
              </a:cxn>
              <a:cxn ang="0">
                <a:pos x="23" y="19"/>
              </a:cxn>
              <a:cxn ang="0">
                <a:pos x="23" y="21"/>
              </a:cxn>
              <a:cxn ang="0">
                <a:pos x="24" y="22"/>
              </a:cxn>
              <a:cxn ang="0">
                <a:pos x="26" y="19"/>
              </a:cxn>
              <a:cxn ang="0">
                <a:pos x="29" y="20"/>
              </a:cxn>
              <a:cxn ang="0">
                <a:pos x="31" y="20"/>
              </a:cxn>
              <a:cxn ang="0">
                <a:pos x="31" y="22"/>
              </a:cxn>
              <a:cxn ang="0">
                <a:pos x="32" y="25"/>
              </a:cxn>
              <a:cxn ang="0">
                <a:pos x="32" y="28"/>
              </a:cxn>
              <a:cxn ang="0">
                <a:pos x="29" y="30"/>
              </a:cxn>
              <a:cxn ang="0">
                <a:pos x="27" y="31"/>
              </a:cxn>
              <a:cxn ang="0">
                <a:pos x="25" y="32"/>
              </a:cxn>
              <a:cxn ang="0">
                <a:pos x="23" y="34"/>
              </a:cxn>
              <a:cxn ang="0">
                <a:pos x="21" y="37"/>
              </a:cxn>
              <a:cxn ang="0">
                <a:pos x="19" y="38"/>
              </a:cxn>
              <a:cxn ang="0">
                <a:pos x="17" y="40"/>
              </a:cxn>
              <a:cxn ang="0">
                <a:pos x="15" y="41"/>
              </a:cxn>
              <a:cxn ang="0">
                <a:pos x="12" y="39"/>
              </a:cxn>
              <a:cxn ang="0">
                <a:pos x="10" y="41"/>
              </a:cxn>
              <a:cxn ang="0">
                <a:pos x="8" y="41"/>
              </a:cxn>
              <a:cxn ang="0">
                <a:pos x="7" y="39"/>
              </a:cxn>
              <a:cxn ang="0">
                <a:pos x="7" y="37"/>
              </a:cxn>
              <a:cxn ang="0">
                <a:pos x="4" y="35"/>
              </a:cxn>
              <a:cxn ang="0">
                <a:pos x="2" y="35"/>
              </a:cxn>
              <a:cxn ang="0">
                <a:pos x="1" y="33"/>
              </a:cxn>
              <a:cxn ang="0">
                <a:pos x="2" y="30"/>
              </a:cxn>
              <a:cxn ang="0">
                <a:pos x="0" y="27"/>
              </a:cxn>
              <a:cxn ang="0">
                <a:pos x="3" y="25"/>
              </a:cxn>
              <a:cxn ang="0">
                <a:pos x="6" y="24"/>
              </a:cxn>
              <a:cxn ang="0">
                <a:pos x="9" y="22"/>
              </a:cxn>
              <a:cxn ang="0">
                <a:pos x="12" y="22"/>
              </a:cxn>
              <a:cxn ang="0">
                <a:pos x="15" y="21"/>
              </a:cxn>
              <a:cxn ang="0">
                <a:pos x="16" y="19"/>
              </a:cxn>
              <a:cxn ang="0">
                <a:pos x="17" y="17"/>
              </a:cxn>
              <a:cxn ang="0">
                <a:pos x="17" y="14"/>
              </a:cxn>
              <a:cxn ang="0">
                <a:pos x="21" y="15"/>
              </a:cxn>
              <a:cxn ang="0">
                <a:pos x="24" y="13"/>
              </a:cxn>
              <a:cxn ang="0">
                <a:pos x="25" y="12"/>
              </a:cxn>
              <a:cxn ang="0">
                <a:pos x="26" y="9"/>
              </a:cxn>
              <a:cxn ang="0">
                <a:pos x="24" y="6"/>
              </a:cxn>
              <a:cxn ang="0">
                <a:pos x="24" y="3"/>
              </a:cxn>
              <a:cxn ang="0">
                <a:pos x="23" y="0"/>
              </a:cxn>
              <a:cxn ang="0">
                <a:pos x="26" y="1"/>
              </a:cxn>
            </a:cxnLst>
            <a:rect l="0" t="0" r="r" b="b"/>
            <a:pathLst>
              <a:path w="33" h="41">
                <a:moveTo>
                  <a:pt x="26" y="1"/>
                </a:moveTo>
                <a:lnTo>
                  <a:pt x="29" y="1"/>
                </a:lnTo>
                <a:lnTo>
                  <a:pt x="32" y="1"/>
                </a:lnTo>
                <a:lnTo>
                  <a:pt x="32" y="3"/>
                </a:lnTo>
                <a:lnTo>
                  <a:pt x="33" y="5"/>
                </a:lnTo>
                <a:lnTo>
                  <a:pt x="32" y="7"/>
                </a:lnTo>
                <a:lnTo>
                  <a:pt x="30" y="10"/>
                </a:lnTo>
                <a:lnTo>
                  <a:pt x="31" y="12"/>
                </a:lnTo>
                <a:lnTo>
                  <a:pt x="31" y="15"/>
                </a:lnTo>
                <a:lnTo>
                  <a:pt x="29" y="16"/>
                </a:lnTo>
                <a:lnTo>
                  <a:pt x="26" y="18"/>
                </a:lnTo>
                <a:lnTo>
                  <a:pt x="23" y="19"/>
                </a:lnTo>
                <a:lnTo>
                  <a:pt x="23" y="21"/>
                </a:lnTo>
                <a:lnTo>
                  <a:pt x="24" y="22"/>
                </a:lnTo>
                <a:lnTo>
                  <a:pt x="26" y="19"/>
                </a:lnTo>
                <a:lnTo>
                  <a:pt x="29" y="20"/>
                </a:lnTo>
                <a:lnTo>
                  <a:pt x="31" y="20"/>
                </a:lnTo>
                <a:lnTo>
                  <a:pt x="31" y="22"/>
                </a:lnTo>
                <a:lnTo>
                  <a:pt x="32" y="25"/>
                </a:lnTo>
                <a:lnTo>
                  <a:pt x="32" y="28"/>
                </a:lnTo>
                <a:lnTo>
                  <a:pt x="29" y="30"/>
                </a:lnTo>
                <a:lnTo>
                  <a:pt x="27" y="31"/>
                </a:lnTo>
                <a:lnTo>
                  <a:pt x="25" y="32"/>
                </a:lnTo>
                <a:lnTo>
                  <a:pt x="23" y="34"/>
                </a:lnTo>
                <a:lnTo>
                  <a:pt x="21" y="37"/>
                </a:lnTo>
                <a:lnTo>
                  <a:pt x="19" y="38"/>
                </a:lnTo>
                <a:lnTo>
                  <a:pt x="17" y="40"/>
                </a:lnTo>
                <a:lnTo>
                  <a:pt x="15" y="41"/>
                </a:lnTo>
                <a:lnTo>
                  <a:pt x="12" y="39"/>
                </a:lnTo>
                <a:lnTo>
                  <a:pt x="10" y="41"/>
                </a:lnTo>
                <a:lnTo>
                  <a:pt x="8" y="41"/>
                </a:lnTo>
                <a:lnTo>
                  <a:pt x="7" y="39"/>
                </a:lnTo>
                <a:lnTo>
                  <a:pt x="7" y="37"/>
                </a:lnTo>
                <a:lnTo>
                  <a:pt x="4" y="35"/>
                </a:lnTo>
                <a:lnTo>
                  <a:pt x="2" y="35"/>
                </a:lnTo>
                <a:lnTo>
                  <a:pt x="1" y="33"/>
                </a:lnTo>
                <a:lnTo>
                  <a:pt x="2" y="30"/>
                </a:lnTo>
                <a:lnTo>
                  <a:pt x="0" y="27"/>
                </a:lnTo>
                <a:lnTo>
                  <a:pt x="3" y="25"/>
                </a:lnTo>
                <a:lnTo>
                  <a:pt x="6" y="24"/>
                </a:lnTo>
                <a:lnTo>
                  <a:pt x="9" y="22"/>
                </a:lnTo>
                <a:lnTo>
                  <a:pt x="12" y="22"/>
                </a:lnTo>
                <a:lnTo>
                  <a:pt x="15" y="21"/>
                </a:lnTo>
                <a:lnTo>
                  <a:pt x="16" y="19"/>
                </a:lnTo>
                <a:lnTo>
                  <a:pt x="17" y="17"/>
                </a:lnTo>
                <a:lnTo>
                  <a:pt x="17" y="14"/>
                </a:lnTo>
                <a:lnTo>
                  <a:pt x="21" y="15"/>
                </a:lnTo>
                <a:lnTo>
                  <a:pt x="24" y="13"/>
                </a:lnTo>
                <a:lnTo>
                  <a:pt x="25" y="12"/>
                </a:lnTo>
                <a:lnTo>
                  <a:pt x="26" y="9"/>
                </a:lnTo>
                <a:lnTo>
                  <a:pt x="24" y="6"/>
                </a:lnTo>
                <a:lnTo>
                  <a:pt x="24" y="3"/>
                </a:lnTo>
                <a:lnTo>
                  <a:pt x="23" y="0"/>
                </a:lnTo>
                <a:lnTo>
                  <a:pt x="26" y="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" name="91114">
            <a:extLst xmlns:a="http://schemas.openxmlformats.org/drawingml/2006/main">
              <a:ext uri="{FF2B5EF4-FFF2-40B4-BE49-F238E27FC236}">
                <a16:creationId xmlns:a16="http://schemas.microsoft.com/office/drawing/2014/main" id="{1ACE805C-DCDC-4EC5-B0A5-6D2DE10DBFF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70181" y="1764599"/>
            <a:ext cx="352617" cy="312815"/>
          </a:xfrm>
          <a:custGeom xmlns:a="http://schemas.openxmlformats.org/drawingml/2006/main">
            <a:avLst/>
            <a:gdLst/>
            <a:ahLst/>
            <a:cxnLst>
              <a:cxn ang="0">
                <a:pos x="29" y="3"/>
              </a:cxn>
              <a:cxn ang="0">
                <a:pos x="27" y="4"/>
              </a:cxn>
              <a:cxn ang="0">
                <a:pos x="30" y="6"/>
              </a:cxn>
              <a:cxn ang="0">
                <a:pos x="32" y="7"/>
              </a:cxn>
              <a:cxn ang="0">
                <a:pos x="33" y="9"/>
              </a:cxn>
              <a:cxn ang="0">
                <a:pos x="34" y="11"/>
              </a:cxn>
              <a:cxn ang="0">
                <a:pos x="34" y="14"/>
              </a:cxn>
              <a:cxn ang="0">
                <a:pos x="35" y="16"/>
              </a:cxn>
              <a:cxn ang="0">
                <a:pos x="37" y="18"/>
              </a:cxn>
              <a:cxn ang="0">
                <a:pos x="38" y="20"/>
              </a:cxn>
              <a:cxn ang="0">
                <a:pos x="40" y="22"/>
              </a:cxn>
              <a:cxn ang="0">
                <a:pos x="41" y="24"/>
              </a:cxn>
              <a:cxn ang="0">
                <a:pos x="39" y="25"/>
              </a:cxn>
              <a:cxn ang="0">
                <a:pos x="36" y="26"/>
              </a:cxn>
              <a:cxn ang="0">
                <a:pos x="34" y="28"/>
              </a:cxn>
              <a:cxn ang="0">
                <a:pos x="35" y="30"/>
              </a:cxn>
              <a:cxn ang="0">
                <a:pos x="38" y="32"/>
              </a:cxn>
              <a:cxn ang="0">
                <a:pos x="37" y="35"/>
              </a:cxn>
              <a:cxn ang="0">
                <a:pos x="33" y="35"/>
              </a:cxn>
              <a:cxn ang="0">
                <a:pos x="31" y="35"/>
              </a:cxn>
              <a:cxn ang="0">
                <a:pos x="29" y="37"/>
              </a:cxn>
              <a:cxn ang="0">
                <a:pos x="27" y="38"/>
              </a:cxn>
              <a:cxn ang="0">
                <a:pos x="25" y="38"/>
              </a:cxn>
              <a:cxn ang="0">
                <a:pos x="21" y="38"/>
              </a:cxn>
              <a:cxn ang="0">
                <a:pos x="19" y="38"/>
              </a:cxn>
              <a:cxn ang="0">
                <a:pos x="18" y="39"/>
              </a:cxn>
              <a:cxn ang="0">
                <a:pos x="14" y="39"/>
              </a:cxn>
              <a:cxn ang="0">
                <a:pos x="12" y="38"/>
              </a:cxn>
              <a:cxn ang="0">
                <a:pos x="9" y="39"/>
              </a:cxn>
              <a:cxn ang="0">
                <a:pos x="6" y="39"/>
              </a:cxn>
              <a:cxn ang="0">
                <a:pos x="3" y="39"/>
              </a:cxn>
              <a:cxn ang="0">
                <a:pos x="1" y="37"/>
              </a:cxn>
              <a:cxn ang="0">
                <a:pos x="1" y="34"/>
              </a:cxn>
              <a:cxn ang="0">
                <a:pos x="2" y="31"/>
              </a:cxn>
              <a:cxn ang="0">
                <a:pos x="4" y="30"/>
              </a:cxn>
              <a:cxn ang="0">
                <a:pos x="3" y="28"/>
              </a:cxn>
              <a:cxn ang="0">
                <a:pos x="5" y="25"/>
              </a:cxn>
              <a:cxn ang="0">
                <a:pos x="3" y="23"/>
              </a:cxn>
              <a:cxn ang="0">
                <a:pos x="2" y="20"/>
              </a:cxn>
              <a:cxn ang="0">
                <a:pos x="0" y="19"/>
              </a:cxn>
              <a:cxn ang="0">
                <a:pos x="2" y="17"/>
              </a:cxn>
              <a:cxn ang="0">
                <a:pos x="4" y="19"/>
              </a:cxn>
              <a:cxn ang="0">
                <a:pos x="6" y="20"/>
              </a:cxn>
              <a:cxn ang="0">
                <a:pos x="10" y="19"/>
              </a:cxn>
              <a:cxn ang="0">
                <a:pos x="10" y="16"/>
              </a:cxn>
              <a:cxn ang="0">
                <a:pos x="11" y="14"/>
              </a:cxn>
              <a:cxn ang="0">
                <a:pos x="10" y="12"/>
              </a:cxn>
              <a:cxn ang="0">
                <a:pos x="8" y="11"/>
              </a:cxn>
              <a:cxn ang="0">
                <a:pos x="6" y="10"/>
              </a:cxn>
              <a:cxn ang="0">
                <a:pos x="4" y="9"/>
              </a:cxn>
              <a:cxn ang="0">
                <a:pos x="5" y="6"/>
              </a:cxn>
              <a:cxn ang="0">
                <a:pos x="8" y="7"/>
              </a:cxn>
              <a:cxn ang="0">
                <a:pos x="11" y="6"/>
              </a:cxn>
              <a:cxn ang="0">
                <a:pos x="14" y="6"/>
              </a:cxn>
              <a:cxn ang="0">
                <a:pos x="16" y="5"/>
              </a:cxn>
              <a:cxn ang="0">
                <a:pos x="17" y="4"/>
              </a:cxn>
              <a:cxn ang="0">
                <a:pos x="18" y="2"/>
              </a:cxn>
              <a:cxn ang="0">
                <a:pos x="20" y="0"/>
              </a:cxn>
              <a:cxn ang="0">
                <a:pos x="23" y="0"/>
              </a:cxn>
              <a:cxn ang="0">
                <a:pos x="25" y="0"/>
              </a:cxn>
              <a:cxn ang="0">
                <a:pos x="27" y="0"/>
              </a:cxn>
              <a:cxn ang="0">
                <a:pos x="29" y="3"/>
              </a:cxn>
            </a:cxnLst>
            <a:rect l="0" t="0" r="r" b="b"/>
            <a:pathLst>
              <a:path w="41" h="39">
                <a:moveTo>
                  <a:pt x="29" y="3"/>
                </a:moveTo>
                <a:lnTo>
                  <a:pt x="27" y="4"/>
                </a:lnTo>
                <a:lnTo>
                  <a:pt x="30" y="6"/>
                </a:lnTo>
                <a:lnTo>
                  <a:pt x="32" y="7"/>
                </a:lnTo>
                <a:lnTo>
                  <a:pt x="33" y="9"/>
                </a:lnTo>
                <a:lnTo>
                  <a:pt x="34" y="11"/>
                </a:lnTo>
                <a:lnTo>
                  <a:pt x="34" y="14"/>
                </a:lnTo>
                <a:lnTo>
                  <a:pt x="35" y="16"/>
                </a:lnTo>
                <a:lnTo>
                  <a:pt x="37" y="18"/>
                </a:lnTo>
                <a:lnTo>
                  <a:pt x="38" y="20"/>
                </a:lnTo>
                <a:lnTo>
                  <a:pt x="40" y="22"/>
                </a:lnTo>
                <a:lnTo>
                  <a:pt x="41" y="24"/>
                </a:lnTo>
                <a:lnTo>
                  <a:pt x="39" y="25"/>
                </a:lnTo>
                <a:lnTo>
                  <a:pt x="36" y="26"/>
                </a:lnTo>
                <a:lnTo>
                  <a:pt x="34" y="28"/>
                </a:lnTo>
                <a:lnTo>
                  <a:pt x="35" y="30"/>
                </a:lnTo>
                <a:lnTo>
                  <a:pt x="38" y="32"/>
                </a:lnTo>
                <a:lnTo>
                  <a:pt x="37" y="35"/>
                </a:lnTo>
                <a:lnTo>
                  <a:pt x="33" y="35"/>
                </a:lnTo>
                <a:lnTo>
                  <a:pt x="31" y="35"/>
                </a:lnTo>
                <a:lnTo>
                  <a:pt x="29" y="37"/>
                </a:lnTo>
                <a:lnTo>
                  <a:pt x="27" y="38"/>
                </a:lnTo>
                <a:lnTo>
                  <a:pt x="25" y="38"/>
                </a:lnTo>
                <a:lnTo>
                  <a:pt x="21" y="38"/>
                </a:lnTo>
                <a:lnTo>
                  <a:pt x="19" y="38"/>
                </a:lnTo>
                <a:lnTo>
                  <a:pt x="18" y="39"/>
                </a:lnTo>
                <a:lnTo>
                  <a:pt x="14" y="39"/>
                </a:lnTo>
                <a:lnTo>
                  <a:pt x="12" y="38"/>
                </a:lnTo>
                <a:lnTo>
                  <a:pt x="9" y="39"/>
                </a:lnTo>
                <a:lnTo>
                  <a:pt x="6" y="39"/>
                </a:lnTo>
                <a:lnTo>
                  <a:pt x="3" y="39"/>
                </a:lnTo>
                <a:lnTo>
                  <a:pt x="1" y="37"/>
                </a:lnTo>
                <a:lnTo>
                  <a:pt x="1" y="34"/>
                </a:lnTo>
                <a:lnTo>
                  <a:pt x="2" y="31"/>
                </a:lnTo>
                <a:lnTo>
                  <a:pt x="4" y="30"/>
                </a:lnTo>
                <a:lnTo>
                  <a:pt x="3" y="28"/>
                </a:lnTo>
                <a:lnTo>
                  <a:pt x="5" y="25"/>
                </a:lnTo>
                <a:lnTo>
                  <a:pt x="3" y="23"/>
                </a:lnTo>
                <a:lnTo>
                  <a:pt x="2" y="20"/>
                </a:lnTo>
                <a:lnTo>
                  <a:pt x="0" y="19"/>
                </a:lnTo>
                <a:lnTo>
                  <a:pt x="2" y="17"/>
                </a:lnTo>
                <a:lnTo>
                  <a:pt x="4" y="19"/>
                </a:lnTo>
                <a:lnTo>
                  <a:pt x="6" y="20"/>
                </a:lnTo>
                <a:lnTo>
                  <a:pt x="10" y="19"/>
                </a:lnTo>
                <a:lnTo>
                  <a:pt x="10" y="16"/>
                </a:lnTo>
                <a:lnTo>
                  <a:pt x="11" y="14"/>
                </a:lnTo>
                <a:lnTo>
                  <a:pt x="10" y="12"/>
                </a:lnTo>
                <a:lnTo>
                  <a:pt x="8" y="11"/>
                </a:lnTo>
                <a:lnTo>
                  <a:pt x="6" y="10"/>
                </a:lnTo>
                <a:lnTo>
                  <a:pt x="4" y="9"/>
                </a:lnTo>
                <a:lnTo>
                  <a:pt x="5" y="6"/>
                </a:lnTo>
                <a:lnTo>
                  <a:pt x="8" y="7"/>
                </a:lnTo>
                <a:lnTo>
                  <a:pt x="11" y="6"/>
                </a:lnTo>
                <a:lnTo>
                  <a:pt x="14" y="6"/>
                </a:lnTo>
                <a:lnTo>
                  <a:pt x="16" y="5"/>
                </a:lnTo>
                <a:lnTo>
                  <a:pt x="17" y="4"/>
                </a:lnTo>
                <a:lnTo>
                  <a:pt x="18" y="2"/>
                </a:lnTo>
                <a:lnTo>
                  <a:pt x="20" y="0"/>
                </a:lnTo>
                <a:lnTo>
                  <a:pt x="23" y="0"/>
                </a:lnTo>
                <a:lnTo>
                  <a:pt x="25" y="0"/>
                </a:lnTo>
                <a:lnTo>
                  <a:pt x="27" y="0"/>
                </a:lnTo>
                <a:lnTo>
                  <a:pt x="29" y="3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2" name="91103">
            <a:extLst xmlns:a="http://schemas.openxmlformats.org/drawingml/2006/main">
              <a:ext uri="{FF2B5EF4-FFF2-40B4-BE49-F238E27FC236}">
                <a16:creationId xmlns:a16="http://schemas.microsoft.com/office/drawing/2014/main" id="{AFC36ADC-BF59-4C58-AE4B-6CCE5032541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79959" y="1604180"/>
            <a:ext cx="232210" cy="200523"/>
          </a:xfrm>
          <a:custGeom xmlns:a="http://schemas.openxmlformats.org/drawingml/2006/main">
            <a:avLst/>
            <a:gdLst/>
            <a:ahLst/>
            <a:cxnLst>
              <a:cxn ang="0">
                <a:pos x="27" y="6"/>
              </a:cxn>
              <a:cxn ang="0">
                <a:pos x="26" y="10"/>
              </a:cxn>
              <a:cxn ang="0">
                <a:pos x="24" y="12"/>
              </a:cxn>
              <a:cxn ang="0">
                <a:pos x="24" y="14"/>
              </a:cxn>
              <a:cxn ang="0">
                <a:pos x="25" y="16"/>
              </a:cxn>
              <a:cxn ang="0">
                <a:pos x="24" y="19"/>
              </a:cxn>
              <a:cxn ang="0">
                <a:pos x="21" y="19"/>
              </a:cxn>
              <a:cxn ang="0">
                <a:pos x="20" y="21"/>
              </a:cxn>
              <a:cxn ang="0">
                <a:pos x="19" y="23"/>
              </a:cxn>
              <a:cxn ang="0">
                <a:pos x="15" y="24"/>
              </a:cxn>
              <a:cxn ang="0">
                <a:pos x="13" y="23"/>
              </a:cxn>
              <a:cxn ang="0">
                <a:pos x="12" y="21"/>
              </a:cxn>
              <a:cxn ang="0">
                <a:pos x="11" y="20"/>
              </a:cxn>
              <a:cxn ang="0">
                <a:pos x="9" y="22"/>
              </a:cxn>
              <a:cxn ang="0">
                <a:pos x="8" y="24"/>
              </a:cxn>
              <a:cxn ang="0">
                <a:pos x="5" y="25"/>
              </a:cxn>
              <a:cxn ang="0">
                <a:pos x="2" y="23"/>
              </a:cxn>
              <a:cxn ang="0">
                <a:pos x="2" y="20"/>
              </a:cxn>
              <a:cxn ang="0">
                <a:pos x="1" y="18"/>
              </a:cxn>
              <a:cxn ang="0">
                <a:pos x="0" y="15"/>
              </a:cxn>
              <a:cxn ang="0">
                <a:pos x="2" y="13"/>
              </a:cxn>
              <a:cxn ang="0">
                <a:pos x="4" y="11"/>
              </a:cxn>
              <a:cxn ang="0">
                <a:pos x="2" y="9"/>
              </a:cxn>
              <a:cxn ang="0">
                <a:pos x="3" y="7"/>
              </a:cxn>
              <a:cxn ang="0">
                <a:pos x="4" y="4"/>
              </a:cxn>
              <a:cxn ang="0">
                <a:pos x="6" y="5"/>
              </a:cxn>
              <a:cxn ang="0">
                <a:pos x="8" y="5"/>
              </a:cxn>
              <a:cxn ang="0">
                <a:pos x="9" y="3"/>
              </a:cxn>
              <a:cxn ang="0">
                <a:pos x="11" y="0"/>
              </a:cxn>
              <a:cxn ang="0">
                <a:pos x="14" y="2"/>
              </a:cxn>
              <a:cxn ang="0">
                <a:pos x="14" y="4"/>
              </a:cxn>
              <a:cxn ang="0">
                <a:pos x="15" y="6"/>
              </a:cxn>
              <a:cxn ang="0">
                <a:pos x="17" y="4"/>
              </a:cxn>
              <a:cxn ang="0">
                <a:pos x="18" y="3"/>
              </a:cxn>
              <a:cxn ang="0">
                <a:pos x="21" y="3"/>
              </a:cxn>
              <a:cxn ang="0">
                <a:pos x="22" y="7"/>
              </a:cxn>
              <a:cxn ang="0">
                <a:pos x="24" y="7"/>
              </a:cxn>
              <a:cxn ang="0">
                <a:pos x="27" y="6"/>
              </a:cxn>
            </a:cxnLst>
            <a:rect l="0" t="0" r="r" b="b"/>
            <a:pathLst>
              <a:path w="27" h="25">
                <a:moveTo>
                  <a:pt x="27" y="6"/>
                </a:moveTo>
                <a:lnTo>
                  <a:pt x="26" y="10"/>
                </a:lnTo>
                <a:lnTo>
                  <a:pt x="24" y="12"/>
                </a:lnTo>
                <a:lnTo>
                  <a:pt x="24" y="14"/>
                </a:lnTo>
                <a:lnTo>
                  <a:pt x="25" y="16"/>
                </a:lnTo>
                <a:lnTo>
                  <a:pt x="24" y="19"/>
                </a:lnTo>
                <a:lnTo>
                  <a:pt x="21" y="19"/>
                </a:lnTo>
                <a:lnTo>
                  <a:pt x="20" y="21"/>
                </a:lnTo>
                <a:lnTo>
                  <a:pt x="19" y="23"/>
                </a:lnTo>
                <a:lnTo>
                  <a:pt x="15" y="24"/>
                </a:lnTo>
                <a:lnTo>
                  <a:pt x="13" y="23"/>
                </a:lnTo>
                <a:lnTo>
                  <a:pt x="12" y="21"/>
                </a:lnTo>
                <a:lnTo>
                  <a:pt x="11" y="20"/>
                </a:lnTo>
                <a:lnTo>
                  <a:pt x="9" y="22"/>
                </a:lnTo>
                <a:lnTo>
                  <a:pt x="8" y="24"/>
                </a:lnTo>
                <a:lnTo>
                  <a:pt x="5" y="25"/>
                </a:lnTo>
                <a:lnTo>
                  <a:pt x="2" y="23"/>
                </a:lnTo>
                <a:lnTo>
                  <a:pt x="2" y="20"/>
                </a:lnTo>
                <a:lnTo>
                  <a:pt x="1" y="18"/>
                </a:lnTo>
                <a:lnTo>
                  <a:pt x="0" y="15"/>
                </a:lnTo>
                <a:lnTo>
                  <a:pt x="2" y="13"/>
                </a:lnTo>
                <a:lnTo>
                  <a:pt x="4" y="11"/>
                </a:lnTo>
                <a:lnTo>
                  <a:pt x="2" y="9"/>
                </a:lnTo>
                <a:lnTo>
                  <a:pt x="3" y="7"/>
                </a:lnTo>
                <a:lnTo>
                  <a:pt x="4" y="4"/>
                </a:lnTo>
                <a:lnTo>
                  <a:pt x="6" y="5"/>
                </a:lnTo>
                <a:lnTo>
                  <a:pt x="8" y="5"/>
                </a:lnTo>
                <a:lnTo>
                  <a:pt x="9" y="3"/>
                </a:lnTo>
                <a:lnTo>
                  <a:pt x="11" y="0"/>
                </a:lnTo>
                <a:lnTo>
                  <a:pt x="14" y="2"/>
                </a:lnTo>
                <a:lnTo>
                  <a:pt x="14" y="4"/>
                </a:lnTo>
                <a:lnTo>
                  <a:pt x="15" y="6"/>
                </a:lnTo>
                <a:lnTo>
                  <a:pt x="17" y="4"/>
                </a:lnTo>
                <a:lnTo>
                  <a:pt x="18" y="3"/>
                </a:lnTo>
                <a:lnTo>
                  <a:pt x="21" y="3"/>
                </a:lnTo>
                <a:lnTo>
                  <a:pt x="22" y="7"/>
                </a:lnTo>
                <a:lnTo>
                  <a:pt x="24" y="7"/>
                </a:lnTo>
                <a:lnTo>
                  <a:pt x="27" y="6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3" name="91072">
            <a:extLst xmlns:a="http://schemas.openxmlformats.org/drawingml/2006/main">
              <a:ext uri="{FF2B5EF4-FFF2-40B4-BE49-F238E27FC236}">
                <a16:creationId xmlns:a16="http://schemas.microsoft.com/office/drawing/2014/main" id="{1559194E-1CEF-4D61-8E90-D5BC95D6C61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0568" y="1732516"/>
            <a:ext cx="404218" cy="256669"/>
          </a:xfrm>
          <a:custGeom xmlns:a="http://schemas.openxmlformats.org/drawingml/2006/main">
            <a:avLst/>
            <a:gdLst/>
            <a:ahLst/>
            <a:cxnLst>
              <a:cxn ang="0">
                <a:pos x="33" y="1"/>
              </a:cxn>
              <a:cxn ang="0">
                <a:pos x="32" y="4"/>
              </a:cxn>
              <a:cxn ang="0">
                <a:pos x="35" y="6"/>
              </a:cxn>
              <a:cxn ang="0">
                <a:pos x="39" y="7"/>
              </a:cxn>
              <a:cxn ang="0">
                <a:pos x="41" y="10"/>
              </a:cxn>
              <a:cxn ang="0">
                <a:pos x="40" y="13"/>
              </a:cxn>
              <a:cxn ang="0">
                <a:pos x="42" y="14"/>
              </a:cxn>
              <a:cxn ang="0">
                <a:pos x="44" y="15"/>
              </a:cxn>
              <a:cxn ang="0">
                <a:pos x="46" y="16"/>
              </a:cxn>
              <a:cxn ang="0">
                <a:pos x="47" y="18"/>
              </a:cxn>
              <a:cxn ang="0">
                <a:pos x="46" y="20"/>
              </a:cxn>
              <a:cxn ang="0">
                <a:pos x="46" y="23"/>
              </a:cxn>
              <a:cxn ang="0">
                <a:pos x="42" y="24"/>
              </a:cxn>
              <a:cxn ang="0">
                <a:pos x="40" y="23"/>
              </a:cxn>
              <a:cxn ang="0">
                <a:pos x="38" y="21"/>
              </a:cxn>
              <a:cxn ang="0">
                <a:pos x="36" y="23"/>
              </a:cxn>
              <a:cxn ang="0">
                <a:pos x="38" y="24"/>
              </a:cxn>
              <a:cxn ang="0">
                <a:pos x="39" y="27"/>
              </a:cxn>
              <a:cxn ang="0">
                <a:pos x="41" y="29"/>
              </a:cxn>
              <a:cxn ang="0">
                <a:pos x="39" y="32"/>
              </a:cxn>
              <a:cxn ang="0">
                <a:pos x="37" y="31"/>
              </a:cxn>
              <a:cxn ang="0">
                <a:pos x="35" y="30"/>
              </a:cxn>
              <a:cxn ang="0">
                <a:pos x="33" y="32"/>
              </a:cxn>
              <a:cxn ang="0">
                <a:pos x="31" y="32"/>
              </a:cxn>
              <a:cxn ang="0">
                <a:pos x="28" y="30"/>
              </a:cxn>
              <a:cxn ang="0">
                <a:pos x="26" y="28"/>
              </a:cxn>
              <a:cxn ang="0">
                <a:pos x="24" y="26"/>
              </a:cxn>
              <a:cxn ang="0">
                <a:pos x="22" y="27"/>
              </a:cxn>
              <a:cxn ang="0">
                <a:pos x="19" y="27"/>
              </a:cxn>
              <a:cxn ang="0">
                <a:pos x="18" y="29"/>
              </a:cxn>
              <a:cxn ang="0">
                <a:pos x="18" y="32"/>
              </a:cxn>
              <a:cxn ang="0">
                <a:pos x="15" y="30"/>
              </a:cxn>
              <a:cxn ang="0">
                <a:pos x="13" y="28"/>
              </a:cxn>
              <a:cxn ang="0">
                <a:pos x="13" y="26"/>
              </a:cxn>
              <a:cxn ang="0">
                <a:pos x="12" y="24"/>
              </a:cxn>
              <a:cxn ang="0">
                <a:pos x="9" y="25"/>
              </a:cxn>
              <a:cxn ang="0">
                <a:pos x="7" y="26"/>
              </a:cxn>
              <a:cxn ang="0">
                <a:pos x="5" y="27"/>
              </a:cxn>
              <a:cxn ang="0">
                <a:pos x="2" y="26"/>
              </a:cxn>
              <a:cxn ang="0">
                <a:pos x="0" y="23"/>
              </a:cxn>
              <a:cxn ang="0">
                <a:pos x="0" y="20"/>
              </a:cxn>
              <a:cxn ang="0">
                <a:pos x="2" y="19"/>
              </a:cxn>
              <a:cxn ang="0">
                <a:pos x="5" y="19"/>
              </a:cxn>
              <a:cxn ang="0">
                <a:pos x="7" y="19"/>
              </a:cxn>
              <a:cxn ang="0">
                <a:pos x="9" y="19"/>
              </a:cxn>
              <a:cxn ang="0">
                <a:pos x="11" y="18"/>
              </a:cxn>
              <a:cxn ang="0">
                <a:pos x="12" y="15"/>
              </a:cxn>
              <a:cxn ang="0">
                <a:pos x="14" y="13"/>
              </a:cxn>
              <a:cxn ang="0">
                <a:pos x="14" y="10"/>
              </a:cxn>
              <a:cxn ang="0">
                <a:pos x="16" y="8"/>
              </a:cxn>
              <a:cxn ang="0">
                <a:pos x="17" y="10"/>
              </a:cxn>
              <a:cxn ang="0">
                <a:pos x="19" y="11"/>
              </a:cxn>
              <a:cxn ang="0">
                <a:pos x="20" y="8"/>
              </a:cxn>
              <a:cxn ang="0">
                <a:pos x="21" y="6"/>
              </a:cxn>
              <a:cxn ang="0">
                <a:pos x="23" y="5"/>
              </a:cxn>
              <a:cxn ang="0">
                <a:pos x="25" y="6"/>
              </a:cxn>
              <a:cxn ang="0">
                <a:pos x="25" y="4"/>
              </a:cxn>
              <a:cxn ang="0">
                <a:pos x="26" y="1"/>
              </a:cxn>
              <a:cxn ang="0">
                <a:pos x="28" y="0"/>
              </a:cxn>
              <a:cxn ang="0">
                <a:pos x="31" y="0"/>
              </a:cxn>
              <a:cxn ang="0">
                <a:pos x="33" y="1"/>
              </a:cxn>
            </a:cxnLst>
            <a:rect l="0" t="0" r="r" b="b"/>
            <a:pathLst>
              <a:path w="47" h="32">
                <a:moveTo>
                  <a:pt x="33" y="1"/>
                </a:moveTo>
                <a:lnTo>
                  <a:pt x="32" y="4"/>
                </a:lnTo>
                <a:lnTo>
                  <a:pt x="35" y="6"/>
                </a:lnTo>
                <a:lnTo>
                  <a:pt x="39" y="7"/>
                </a:lnTo>
                <a:lnTo>
                  <a:pt x="41" y="10"/>
                </a:lnTo>
                <a:lnTo>
                  <a:pt x="40" y="13"/>
                </a:lnTo>
                <a:lnTo>
                  <a:pt x="42" y="14"/>
                </a:lnTo>
                <a:lnTo>
                  <a:pt x="44" y="15"/>
                </a:lnTo>
                <a:lnTo>
                  <a:pt x="46" y="16"/>
                </a:lnTo>
                <a:lnTo>
                  <a:pt x="47" y="18"/>
                </a:lnTo>
                <a:lnTo>
                  <a:pt x="46" y="20"/>
                </a:lnTo>
                <a:lnTo>
                  <a:pt x="46" y="23"/>
                </a:lnTo>
                <a:lnTo>
                  <a:pt x="42" y="24"/>
                </a:lnTo>
                <a:lnTo>
                  <a:pt x="40" y="23"/>
                </a:lnTo>
                <a:lnTo>
                  <a:pt x="38" y="21"/>
                </a:lnTo>
                <a:lnTo>
                  <a:pt x="36" y="23"/>
                </a:lnTo>
                <a:lnTo>
                  <a:pt x="38" y="24"/>
                </a:lnTo>
                <a:lnTo>
                  <a:pt x="39" y="27"/>
                </a:lnTo>
                <a:lnTo>
                  <a:pt x="41" y="29"/>
                </a:lnTo>
                <a:lnTo>
                  <a:pt x="39" y="32"/>
                </a:lnTo>
                <a:lnTo>
                  <a:pt x="37" y="31"/>
                </a:lnTo>
                <a:lnTo>
                  <a:pt x="35" y="30"/>
                </a:lnTo>
                <a:lnTo>
                  <a:pt x="33" y="32"/>
                </a:lnTo>
                <a:lnTo>
                  <a:pt x="31" y="32"/>
                </a:lnTo>
                <a:lnTo>
                  <a:pt x="28" y="30"/>
                </a:lnTo>
                <a:lnTo>
                  <a:pt x="26" y="28"/>
                </a:lnTo>
                <a:lnTo>
                  <a:pt x="24" y="26"/>
                </a:lnTo>
                <a:lnTo>
                  <a:pt x="22" y="27"/>
                </a:lnTo>
                <a:lnTo>
                  <a:pt x="19" y="27"/>
                </a:lnTo>
                <a:lnTo>
                  <a:pt x="18" y="29"/>
                </a:lnTo>
                <a:lnTo>
                  <a:pt x="18" y="32"/>
                </a:lnTo>
                <a:lnTo>
                  <a:pt x="15" y="30"/>
                </a:lnTo>
                <a:lnTo>
                  <a:pt x="13" y="28"/>
                </a:lnTo>
                <a:lnTo>
                  <a:pt x="13" y="26"/>
                </a:lnTo>
                <a:lnTo>
                  <a:pt x="12" y="24"/>
                </a:lnTo>
                <a:lnTo>
                  <a:pt x="9" y="25"/>
                </a:lnTo>
                <a:lnTo>
                  <a:pt x="7" y="26"/>
                </a:lnTo>
                <a:lnTo>
                  <a:pt x="5" y="27"/>
                </a:lnTo>
                <a:lnTo>
                  <a:pt x="2" y="26"/>
                </a:lnTo>
                <a:lnTo>
                  <a:pt x="0" y="23"/>
                </a:lnTo>
                <a:lnTo>
                  <a:pt x="0" y="20"/>
                </a:lnTo>
                <a:lnTo>
                  <a:pt x="2" y="19"/>
                </a:lnTo>
                <a:lnTo>
                  <a:pt x="5" y="19"/>
                </a:lnTo>
                <a:lnTo>
                  <a:pt x="7" y="19"/>
                </a:lnTo>
                <a:lnTo>
                  <a:pt x="9" y="19"/>
                </a:lnTo>
                <a:lnTo>
                  <a:pt x="11" y="18"/>
                </a:lnTo>
                <a:lnTo>
                  <a:pt x="12" y="15"/>
                </a:lnTo>
                <a:lnTo>
                  <a:pt x="14" y="13"/>
                </a:lnTo>
                <a:lnTo>
                  <a:pt x="14" y="10"/>
                </a:lnTo>
                <a:lnTo>
                  <a:pt x="16" y="8"/>
                </a:lnTo>
                <a:lnTo>
                  <a:pt x="17" y="10"/>
                </a:lnTo>
                <a:lnTo>
                  <a:pt x="19" y="11"/>
                </a:lnTo>
                <a:lnTo>
                  <a:pt x="20" y="8"/>
                </a:lnTo>
                <a:lnTo>
                  <a:pt x="21" y="6"/>
                </a:lnTo>
                <a:lnTo>
                  <a:pt x="23" y="5"/>
                </a:lnTo>
                <a:lnTo>
                  <a:pt x="25" y="6"/>
                </a:lnTo>
                <a:lnTo>
                  <a:pt x="25" y="4"/>
                </a:lnTo>
                <a:lnTo>
                  <a:pt x="26" y="1"/>
                </a:lnTo>
                <a:lnTo>
                  <a:pt x="28" y="0"/>
                </a:lnTo>
                <a:lnTo>
                  <a:pt x="31" y="0"/>
                </a:lnTo>
                <a:lnTo>
                  <a:pt x="33" y="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4" name="91064">
            <a:extLst xmlns:a="http://schemas.openxmlformats.org/drawingml/2006/main">
              <a:ext uri="{FF2B5EF4-FFF2-40B4-BE49-F238E27FC236}">
                <a16:creationId xmlns:a16="http://schemas.microsoft.com/office/drawing/2014/main" id="{4F87F583-7A93-401E-82A2-A68902AC7A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81987" y="1355533"/>
            <a:ext cx="352617" cy="264689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9" y="4"/>
              </a:cxn>
              <a:cxn ang="0">
                <a:pos x="22" y="4"/>
              </a:cxn>
              <a:cxn ang="0">
                <a:pos x="25" y="5"/>
              </a:cxn>
              <a:cxn ang="0">
                <a:pos x="27" y="7"/>
              </a:cxn>
              <a:cxn ang="0">
                <a:pos x="27" y="11"/>
              </a:cxn>
              <a:cxn ang="0">
                <a:pos x="28" y="12"/>
              </a:cxn>
              <a:cxn ang="0">
                <a:pos x="30" y="14"/>
              </a:cxn>
              <a:cxn ang="0">
                <a:pos x="32" y="12"/>
              </a:cxn>
              <a:cxn ang="0">
                <a:pos x="35" y="11"/>
              </a:cxn>
              <a:cxn ang="0">
                <a:pos x="37" y="10"/>
              </a:cxn>
              <a:cxn ang="0">
                <a:pos x="38" y="8"/>
              </a:cxn>
              <a:cxn ang="0">
                <a:pos x="39" y="11"/>
              </a:cxn>
              <a:cxn ang="0">
                <a:pos x="39" y="14"/>
              </a:cxn>
              <a:cxn ang="0">
                <a:pos x="41" y="17"/>
              </a:cxn>
              <a:cxn ang="0">
                <a:pos x="40" y="20"/>
              </a:cxn>
              <a:cxn ang="0">
                <a:pos x="39" y="21"/>
              </a:cxn>
              <a:cxn ang="0">
                <a:pos x="36" y="23"/>
              </a:cxn>
              <a:cxn ang="0">
                <a:pos x="32" y="22"/>
              </a:cxn>
              <a:cxn ang="0">
                <a:pos x="32" y="25"/>
              </a:cxn>
              <a:cxn ang="0">
                <a:pos x="31" y="27"/>
              </a:cxn>
              <a:cxn ang="0">
                <a:pos x="30" y="29"/>
              </a:cxn>
              <a:cxn ang="0">
                <a:pos x="27" y="30"/>
              </a:cxn>
              <a:cxn ang="0">
                <a:pos x="24" y="30"/>
              </a:cxn>
              <a:cxn ang="0">
                <a:pos x="21" y="32"/>
              </a:cxn>
              <a:cxn ang="0">
                <a:pos x="18" y="33"/>
              </a:cxn>
              <a:cxn ang="0">
                <a:pos x="18" y="30"/>
              </a:cxn>
              <a:cxn ang="0">
                <a:pos x="18" y="28"/>
              </a:cxn>
              <a:cxn ang="0">
                <a:pos x="15" y="27"/>
              </a:cxn>
              <a:cxn ang="0">
                <a:pos x="15" y="24"/>
              </a:cxn>
              <a:cxn ang="0">
                <a:pos x="14" y="22"/>
              </a:cxn>
              <a:cxn ang="0">
                <a:pos x="14" y="19"/>
              </a:cxn>
              <a:cxn ang="0">
                <a:pos x="13" y="18"/>
              </a:cxn>
              <a:cxn ang="0">
                <a:pos x="11" y="17"/>
              </a:cxn>
              <a:cxn ang="0">
                <a:pos x="9" y="16"/>
              </a:cxn>
              <a:cxn ang="0">
                <a:pos x="7" y="14"/>
              </a:cxn>
              <a:cxn ang="0">
                <a:pos x="5" y="13"/>
              </a:cxn>
              <a:cxn ang="0">
                <a:pos x="2" y="12"/>
              </a:cxn>
              <a:cxn ang="0">
                <a:pos x="0" y="11"/>
              </a:cxn>
              <a:cxn ang="0">
                <a:pos x="0" y="8"/>
              </a:cxn>
              <a:cxn ang="0">
                <a:pos x="0" y="5"/>
              </a:cxn>
              <a:cxn ang="0">
                <a:pos x="2" y="3"/>
              </a:cxn>
              <a:cxn ang="0">
                <a:pos x="5" y="4"/>
              </a:cxn>
              <a:cxn ang="0">
                <a:pos x="9" y="4"/>
              </a:cxn>
              <a:cxn ang="0">
                <a:pos x="12" y="5"/>
              </a:cxn>
              <a:cxn ang="0">
                <a:pos x="13" y="2"/>
              </a:cxn>
              <a:cxn ang="0">
                <a:pos x="15" y="0"/>
              </a:cxn>
              <a:cxn ang="0">
                <a:pos x="17" y="2"/>
              </a:cxn>
            </a:cxnLst>
            <a:rect l="0" t="0" r="r" b="b"/>
            <a:pathLst>
              <a:path w="41" h="33">
                <a:moveTo>
                  <a:pt x="17" y="2"/>
                </a:moveTo>
                <a:lnTo>
                  <a:pt x="19" y="4"/>
                </a:lnTo>
                <a:lnTo>
                  <a:pt x="22" y="4"/>
                </a:lnTo>
                <a:lnTo>
                  <a:pt x="25" y="5"/>
                </a:lnTo>
                <a:lnTo>
                  <a:pt x="27" y="7"/>
                </a:lnTo>
                <a:lnTo>
                  <a:pt x="27" y="11"/>
                </a:lnTo>
                <a:lnTo>
                  <a:pt x="28" y="12"/>
                </a:lnTo>
                <a:lnTo>
                  <a:pt x="30" y="14"/>
                </a:lnTo>
                <a:lnTo>
                  <a:pt x="32" y="12"/>
                </a:lnTo>
                <a:lnTo>
                  <a:pt x="35" y="11"/>
                </a:lnTo>
                <a:lnTo>
                  <a:pt x="37" y="10"/>
                </a:lnTo>
                <a:lnTo>
                  <a:pt x="38" y="8"/>
                </a:lnTo>
                <a:lnTo>
                  <a:pt x="39" y="11"/>
                </a:lnTo>
                <a:lnTo>
                  <a:pt x="39" y="14"/>
                </a:lnTo>
                <a:lnTo>
                  <a:pt x="41" y="17"/>
                </a:lnTo>
                <a:lnTo>
                  <a:pt x="40" y="20"/>
                </a:lnTo>
                <a:lnTo>
                  <a:pt x="39" y="21"/>
                </a:lnTo>
                <a:lnTo>
                  <a:pt x="36" y="23"/>
                </a:lnTo>
                <a:lnTo>
                  <a:pt x="32" y="22"/>
                </a:lnTo>
                <a:lnTo>
                  <a:pt x="32" y="25"/>
                </a:lnTo>
                <a:lnTo>
                  <a:pt x="31" y="27"/>
                </a:lnTo>
                <a:lnTo>
                  <a:pt x="30" y="29"/>
                </a:lnTo>
                <a:lnTo>
                  <a:pt x="27" y="30"/>
                </a:lnTo>
                <a:lnTo>
                  <a:pt x="24" y="30"/>
                </a:lnTo>
                <a:lnTo>
                  <a:pt x="21" y="32"/>
                </a:lnTo>
                <a:lnTo>
                  <a:pt x="18" y="33"/>
                </a:lnTo>
                <a:lnTo>
                  <a:pt x="18" y="30"/>
                </a:lnTo>
                <a:lnTo>
                  <a:pt x="18" y="28"/>
                </a:lnTo>
                <a:lnTo>
                  <a:pt x="15" y="27"/>
                </a:lnTo>
                <a:lnTo>
                  <a:pt x="15" y="24"/>
                </a:lnTo>
                <a:lnTo>
                  <a:pt x="14" y="22"/>
                </a:lnTo>
                <a:lnTo>
                  <a:pt x="14" y="19"/>
                </a:lnTo>
                <a:lnTo>
                  <a:pt x="13" y="18"/>
                </a:lnTo>
                <a:lnTo>
                  <a:pt x="11" y="17"/>
                </a:lnTo>
                <a:lnTo>
                  <a:pt x="9" y="16"/>
                </a:lnTo>
                <a:lnTo>
                  <a:pt x="7" y="14"/>
                </a:lnTo>
                <a:lnTo>
                  <a:pt x="5" y="13"/>
                </a:lnTo>
                <a:lnTo>
                  <a:pt x="2" y="12"/>
                </a:lnTo>
                <a:lnTo>
                  <a:pt x="0" y="11"/>
                </a:lnTo>
                <a:lnTo>
                  <a:pt x="0" y="8"/>
                </a:lnTo>
                <a:lnTo>
                  <a:pt x="0" y="5"/>
                </a:lnTo>
                <a:lnTo>
                  <a:pt x="2" y="3"/>
                </a:lnTo>
                <a:lnTo>
                  <a:pt x="5" y="4"/>
                </a:lnTo>
                <a:lnTo>
                  <a:pt x="9" y="4"/>
                </a:lnTo>
                <a:lnTo>
                  <a:pt x="12" y="5"/>
                </a:lnTo>
                <a:lnTo>
                  <a:pt x="13" y="2"/>
                </a:lnTo>
                <a:lnTo>
                  <a:pt x="15" y="0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5" name="91059">
            <a:extLst xmlns:a="http://schemas.openxmlformats.org/drawingml/2006/main">
              <a:ext uri="{FF2B5EF4-FFF2-40B4-BE49-F238E27FC236}">
                <a16:creationId xmlns:a16="http://schemas.microsoft.com/office/drawing/2014/main" id="{F4901D57-11EC-4F8E-99C4-200DDA9BDF1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18579" y="1443763"/>
            <a:ext cx="318215" cy="192501"/>
          </a:xfrm>
          <a:custGeom xmlns:a="http://schemas.openxmlformats.org/drawingml/2006/main">
            <a:avLst/>
            <a:gdLst/>
            <a:ahLst/>
            <a:cxnLst>
              <a:cxn ang="0">
                <a:pos x="19" y="0"/>
              </a:cxn>
              <a:cxn ang="0">
                <a:pos x="21" y="1"/>
              </a:cxn>
              <a:cxn ang="0">
                <a:pos x="24" y="2"/>
              </a:cxn>
              <a:cxn ang="0">
                <a:pos x="26" y="3"/>
              </a:cxn>
              <a:cxn ang="0">
                <a:pos x="28" y="5"/>
              </a:cxn>
              <a:cxn ang="0">
                <a:pos x="30" y="6"/>
              </a:cxn>
              <a:cxn ang="0">
                <a:pos x="32" y="7"/>
              </a:cxn>
              <a:cxn ang="0">
                <a:pos x="33" y="8"/>
              </a:cxn>
              <a:cxn ang="0">
                <a:pos x="33" y="11"/>
              </a:cxn>
              <a:cxn ang="0">
                <a:pos x="34" y="13"/>
              </a:cxn>
              <a:cxn ang="0">
                <a:pos x="34" y="16"/>
              </a:cxn>
              <a:cxn ang="0">
                <a:pos x="37" y="17"/>
              </a:cxn>
              <a:cxn ang="0">
                <a:pos x="37" y="19"/>
              </a:cxn>
              <a:cxn ang="0">
                <a:pos x="37" y="22"/>
              </a:cxn>
              <a:cxn ang="0">
                <a:pos x="34" y="24"/>
              </a:cxn>
              <a:cxn ang="0">
                <a:pos x="32" y="23"/>
              </a:cxn>
              <a:cxn ang="0">
                <a:pos x="28" y="22"/>
              </a:cxn>
              <a:cxn ang="0">
                <a:pos x="26" y="20"/>
              </a:cxn>
              <a:cxn ang="0">
                <a:pos x="23" y="19"/>
              </a:cxn>
              <a:cxn ang="0">
                <a:pos x="21" y="18"/>
              </a:cxn>
              <a:cxn ang="0">
                <a:pos x="19" y="18"/>
              </a:cxn>
              <a:cxn ang="0">
                <a:pos x="17" y="18"/>
              </a:cxn>
              <a:cxn ang="0">
                <a:pos x="14" y="16"/>
              </a:cxn>
              <a:cxn ang="0">
                <a:pos x="12" y="15"/>
              </a:cxn>
              <a:cxn ang="0">
                <a:pos x="9" y="13"/>
              </a:cxn>
              <a:cxn ang="0">
                <a:pos x="7" y="14"/>
              </a:cxn>
              <a:cxn ang="0">
                <a:pos x="5" y="16"/>
              </a:cxn>
              <a:cxn ang="0">
                <a:pos x="3" y="17"/>
              </a:cxn>
              <a:cxn ang="0">
                <a:pos x="2" y="15"/>
              </a:cxn>
              <a:cxn ang="0">
                <a:pos x="2" y="11"/>
              </a:cxn>
              <a:cxn ang="0">
                <a:pos x="1" y="9"/>
              </a:cxn>
              <a:cxn ang="0">
                <a:pos x="0" y="8"/>
              </a:cxn>
              <a:cxn ang="0">
                <a:pos x="2" y="6"/>
              </a:cxn>
              <a:cxn ang="0">
                <a:pos x="4" y="4"/>
              </a:cxn>
              <a:cxn ang="0">
                <a:pos x="6" y="6"/>
              </a:cxn>
              <a:cxn ang="0">
                <a:pos x="8" y="7"/>
              </a:cxn>
              <a:cxn ang="0">
                <a:pos x="10" y="6"/>
              </a:cxn>
              <a:cxn ang="0">
                <a:pos x="13" y="4"/>
              </a:cxn>
              <a:cxn ang="0">
                <a:pos x="12" y="2"/>
              </a:cxn>
              <a:cxn ang="0">
                <a:pos x="14" y="0"/>
              </a:cxn>
              <a:cxn ang="0">
                <a:pos x="17" y="0"/>
              </a:cxn>
              <a:cxn ang="0">
                <a:pos x="19" y="0"/>
              </a:cxn>
            </a:cxnLst>
            <a:rect l="0" t="0" r="r" b="b"/>
            <a:pathLst>
              <a:path w="37" h="24">
                <a:moveTo>
                  <a:pt x="19" y="0"/>
                </a:moveTo>
                <a:lnTo>
                  <a:pt x="21" y="1"/>
                </a:lnTo>
                <a:lnTo>
                  <a:pt x="24" y="2"/>
                </a:lnTo>
                <a:lnTo>
                  <a:pt x="26" y="3"/>
                </a:lnTo>
                <a:lnTo>
                  <a:pt x="28" y="5"/>
                </a:lnTo>
                <a:lnTo>
                  <a:pt x="30" y="6"/>
                </a:lnTo>
                <a:lnTo>
                  <a:pt x="32" y="7"/>
                </a:lnTo>
                <a:lnTo>
                  <a:pt x="33" y="8"/>
                </a:lnTo>
                <a:lnTo>
                  <a:pt x="33" y="11"/>
                </a:lnTo>
                <a:lnTo>
                  <a:pt x="34" y="13"/>
                </a:lnTo>
                <a:lnTo>
                  <a:pt x="34" y="16"/>
                </a:lnTo>
                <a:lnTo>
                  <a:pt x="37" y="17"/>
                </a:lnTo>
                <a:lnTo>
                  <a:pt x="37" y="19"/>
                </a:lnTo>
                <a:lnTo>
                  <a:pt x="37" y="22"/>
                </a:lnTo>
                <a:lnTo>
                  <a:pt x="34" y="24"/>
                </a:lnTo>
                <a:lnTo>
                  <a:pt x="32" y="23"/>
                </a:lnTo>
                <a:lnTo>
                  <a:pt x="28" y="22"/>
                </a:lnTo>
                <a:lnTo>
                  <a:pt x="26" y="20"/>
                </a:lnTo>
                <a:lnTo>
                  <a:pt x="23" y="19"/>
                </a:lnTo>
                <a:lnTo>
                  <a:pt x="21" y="18"/>
                </a:lnTo>
                <a:lnTo>
                  <a:pt x="19" y="18"/>
                </a:lnTo>
                <a:lnTo>
                  <a:pt x="17" y="18"/>
                </a:lnTo>
                <a:lnTo>
                  <a:pt x="14" y="16"/>
                </a:lnTo>
                <a:lnTo>
                  <a:pt x="12" y="15"/>
                </a:lnTo>
                <a:lnTo>
                  <a:pt x="9" y="13"/>
                </a:lnTo>
                <a:lnTo>
                  <a:pt x="7" y="14"/>
                </a:lnTo>
                <a:lnTo>
                  <a:pt x="5" y="16"/>
                </a:lnTo>
                <a:lnTo>
                  <a:pt x="3" y="17"/>
                </a:lnTo>
                <a:lnTo>
                  <a:pt x="2" y="15"/>
                </a:lnTo>
                <a:lnTo>
                  <a:pt x="2" y="11"/>
                </a:lnTo>
                <a:lnTo>
                  <a:pt x="1" y="9"/>
                </a:lnTo>
                <a:lnTo>
                  <a:pt x="0" y="8"/>
                </a:lnTo>
                <a:lnTo>
                  <a:pt x="2" y="6"/>
                </a:lnTo>
                <a:lnTo>
                  <a:pt x="4" y="4"/>
                </a:lnTo>
                <a:lnTo>
                  <a:pt x="6" y="6"/>
                </a:lnTo>
                <a:lnTo>
                  <a:pt x="8" y="7"/>
                </a:lnTo>
                <a:lnTo>
                  <a:pt x="10" y="6"/>
                </a:lnTo>
                <a:lnTo>
                  <a:pt x="13" y="4"/>
                </a:lnTo>
                <a:lnTo>
                  <a:pt x="12" y="2"/>
                </a:lnTo>
                <a:lnTo>
                  <a:pt x="14" y="0"/>
                </a:lnTo>
                <a:lnTo>
                  <a:pt x="17" y="0"/>
                </a:lnTo>
                <a:lnTo>
                  <a:pt x="19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6" name="91054">
            <a:extLst xmlns:a="http://schemas.openxmlformats.org/drawingml/2006/main">
              <a:ext uri="{FF2B5EF4-FFF2-40B4-BE49-F238E27FC236}">
                <a16:creationId xmlns:a16="http://schemas.microsoft.com/office/drawing/2014/main" id="{E8BD4FAF-2B2A-4B4C-A4C9-96DBE7DCF55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65963" y="2181686"/>
            <a:ext cx="326815" cy="296774"/>
          </a:xfrm>
          <a:custGeom xmlns:a="http://schemas.openxmlformats.org/drawingml/2006/main">
            <a:avLst/>
            <a:gdLst/>
            <a:ahLst/>
            <a:cxnLst>
              <a:cxn ang="0">
                <a:pos x="34" y="6"/>
              </a:cxn>
              <a:cxn ang="0">
                <a:pos x="35" y="10"/>
              </a:cxn>
              <a:cxn ang="0">
                <a:pos x="36" y="13"/>
              </a:cxn>
              <a:cxn ang="0">
                <a:pos x="36" y="14"/>
              </a:cxn>
              <a:cxn ang="0">
                <a:pos x="36" y="17"/>
              </a:cxn>
              <a:cxn ang="0">
                <a:pos x="36" y="20"/>
              </a:cxn>
              <a:cxn ang="0">
                <a:pos x="38" y="21"/>
              </a:cxn>
              <a:cxn ang="0">
                <a:pos x="36" y="24"/>
              </a:cxn>
              <a:cxn ang="0">
                <a:pos x="36" y="27"/>
              </a:cxn>
              <a:cxn ang="0">
                <a:pos x="34" y="29"/>
              </a:cxn>
              <a:cxn ang="0">
                <a:pos x="33" y="32"/>
              </a:cxn>
              <a:cxn ang="0">
                <a:pos x="30" y="34"/>
              </a:cxn>
              <a:cxn ang="0">
                <a:pos x="28" y="35"/>
              </a:cxn>
              <a:cxn ang="0">
                <a:pos x="27" y="37"/>
              </a:cxn>
              <a:cxn ang="0">
                <a:pos x="25" y="35"/>
              </a:cxn>
              <a:cxn ang="0">
                <a:pos x="23" y="35"/>
              </a:cxn>
              <a:cxn ang="0">
                <a:pos x="21" y="34"/>
              </a:cxn>
              <a:cxn ang="0">
                <a:pos x="18" y="35"/>
              </a:cxn>
              <a:cxn ang="0">
                <a:pos x="15" y="35"/>
              </a:cxn>
              <a:cxn ang="0">
                <a:pos x="12" y="33"/>
              </a:cxn>
              <a:cxn ang="0">
                <a:pos x="11" y="31"/>
              </a:cxn>
              <a:cxn ang="0">
                <a:pos x="9" y="29"/>
              </a:cxn>
              <a:cxn ang="0">
                <a:pos x="6" y="28"/>
              </a:cxn>
              <a:cxn ang="0">
                <a:pos x="3" y="27"/>
              </a:cxn>
              <a:cxn ang="0">
                <a:pos x="1" y="26"/>
              </a:cxn>
              <a:cxn ang="0">
                <a:pos x="0" y="24"/>
              </a:cxn>
              <a:cxn ang="0">
                <a:pos x="0" y="21"/>
              </a:cxn>
              <a:cxn ang="0">
                <a:pos x="2" y="19"/>
              </a:cxn>
              <a:cxn ang="0">
                <a:pos x="3" y="17"/>
              </a:cxn>
              <a:cxn ang="0">
                <a:pos x="4" y="15"/>
              </a:cxn>
              <a:cxn ang="0">
                <a:pos x="4" y="12"/>
              </a:cxn>
              <a:cxn ang="0">
                <a:pos x="4" y="10"/>
              </a:cxn>
              <a:cxn ang="0">
                <a:pos x="5" y="7"/>
              </a:cxn>
              <a:cxn ang="0">
                <a:pos x="6" y="5"/>
              </a:cxn>
              <a:cxn ang="0">
                <a:pos x="9" y="2"/>
              </a:cxn>
              <a:cxn ang="0">
                <a:pos x="10" y="3"/>
              </a:cxn>
              <a:cxn ang="0">
                <a:pos x="12" y="4"/>
              </a:cxn>
              <a:cxn ang="0">
                <a:pos x="15" y="3"/>
              </a:cxn>
              <a:cxn ang="0">
                <a:pos x="17" y="4"/>
              </a:cxn>
              <a:cxn ang="0">
                <a:pos x="18" y="2"/>
              </a:cxn>
              <a:cxn ang="0">
                <a:pos x="20" y="1"/>
              </a:cxn>
              <a:cxn ang="0">
                <a:pos x="21" y="0"/>
              </a:cxn>
              <a:cxn ang="0">
                <a:pos x="24" y="2"/>
              </a:cxn>
              <a:cxn ang="0">
                <a:pos x="26" y="1"/>
              </a:cxn>
              <a:cxn ang="0">
                <a:pos x="30" y="2"/>
              </a:cxn>
              <a:cxn ang="0">
                <a:pos x="28" y="4"/>
              </a:cxn>
              <a:cxn ang="0">
                <a:pos x="27" y="5"/>
              </a:cxn>
              <a:cxn ang="0">
                <a:pos x="26" y="8"/>
              </a:cxn>
              <a:cxn ang="0">
                <a:pos x="29" y="7"/>
              </a:cxn>
              <a:cxn ang="0">
                <a:pos x="32" y="6"/>
              </a:cxn>
              <a:cxn ang="0">
                <a:pos x="34" y="6"/>
              </a:cxn>
            </a:cxnLst>
            <a:rect l="0" t="0" r="r" b="b"/>
            <a:pathLst>
              <a:path w="38" h="37">
                <a:moveTo>
                  <a:pt x="34" y="6"/>
                </a:moveTo>
                <a:lnTo>
                  <a:pt x="35" y="10"/>
                </a:lnTo>
                <a:lnTo>
                  <a:pt x="36" y="13"/>
                </a:lnTo>
                <a:lnTo>
                  <a:pt x="36" y="14"/>
                </a:lnTo>
                <a:lnTo>
                  <a:pt x="36" y="17"/>
                </a:lnTo>
                <a:lnTo>
                  <a:pt x="36" y="20"/>
                </a:lnTo>
                <a:lnTo>
                  <a:pt x="38" y="21"/>
                </a:lnTo>
                <a:lnTo>
                  <a:pt x="36" y="24"/>
                </a:lnTo>
                <a:lnTo>
                  <a:pt x="36" y="27"/>
                </a:lnTo>
                <a:lnTo>
                  <a:pt x="34" y="29"/>
                </a:lnTo>
                <a:lnTo>
                  <a:pt x="33" y="32"/>
                </a:lnTo>
                <a:lnTo>
                  <a:pt x="30" y="34"/>
                </a:lnTo>
                <a:lnTo>
                  <a:pt x="28" y="35"/>
                </a:lnTo>
                <a:lnTo>
                  <a:pt x="27" y="37"/>
                </a:lnTo>
                <a:lnTo>
                  <a:pt x="25" y="35"/>
                </a:lnTo>
                <a:lnTo>
                  <a:pt x="23" y="35"/>
                </a:lnTo>
                <a:lnTo>
                  <a:pt x="21" y="34"/>
                </a:lnTo>
                <a:lnTo>
                  <a:pt x="18" y="35"/>
                </a:lnTo>
                <a:lnTo>
                  <a:pt x="15" y="35"/>
                </a:lnTo>
                <a:lnTo>
                  <a:pt x="12" y="33"/>
                </a:lnTo>
                <a:lnTo>
                  <a:pt x="11" y="31"/>
                </a:lnTo>
                <a:lnTo>
                  <a:pt x="9" y="29"/>
                </a:lnTo>
                <a:lnTo>
                  <a:pt x="6" y="28"/>
                </a:lnTo>
                <a:lnTo>
                  <a:pt x="3" y="27"/>
                </a:lnTo>
                <a:lnTo>
                  <a:pt x="1" y="26"/>
                </a:lnTo>
                <a:lnTo>
                  <a:pt x="0" y="24"/>
                </a:lnTo>
                <a:lnTo>
                  <a:pt x="0" y="21"/>
                </a:lnTo>
                <a:lnTo>
                  <a:pt x="2" y="19"/>
                </a:lnTo>
                <a:lnTo>
                  <a:pt x="3" y="17"/>
                </a:lnTo>
                <a:lnTo>
                  <a:pt x="4" y="15"/>
                </a:lnTo>
                <a:lnTo>
                  <a:pt x="4" y="12"/>
                </a:lnTo>
                <a:lnTo>
                  <a:pt x="4" y="10"/>
                </a:lnTo>
                <a:lnTo>
                  <a:pt x="5" y="7"/>
                </a:lnTo>
                <a:lnTo>
                  <a:pt x="6" y="5"/>
                </a:lnTo>
                <a:lnTo>
                  <a:pt x="9" y="2"/>
                </a:lnTo>
                <a:lnTo>
                  <a:pt x="10" y="3"/>
                </a:lnTo>
                <a:lnTo>
                  <a:pt x="12" y="4"/>
                </a:lnTo>
                <a:lnTo>
                  <a:pt x="15" y="3"/>
                </a:lnTo>
                <a:lnTo>
                  <a:pt x="17" y="4"/>
                </a:lnTo>
                <a:lnTo>
                  <a:pt x="18" y="2"/>
                </a:lnTo>
                <a:lnTo>
                  <a:pt x="20" y="1"/>
                </a:lnTo>
                <a:lnTo>
                  <a:pt x="21" y="0"/>
                </a:lnTo>
                <a:lnTo>
                  <a:pt x="24" y="2"/>
                </a:lnTo>
                <a:lnTo>
                  <a:pt x="26" y="1"/>
                </a:lnTo>
                <a:lnTo>
                  <a:pt x="30" y="2"/>
                </a:lnTo>
                <a:lnTo>
                  <a:pt x="28" y="4"/>
                </a:lnTo>
                <a:lnTo>
                  <a:pt x="27" y="5"/>
                </a:lnTo>
                <a:lnTo>
                  <a:pt x="26" y="8"/>
                </a:lnTo>
                <a:lnTo>
                  <a:pt x="29" y="7"/>
                </a:lnTo>
                <a:lnTo>
                  <a:pt x="32" y="6"/>
                </a:lnTo>
                <a:lnTo>
                  <a:pt x="34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7" name="91142">
            <a:extLst xmlns:a="http://schemas.openxmlformats.org/drawingml/2006/main">
              <a:ext uri="{FF2B5EF4-FFF2-40B4-BE49-F238E27FC236}">
                <a16:creationId xmlns:a16="http://schemas.microsoft.com/office/drawing/2014/main" id="{D245C389-90D4-466B-A8F5-9E0081BE180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05760" y="1732516"/>
            <a:ext cx="215011" cy="232606"/>
          </a:xfrm>
          <a:custGeom xmlns:a="http://schemas.openxmlformats.org/drawingml/2006/main">
            <a:avLst/>
            <a:gdLst/>
            <a:ahLst/>
            <a:cxnLst>
              <a:cxn ang="0">
                <a:pos x="18" y="20"/>
              </a:cxn>
              <a:cxn ang="0">
                <a:pos x="18" y="23"/>
              </a:cxn>
              <a:cxn ang="0">
                <a:pos x="20" y="26"/>
              </a:cxn>
              <a:cxn ang="0">
                <a:pos x="17" y="28"/>
              </a:cxn>
              <a:cxn ang="0">
                <a:pos x="15" y="27"/>
              </a:cxn>
              <a:cxn ang="0">
                <a:pos x="12" y="24"/>
              </a:cxn>
              <a:cxn ang="0">
                <a:pos x="9" y="27"/>
              </a:cxn>
              <a:cxn ang="0">
                <a:pos x="7" y="28"/>
              </a:cxn>
              <a:cxn ang="0">
                <a:pos x="5" y="29"/>
              </a:cxn>
              <a:cxn ang="0">
                <a:pos x="2" y="27"/>
              </a:cxn>
              <a:cxn ang="0">
                <a:pos x="0" y="25"/>
              </a:cxn>
              <a:cxn ang="0">
                <a:pos x="3" y="23"/>
              </a:cxn>
              <a:cxn ang="0">
                <a:pos x="5" y="22"/>
              </a:cxn>
              <a:cxn ang="0">
                <a:pos x="7" y="20"/>
              </a:cxn>
              <a:cxn ang="0">
                <a:pos x="5" y="18"/>
              </a:cxn>
              <a:cxn ang="0">
                <a:pos x="4" y="16"/>
              </a:cxn>
              <a:cxn ang="0">
                <a:pos x="4" y="13"/>
              </a:cxn>
              <a:cxn ang="0">
                <a:pos x="2" y="9"/>
              </a:cxn>
              <a:cxn ang="0">
                <a:pos x="5" y="8"/>
              </a:cxn>
              <a:cxn ang="0">
                <a:pos x="6" y="6"/>
              </a:cxn>
              <a:cxn ang="0">
                <a:pos x="8" y="4"/>
              </a:cxn>
              <a:cxn ang="0">
                <a:pos x="9" y="5"/>
              </a:cxn>
              <a:cxn ang="0">
                <a:pos x="10" y="7"/>
              </a:cxn>
              <a:cxn ang="0">
                <a:pos x="12" y="8"/>
              </a:cxn>
              <a:cxn ang="0">
                <a:pos x="16" y="7"/>
              </a:cxn>
              <a:cxn ang="0">
                <a:pos x="17" y="5"/>
              </a:cxn>
              <a:cxn ang="0">
                <a:pos x="18" y="3"/>
              </a:cxn>
              <a:cxn ang="0">
                <a:pos x="21" y="3"/>
              </a:cxn>
              <a:cxn ang="0">
                <a:pos x="22" y="0"/>
              </a:cxn>
              <a:cxn ang="0">
                <a:pos x="25" y="2"/>
              </a:cxn>
              <a:cxn ang="0">
                <a:pos x="24" y="5"/>
              </a:cxn>
              <a:cxn ang="0">
                <a:pos x="24" y="8"/>
              </a:cxn>
              <a:cxn ang="0">
                <a:pos x="21" y="10"/>
              </a:cxn>
              <a:cxn ang="0">
                <a:pos x="20" y="12"/>
              </a:cxn>
              <a:cxn ang="0">
                <a:pos x="19" y="15"/>
              </a:cxn>
              <a:cxn ang="0">
                <a:pos x="18" y="17"/>
              </a:cxn>
              <a:cxn ang="0">
                <a:pos x="18" y="20"/>
              </a:cxn>
            </a:cxnLst>
            <a:rect l="0" t="0" r="r" b="b"/>
            <a:pathLst>
              <a:path w="25" h="29">
                <a:moveTo>
                  <a:pt x="18" y="20"/>
                </a:moveTo>
                <a:lnTo>
                  <a:pt x="18" y="23"/>
                </a:lnTo>
                <a:lnTo>
                  <a:pt x="20" y="26"/>
                </a:lnTo>
                <a:lnTo>
                  <a:pt x="17" y="28"/>
                </a:lnTo>
                <a:lnTo>
                  <a:pt x="15" y="27"/>
                </a:lnTo>
                <a:lnTo>
                  <a:pt x="12" y="24"/>
                </a:lnTo>
                <a:lnTo>
                  <a:pt x="9" y="27"/>
                </a:lnTo>
                <a:lnTo>
                  <a:pt x="7" y="28"/>
                </a:lnTo>
                <a:lnTo>
                  <a:pt x="5" y="29"/>
                </a:lnTo>
                <a:lnTo>
                  <a:pt x="2" y="27"/>
                </a:lnTo>
                <a:lnTo>
                  <a:pt x="0" y="25"/>
                </a:lnTo>
                <a:lnTo>
                  <a:pt x="3" y="23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4" y="16"/>
                </a:lnTo>
                <a:lnTo>
                  <a:pt x="4" y="13"/>
                </a:lnTo>
                <a:lnTo>
                  <a:pt x="2" y="9"/>
                </a:lnTo>
                <a:lnTo>
                  <a:pt x="5" y="8"/>
                </a:lnTo>
                <a:lnTo>
                  <a:pt x="6" y="6"/>
                </a:lnTo>
                <a:lnTo>
                  <a:pt x="8" y="4"/>
                </a:lnTo>
                <a:lnTo>
                  <a:pt x="9" y="5"/>
                </a:lnTo>
                <a:lnTo>
                  <a:pt x="10" y="7"/>
                </a:lnTo>
                <a:lnTo>
                  <a:pt x="12" y="8"/>
                </a:lnTo>
                <a:lnTo>
                  <a:pt x="16" y="7"/>
                </a:lnTo>
                <a:lnTo>
                  <a:pt x="17" y="5"/>
                </a:lnTo>
                <a:lnTo>
                  <a:pt x="18" y="3"/>
                </a:lnTo>
                <a:lnTo>
                  <a:pt x="21" y="3"/>
                </a:lnTo>
                <a:lnTo>
                  <a:pt x="22" y="0"/>
                </a:lnTo>
                <a:lnTo>
                  <a:pt x="25" y="2"/>
                </a:lnTo>
                <a:lnTo>
                  <a:pt x="24" y="5"/>
                </a:lnTo>
                <a:lnTo>
                  <a:pt x="24" y="8"/>
                </a:lnTo>
                <a:lnTo>
                  <a:pt x="21" y="10"/>
                </a:lnTo>
                <a:lnTo>
                  <a:pt x="20" y="12"/>
                </a:lnTo>
                <a:lnTo>
                  <a:pt x="19" y="15"/>
                </a:lnTo>
                <a:lnTo>
                  <a:pt x="18" y="17"/>
                </a:lnTo>
                <a:lnTo>
                  <a:pt x="18" y="2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8" name="91034">
            <a:extLst xmlns:a="http://schemas.openxmlformats.org/drawingml/2006/main">
              <a:ext uri="{FF2B5EF4-FFF2-40B4-BE49-F238E27FC236}">
                <a16:creationId xmlns:a16="http://schemas.microsoft.com/office/drawing/2014/main" id="{28503F4A-FD7D-4C67-BCCE-F93DF381D21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0568" y="1612201"/>
            <a:ext cx="292414" cy="280731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4" y="1"/>
              </a:cxn>
              <a:cxn ang="0">
                <a:pos x="26" y="1"/>
              </a:cxn>
              <a:cxn ang="0">
                <a:pos x="27" y="2"/>
              </a:cxn>
              <a:cxn ang="0">
                <a:pos x="28" y="4"/>
              </a:cxn>
              <a:cxn ang="0">
                <a:pos x="29" y="6"/>
              </a:cxn>
              <a:cxn ang="0">
                <a:pos x="32" y="10"/>
              </a:cxn>
              <a:cxn ang="0">
                <a:pos x="34" y="13"/>
              </a:cxn>
              <a:cxn ang="0">
                <a:pos x="33" y="16"/>
              </a:cxn>
              <a:cxn ang="0">
                <a:pos x="31" y="15"/>
              </a:cxn>
              <a:cxn ang="0">
                <a:pos x="28" y="15"/>
              </a:cxn>
              <a:cxn ang="0">
                <a:pos x="26" y="16"/>
              </a:cxn>
              <a:cxn ang="0">
                <a:pos x="25" y="19"/>
              </a:cxn>
              <a:cxn ang="0">
                <a:pos x="25" y="21"/>
              </a:cxn>
              <a:cxn ang="0">
                <a:pos x="23" y="20"/>
              </a:cxn>
              <a:cxn ang="0">
                <a:pos x="21" y="21"/>
              </a:cxn>
              <a:cxn ang="0">
                <a:pos x="20" y="23"/>
              </a:cxn>
              <a:cxn ang="0">
                <a:pos x="19" y="26"/>
              </a:cxn>
              <a:cxn ang="0">
                <a:pos x="17" y="25"/>
              </a:cxn>
              <a:cxn ang="0">
                <a:pos x="16" y="23"/>
              </a:cxn>
              <a:cxn ang="0">
                <a:pos x="14" y="25"/>
              </a:cxn>
              <a:cxn ang="0">
                <a:pos x="14" y="28"/>
              </a:cxn>
              <a:cxn ang="0">
                <a:pos x="12" y="30"/>
              </a:cxn>
              <a:cxn ang="0">
                <a:pos x="11" y="33"/>
              </a:cxn>
              <a:cxn ang="0">
                <a:pos x="9" y="34"/>
              </a:cxn>
              <a:cxn ang="0">
                <a:pos x="7" y="34"/>
              </a:cxn>
              <a:cxn ang="0">
                <a:pos x="5" y="34"/>
              </a:cxn>
              <a:cxn ang="0">
                <a:pos x="2" y="34"/>
              </a:cxn>
              <a:cxn ang="0">
                <a:pos x="0" y="35"/>
              </a:cxn>
              <a:cxn ang="0">
                <a:pos x="0" y="32"/>
              </a:cxn>
              <a:cxn ang="0">
                <a:pos x="1" y="30"/>
              </a:cxn>
              <a:cxn ang="0">
                <a:pos x="2" y="27"/>
              </a:cxn>
              <a:cxn ang="0">
                <a:pos x="3" y="25"/>
              </a:cxn>
              <a:cxn ang="0">
                <a:pos x="6" y="23"/>
              </a:cxn>
              <a:cxn ang="0">
                <a:pos x="6" y="20"/>
              </a:cxn>
              <a:cxn ang="0">
                <a:pos x="7" y="17"/>
              </a:cxn>
              <a:cxn ang="0">
                <a:pos x="4" y="15"/>
              </a:cxn>
              <a:cxn ang="0">
                <a:pos x="3" y="13"/>
              </a:cxn>
              <a:cxn ang="0">
                <a:pos x="3" y="11"/>
              </a:cxn>
              <a:cxn ang="0">
                <a:pos x="5" y="9"/>
              </a:cxn>
              <a:cxn ang="0">
                <a:pos x="6" y="5"/>
              </a:cxn>
              <a:cxn ang="0">
                <a:pos x="8" y="4"/>
              </a:cxn>
              <a:cxn ang="0">
                <a:pos x="11" y="3"/>
              </a:cxn>
              <a:cxn ang="0">
                <a:pos x="13" y="1"/>
              </a:cxn>
              <a:cxn ang="0">
                <a:pos x="15" y="0"/>
              </a:cxn>
              <a:cxn ang="0">
                <a:pos x="20" y="1"/>
              </a:cxn>
            </a:cxnLst>
            <a:rect l="0" t="0" r="r" b="b"/>
            <a:pathLst>
              <a:path w="34" h="35">
                <a:moveTo>
                  <a:pt x="20" y="1"/>
                </a:moveTo>
                <a:lnTo>
                  <a:pt x="24" y="1"/>
                </a:lnTo>
                <a:lnTo>
                  <a:pt x="26" y="1"/>
                </a:lnTo>
                <a:lnTo>
                  <a:pt x="27" y="2"/>
                </a:lnTo>
                <a:lnTo>
                  <a:pt x="28" y="4"/>
                </a:lnTo>
                <a:lnTo>
                  <a:pt x="29" y="6"/>
                </a:lnTo>
                <a:lnTo>
                  <a:pt x="32" y="10"/>
                </a:lnTo>
                <a:lnTo>
                  <a:pt x="34" y="13"/>
                </a:lnTo>
                <a:lnTo>
                  <a:pt x="33" y="16"/>
                </a:lnTo>
                <a:lnTo>
                  <a:pt x="31" y="15"/>
                </a:lnTo>
                <a:lnTo>
                  <a:pt x="28" y="15"/>
                </a:lnTo>
                <a:lnTo>
                  <a:pt x="26" y="16"/>
                </a:lnTo>
                <a:lnTo>
                  <a:pt x="25" y="19"/>
                </a:lnTo>
                <a:lnTo>
                  <a:pt x="25" y="21"/>
                </a:lnTo>
                <a:lnTo>
                  <a:pt x="23" y="20"/>
                </a:lnTo>
                <a:lnTo>
                  <a:pt x="21" y="21"/>
                </a:lnTo>
                <a:lnTo>
                  <a:pt x="20" y="23"/>
                </a:lnTo>
                <a:lnTo>
                  <a:pt x="19" y="26"/>
                </a:lnTo>
                <a:lnTo>
                  <a:pt x="17" y="25"/>
                </a:lnTo>
                <a:lnTo>
                  <a:pt x="16" y="23"/>
                </a:lnTo>
                <a:lnTo>
                  <a:pt x="14" y="25"/>
                </a:lnTo>
                <a:lnTo>
                  <a:pt x="14" y="28"/>
                </a:lnTo>
                <a:lnTo>
                  <a:pt x="12" y="30"/>
                </a:lnTo>
                <a:lnTo>
                  <a:pt x="11" y="33"/>
                </a:lnTo>
                <a:lnTo>
                  <a:pt x="9" y="34"/>
                </a:lnTo>
                <a:lnTo>
                  <a:pt x="7" y="34"/>
                </a:lnTo>
                <a:lnTo>
                  <a:pt x="5" y="34"/>
                </a:lnTo>
                <a:lnTo>
                  <a:pt x="2" y="34"/>
                </a:lnTo>
                <a:lnTo>
                  <a:pt x="0" y="35"/>
                </a:lnTo>
                <a:lnTo>
                  <a:pt x="0" y="32"/>
                </a:lnTo>
                <a:lnTo>
                  <a:pt x="1" y="30"/>
                </a:lnTo>
                <a:lnTo>
                  <a:pt x="2" y="27"/>
                </a:lnTo>
                <a:lnTo>
                  <a:pt x="3" y="25"/>
                </a:lnTo>
                <a:lnTo>
                  <a:pt x="6" y="23"/>
                </a:lnTo>
                <a:lnTo>
                  <a:pt x="6" y="20"/>
                </a:lnTo>
                <a:lnTo>
                  <a:pt x="7" y="17"/>
                </a:lnTo>
                <a:lnTo>
                  <a:pt x="4" y="15"/>
                </a:lnTo>
                <a:lnTo>
                  <a:pt x="3" y="13"/>
                </a:lnTo>
                <a:lnTo>
                  <a:pt x="3" y="11"/>
                </a:lnTo>
                <a:lnTo>
                  <a:pt x="5" y="9"/>
                </a:lnTo>
                <a:lnTo>
                  <a:pt x="6" y="5"/>
                </a:lnTo>
                <a:lnTo>
                  <a:pt x="8" y="4"/>
                </a:lnTo>
                <a:lnTo>
                  <a:pt x="11" y="3"/>
                </a:lnTo>
                <a:lnTo>
                  <a:pt x="13" y="1"/>
                </a:lnTo>
                <a:lnTo>
                  <a:pt x="15" y="0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9" name="91030">
            <a:extLst xmlns:a="http://schemas.openxmlformats.org/drawingml/2006/main">
              <a:ext uri="{FF2B5EF4-FFF2-40B4-BE49-F238E27FC236}">
                <a16:creationId xmlns:a16="http://schemas.microsoft.com/office/drawing/2014/main" id="{822CF871-A6BF-4AAB-9370-7494242678B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84178" y="1531992"/>
            <a:ext cx="395618" cy="288753"/>
          </a:xfrm>
          <a:custGeom xmlns:a="http://schemas.openxmlformats.org/drawingml/2006/main">
            <a:avLst/>
            <a:gdLst/>
            <a:ahLst/>
            <a:cxnLst>
              <a:cxn ang="0">
                <a:pos x="6" y="0"/>
              </a:cxn>
              <a:cxn ang="0">
                <a:pos x="6" y="4"/>
              </a:cxn>
              <a:cxn ang="0">
                <a:pos x="7" y="6"/>
              </a:cxn>
              <a:cxn ang="0">
                <a:pos x="9" y="5"/>
              </a:cxn>
              <a:cxn ang="0">
                <a:pos x="11" y="3"/>
              </a:cxn>
              <a:cxn ang="0">
                <a:pos x="13" y="2"/>
              </a:cxn>
              <a:cxn ang="0">
                <a:pos x="16" y="4"/>
              </a:cxn>
              <a:cxn ang="0">
                <a:pos x="18" y="5"/>
              </a:cxn>
              <a:cxn ang="0">
                <a:pos x="21" y="7"/>
              </a:cxn>
              <a:cxn ang="0">
                <a:pos x="23" y="7"/>
              </a:cxn>
              <a:cxn ang="0">
                <a:pos x="25" y="7"/>
              </a:cxn>
              <a:cxn ang="0">
                <a:pos x="27" y="8"/>
              </a:cxn>
              <a:cxn ang="0">
                <a:pos x="30" y="9"/>
              </a:cxn>
              <a:cxn ang="0">
                <a:pos x="32" y="11"/>
              </a:cxn>
              <a:cxn ang="0">
                <a:pos x="36" y="12"/>
              </a:cxn>
              <a:cxn ang="0">
                <a:pos x="38" y="13"/>
              </a:cxn>
              <a:cxn ang="0">
                <a:pos x="40" y="16"/>
              </a:cxn>
              <a:cxn ang="0">
                <a:pos x="39" y="19"/>
              </a:cxn>
              <a:cxn ang="0">
                <a:pos x="40" y="21"/>
              </a:cxn>
              <a:cxn ang="0">
                <a:pos x="42" y="21"/>
              </a:cxn>
              <a:cxn ang="0">
                <a:pos x="45" y="23"/>
              </a:cxn>
              <a:cxn ang="0">
                <a:pos x="45" y="25"/>
              </a:cxn>
              <a:cxn ang="0">
                <a:pos x="46" y="27"/>
              </a:cxn>
              <a:cxn ang="0">
                <a:pos x="46" y="31"/>
              </a:cxn>
              <a:cxn ang="0">
                <a:pos x="44" y="31"/>
              </a:cxn>
              <a:cxn ang="0">
                <a:pos x="42" y="32"/>
              </a:cxn>
              <a:cxn ang="0">
                <a:pos x="39" y="32"/>
              </a:cxn>
              <a:cxn ang="0">
                <a:pos x="37" y="29"/>
              </a:cxn>
              <a:cxn ang="0">
                <a:pos x="35" y="29"/>
              </a:cxn>
              <a:cxn ang="0">
                <a:pos x="33" y="29"/>
              </a:cxn>
              <a:cxn ang="0">
                <a:pos x="30" y="29"/>
              </a:cxn>
              <a:cxn ang="0">
                <a:pos x="28" y="31"/>
              </a:cxn>
              <a:cxn ang="0">
                <a:pos x="27" y="33"/>
              </a:cxn>
              <a:cxn ang="0">
                <a:pos x="26" y="34"/>
              </a:cxn>
              <a:cxn ang="0">
                <a:pos x="24" y="35"/>
              </a:cxn>
              <a:cxn ang="0">
                <a:pos x="21" y="35"/>
              </a:cxn>
              <a:cxn ang="0">
                <a:pos x="18" y="36"/>
              </a:cxn>
              <a:cxn ang="0">
                <a:pos x="15" y="35"/>
              </a:cxn>
              <a:cxn ang="0">
                <a:pos x="13" y="32"/>
              </a:cxn>
              <a:cxn ang="0">
                <a:pos x="9" y="31"/>
              </a:cxn>
              <a:cxn ang="0">
                <a:pos x="6" y="29"/>
              </a:cxn>
              <a:cxn ang="0">
                <a:pos x="7" y="26"/>
              </a:cxn>
              <a:cxn ang="0">
                <a:pos x="8" y="23"/>
              </a:cxn>
              <a:cxn ang="0">
                <a:pos x="6" y="20"/>
              </a:cxn>
              <a:cxn ang="0">
                <a:pos x="3" y="16"/>
              </a:cxn>
              <a:cxn ang="0">
                <a:pos x="2" y="14"/>
              </a:cxn>
              <a:cxn ang="0">
                <a:pos x="1" y="12"/>
              </a:cxn>
              <a:cxn ang="0">
                <a:pos x="0" y="11"/>
              </a:cxn>
              <a:cxn ang="0">
                <a:pos x="3" y="8"/>
              </a:cxn>
              <a:cxn ang="0">
                <a:pos x="2" y="6"/>
              </a:cxn>
              <a:cxn ang="0">
                <a:pos x="4" y="4"/>
              </a:cxn>
              <a:cxn ang="0">
                <a:pos x="3" y="0"/>
              </a:cxn>
              <a:cxn ang="0">
                <a:pos x="6" y="0"/>
              </a:cxn>
            </a:cxnLst>
            <a:rect l="0" t="0" r="r" b="b"/>
            <a:pathLst>
              <a:path w="46" h="36">
                <a:moveTo>
                  <a:pt x="6" y="0"/>
                </a:moveTo>
                <a:lnTo>
                  <a:pt x="6" y="4"/>
                </a:lnTo>
                <a:lnTo>
                  <a:pt x="7" y="6"/>
                </a:lnTo>
                <a:lnTo>
                  <a:pt x="9" y="5"/>
                </a:lnTo>
                <a:lnTo>
                  <a:pt x="11" y="3"/>
                </a:lnTo>
                <a:lnTo>
                  <a:pt x="13" y="2"/>
                </a:lnTo>
                <a:lnTo>
                  <a:pt x="16" y="4"/>
                </a:lnTo>
                <a:lnTo>
                  <a:pt x="18" y="5"/>
                </a:lnTo>
                <a:lnTo>
                  <a:pt x="21" y="7"/>
                </a:lnTo>
                <a:lnTo>
                  <a:pt x="23" y="7"/>
                </a:lnTo>
                <a:lnTo>
                  <a:pt x="25" y="7"/>
                </a:lnTo>
                <a:lnTo>
                  <a:pt x="27" y="8"/>
                </a:lnTo>
                <a:lnTo>
                  <a:pt x="30" y="9"/>
                </a:lnTo>
                <a:lnTo>
                  <a:pt x="32" y="11"/>
                </a:lnTo>
                <a:lnTo>
                  <a:pt x="36" y="12"/>
                </a:lnTo>
                <a:lnTo>
                  <a:pt x="38" y="13"/>
                </a:lnTo>
                <a:lnTo>
                  <a:pt x="40" y="16"/>
                </a:lnTo>
                <a:lnTo>
                  <a:pt x="39" y="19"/>
                </a:lnTo>
                <a:lnTo>
                  <a:pt x="40" y="21"/>
                </a:lnTo>
                <a:lnTo>
                  <a:pt x="42" y="21"/>
                </a:lnTo>
                <a:lnTo>
                  <a:pt x="45" y="23"/>
                </a:lnTo>
                <a:lnTo>
                  <a:pt x="45" y="25"/>
                </a:lnTo>
                <a:lnTo>
                  <a:pt x="46" y="27"/>
                </a:lnTo>
                <a:lnTo>
                  <a:pt x="46" y="31"/>
                </a:lnTo>
                <a:lnTo>
                  <a:pt x="44" y="31"/>
                </a:lnTo>
                <a:lnTo>
                  <a:pt x="42" y="32"/>
                </a:lnTo>
                <a:lnTo>
                  <a:pt x="39" y="32"/>
                </a:lnTo>
                <a:lnTo>
                  <a:pt x="37" y="29"/>
                </a:lnTo>
                <a:lnTo>
                  <a:pt x="35" y="29"/>
                </a:lnTo>
                <a:lnTo>
                  <a:pt x="33" y="29"/>
                </a:lnTo>
                <a:lnTo>
                  <a:pt x="30" y="29"/>
                </a:lnTo>
                <a:lnTo>
                  <a:pt x="28" y="31"/>
                </a:lnTo>
                <a:lnTo>
                  <a:pt x="27" y="33"/>
                </a:lnTo>
                <a:lnTo>
                  <a:pt x="26" y="34"/>
                </a:lnTo>
                <a:lnTo>
                  <a:pt x="24" y="35"/>
                </a:lnTo>
                <a:lnTo>
                  <a:pt x="21" y="35"/>
                </a:lnTo>
                <a:lnTo>
                  <a:pt x="18" y="36"/>
                </a:lnTo>
                <a:lnTo>
                  <a:pt x="15" y="35"/>
                </a:lnTo>
                <a:lnTo>
                  <a:pt x="13" y="32"/>
                </a:lnTo>
                <a:lnTo>
                  <a:pt x="9" y="31"/>
                </a:lnTo>
                <a:lnTo>
                  <a:pt x="6" y="29"/>
                </a:lnTo>
                <a:lnTo>
                  <a:pt x="7" y="26"/>
                </a:lnTo>
                <a:lnTo>
                  <a:pt x="8" y="23"/>
                </a:lnTo>
                <a:lnTo>
                  <a:pt x="6" y="20"/>
                </a:lnTo>
                <a:lnTo>
                  <a:pt x="3" y="16"/>
                </a:lnTo>
                <a:lnTo>
                  <a:pt x="2" y="14"/>
                </a:lnTo>
                <a:lnTo>
                  <a:pt x="1" y="12"/>
                </a:lnTo>
                <a:lnTo>
                  <a:pt x="0" y="11"/>
                </a:lnTo>
                <a:lnTo>
                  <a:pt x="3" y="8"/>
                </a:lnTo>
                <a:lnTo>
                  <a:pt x="2" y="6"/>
                </a:lnTo>
                <a:lnTo>
                  <a:pt x="4" y="4"/>
                </a:lnTo>
                <a:lnTo>
                  <a:pt x="3" y="0"/>
                </a:lnTo>
                <a:lnTo>
                  <a:pt x="6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0" name="91015">
            <a:extLst xmlns:a="http://schemas.openxmlformats.org/drawingml/2006/main">
              <a:ext uri="{FF2B5EF4-FFF2-40B4-BE49-F238E27FC236}">
                <a16:creationId xmlns:a16="http://schemas.microsoft.com/office/drawing/2014/main" id="{467DE433-B86D-4EDF-A303-D508821B5B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89573" y="2293978"/>
            <a:ext cx="275213" cy="344899"/>
          </a:xfrm>
          <a:custGeom xmlns:a="http://schemas.openxmlformats.org/drawingml/2006/main">
            <a:avLst/>
            <a:gdLst/>
            <a:ahLst/>
            <a:cxnLst>
              <a:cxn ang="0">
                <a:pos x="29" y="10"/>
              </a:cxn>
              <a:cxn ang="0">
                <a:pos x="30" y="13"/>
              </a:cxn>
              <a:cxn ang="0">
                <a:pos x="29" y="15"/>
              </a:cxn>
              <a:cxn ang="0">
                <a:pos x="30" y="18"/>
              </a:cxn>
              <a:cxn ang="0">
                <a:pos x="32" y="22"/>
              </a:cxn>
              <a:cxn ang="0">
                <a:pos x="29" y="22"/>
              </a:cxn>
              <a:cxn ang="0">
                <a:pos x="27" y="23"/>
              </a:cxn>
              <a:cxn ang="0">
                <a:pos x="25" y="24"/>
              </a:cxn>
              <a:cxn ang="0">
                <a:pos x="23" y="26"/>
              </a:cxn>
              <a:cxn ang="0">
                <a:pos x="21" y="29"/>
              </a:cxn>
              <a:cxn ang="0">
                <a:pos x="20" y="31"/>
              </a:cxn>
              <a:cxn ang="0">
                <a:pos x="22" y="33"/>
              </a:cxn>
              <a:cxn ang="0">
                <a:pos x="20" y="34"/>
              </a:cxn>
              <a:cxn ang="0">
                <a:pos x="18" y="35"/>
              </a:cxn>
              <a:cxn ang="0">
                <a:pos x="16" y="36"/>
              </a:cxn>
              <a:cxn ang="0">
                <a:pos x="16" y="38"/>
              </a:cxn>
              <a:cxn ang="0">
                <a:pos x="14" y="39"/>
              </a:cxn>
              <a:cxn ang="0">
                <a:pos x="11" y="40"/>
              </a:cxn>
              <a:cxn ang="0">
                <a:pos x="9" y="42"/>
              </a:cxn>
              <a:cxn ang="0">
                <a:pos x="9" y="43"/>
              </a:cxn>
              <a:cxn ang="0">
                <a:pos x="7" y="42"/>
              </a:cxn>
              <a:cxn ang="0">
                <a:pos x="7" y="40"/>
              </a:cxn>
              <a:cxn ang="0">
                <a:pos x="5" y="38"/>
              </a:cxn>
              <a:cxn ang="0">
                <a:pos x="4" y="35"/>
              </a:cxn>
              <a:cxn ang="0">
                <a:pos x="1" y="34"/>
              </a:cxn>
              <a:cxn ang="0">
                <a:pos x="0" y="33"/>
              </a:cxn>
              <a:cxn ang="0">
                <a:pos x="0" y="30"/>
              </a:cxn>
              <a:cxn ang="0">
                <a:pos x="1" y="28"/>
              </a:cxn>
              <a:cxn ang="0">
                <a:pos x="2" y="25"/>
              </a:cxn>
              <a:cxn ang="0">
                <a:pos x="1" y="23"/>
              </a:cxn>
              <a:cxn ang="0">
                <a:pos x="2" y="21"/>
              </a:cxn>
              <a:cxn ang="0">
                <a:pos x="4" y="20"/>
              </a:cxn>
              <a:cxn ang="0">
                <a:pos x="7" y="18"/>
              </a:cxn>
              <a:cxn ang="0">
                <a:pos x="8" y="15"/>
              </a:cxn>
              <a:cxn ang="0">
                <a:pos x="10" y="13"/>
              </a:cxn>
              <a:cxn ang="0">
                <a:pos x="10" y="10"/>
              </a:cxn>
              <a:cxn ang="0">
                <a:pos x="12" y="7"/>
              </a:cxn>
              <a:cxn ang="0">
                <a:pos x="10" y="6"/>
              </a:cxn>
              <a:cxn ang="0">
                <a:pos x="10" y="3"/>
              </a:cxn>
              <a:cxn ang="0">
                <a:pos x="10" y="0"/>
              </a:cxn>
              <a:cxn ang="0">
                <a:pos x="13" y="1"/>
              </a:cxn>
              <a:cxn ang="0">
                <a:pos x="13" y="4"/>
              </a:cxn>
              <a:cxn ang="0">
                <a:pos x="13" y="6"/>
              </a:cxn>
              <a:cxn ang="0">
                <a:pos x="15" y="6"/>
              </a:cxn>
              <a:cxn ang="0">
                <a:pos x="17" y="6"/>
              </a:cxn>
              <a:cxn ang="0">
                <a:pos x="19" y="4"/>
              </a:cxn>
              <a:cxn ang="0">
                <a:pos x="23" y="5"/>
              </a:cxn>
              <a:cxn ang="0">
                <a:pos x="24" y="7"/>
              </a:cxn>
              <a:cxn ang="0">
                <a:pos x="25" y="9"/>
              </a:cxn>
              <a:cxn ang="0">
                <a:pos x="29" y="10"/>
              </a:cxn>
            </a:cxnLst>
            <a:rect l="0" t="0" r="r" b="b"/>
            <a:pathLst>
              <a:path w="32" h="43">
                <a:moveTo>
                  <a:pt x="29" y="10"/>
                </a:moveTo>
                <a:lnTo>
                  <a:pt x="30" y="13"/>
                </a:lnTo>
                <a:lnTo>
                  <a:pt x="29" y="15"/>
                </a:lnTo>
                <a:lnTo>
                  <a:pt x="30" y="18"/>
                </a:lnTo>
                <a:lnTo>
                  <a:pt x="32" y="22"/>
                </a:lnTo>
                <a:lnTo>
                  <a:pt x="29" y="22"/>
                </a:lnTo>
                <a:lnTo>
                  <a:pt x="27" y="23"/>
                </a:lnTo>
                <a:lnTo>
                  <a:pt x="25" y="24"/>
                </a:lnTo>
                <a:lnTo>
                  <a:pt x="23" y="26"/>
                </a:lnTo>
                <a:lnTo>
                  <a:pt x="21" y="29"/>
                </a:lnTo>
                <a:lnTo>
                  <a:pt x="20" y="31"/>
                </a:lnTo>
                <a:lnTo>
                  <a:pt x="22" y="33"/>
                </a:lnTo>
                <a:lnTo>
                  <a:pt x="20" y="34"/>
                </a:lnTo>
                <a:lnTo>
                  <a:pt x="18" y="35"/>
                </a:lnTo>
                <a:lnTo>
                  <a:pt x="16" y="36"/>
                </a:lnTo>
                <a:lnTo>
                  <a:pt x="16" y="38"/>
                </a:lnTo>
                <a:lnTo>
                  <a:pt x="14" y="39"/>
                </a:lnTo>
                <a:lnTo>
                  <a:pt x="11" y="40"/>
                </a:lnTo>
                <a:lnTo>
                  <a:pt x="9" y="42"/>
                </a:lnTo>
                <a:lnTo>
                  <a:pt x="9" y="43"/>
                </a:lnTo>
                <a:lnTo>
                  <a:pt x="7" y="42"/>
                </a:lnTo>
                <a:lnTo>
                  <a:pt x="7" y="40"/>
                </a:lnTo>
                <a:lnTo>
                  <a:pt x="5" y="38"/>
                </a:lnTo>
                <a:lnTo>
                  <a:pt x="4" y="35"/>
                </a:lnTo>
                <a:lnTo>
                  <a:pt x="1" y="34"/>
                </a:lnTo>
                <a:lnTo>
                  <a:pt x="0" y="33"/>
                </a:lnTo>
                <a:lnTo>
                  <a:pt x="0" y="30"/>
                </a:lnTo>
                <a:lnTo>
                  <a:pt x="1" y="28"/>
                </a:lnTo>
                <a:lnTo>
                  <a:pt x="2" y="25"/>
                </a:lnTo>
                <a:lnTo>
                  <a:pt x="1" y="23"/>
                </a:lnTo>
                <a:lnTo>
                  <a:pt x="2" y="21"/>
                </a:lnTo>
                <a:lnTo>
                  <a:pt x="4" y="20"/>
                </a:lnTo>
                <a:lnTo>
                  <a:pt x="7" y="18"/>
                </a:lnTo>
                <a:lnTo>
                  <a:pt x="8" y="15"/>
                </a:lnTo>
                <a:lnTo>
                  <a:pt x="10" y="13"/>
                </a:lnTo>
                <a:lnTo>
                  <a:pt x="10" y="10"/>
                </a:lnTo>
                <a:lnTo>
                  <a:pt x="12" y="7"/>
                </a:lnTo>
                <a:lnTo>
                  <a:pt x="10" y="6"/>
                </a:lnTo>
                <a:lnTo>
                  <a:pt x="10" y="3"/>
                </a:lnTo>
                <a:lnTo>
                  <a:pt x="10" y="0"/>
                </a:lnTo>
                <a:lnTo>
                  <a:pt x="13" y="1"/>
                </a:lnTo>
                <a:lnTo>
                  <a:pt x="13" y="4"/>
                </a:lnTo>
                <a:lnTo>
                  <a:pt x="13" y="6"/>
                </a:lnTo>
                <a:lnTo>
                  <a:pt x="15" y="6"/>
                </a:lnTo>
                <a:lnTo>
                  <a:pt x="17" y="6"/>
                </a:lnTo>
                <a:lnTo>
                  <a:pt x="19" y="4"/>
                </a:lnTo>
                <a:lnTo>
                  <a:pt x="23" y="5"/>
                </a:lnTo>
                <a:lnTo>
                  <a:pt x="24" y="7"/>
                </a:lnTo>
                <a:lnTo>
                  <a:pt x="25" y="9"/>
                </a:lnTo>
                <a:lnTo>
                  <a:pt x="29" y="1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1" name="91013">
            <a:extLst xmlns:a="http://schemas.openxmlformats.org/drawingml/2006/main">
              <a:ext uri="{FF2B5EF4-FFF2-40B4-BE49-F238E27FC236}">
                <a16:creationId xmlns:a16="http://schemas.microsoft.com/office/drawing/2014/main" id="{47692FBF-07EA-4182-9ACE-8E0D4DB315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08966" y="1925016"/>
            <a:ext cx="395618" cy="320836"/>
          </a:xfrm>
          <a:custGeom xmlns:a="http://schemas.openxmlformats.org/drawingml/2006/main">
            <a:avLst/>
            <a:gdLst/>
            <a:ahLst/>
            <a:cxnLst>
              <a:cxn ang="0">
                <a:pos x="46" y="10"/>
              </a:cxn>
              <a:cxn ang="0">
                <a:pos x="43" y="14"/>
              </a:cxn>
              <a:cxn ang="0">
                <a:pos x="42" y="20"/>
              </a:cxn>
              <a:cxn ang="0">
                <a:pos x="42" y="24"/>
              </a:cxn>
              <a:cxn ang="0">
                <a:pos x="40" y="29"/>
              </a:cxn>
              <a:cxn ang="0">
                <a:pos x="37" y="33"/>
              </a:cxn>
              <a:cxn ang="0">
                <a:pos x="31" y="34"/>
              </a:cxn>
              <a:cxn ang="0">
                <a:pos x="29" y="38"/>
              </a:cxn>
              <a:cxn ang="0">
                <a:pos x="24" y="39"/>
              </a:cxn>
              <a:cxn ang="0">
                <a:pos x="22" y="37"/>
              </a:cxn>
              <a:cxn ang="0">
                <a:pos x="25" y="34"/>
              </a:cxn>
              <a:cxn ang="0">
                <a:pos x="19" y="34"/>
              </a:cxn>
              <a:cxn ang="0">
                <a:pos x="15" y="33"/>
              </a:cxn>
              <a:cxn ang="0">
                <a:pos x="12" y="36"/>
              </a:cxn>
              <a:cxn ang="0">
                <a:pos x="7" y="36"/>
              </a:cxn>
              <a:cxn ang="0">
                <a:pos x="4" y="34"/>
              </a:cxn>
              <a:cxn ang="0">
                <a:pos x="0" y="29"/>
              </a:cxn>
              <a:cxn ang="0">
                <a:pos x="3" y="26"/>
              </a:cxn>
              <a:cxn ang="0">
                <a:pos x="4" y="22"/>
              </a:cxn>
              <a:cxn ang="0">
                <a:pos x="5" y="18"/>
              </a:cxn>
              <a:cxn ang="0">
                <a:pos x="8" y="18"/>
              </a:cxn>
              <a:cxn ang="0">
                <a:pos x="8" y="13"/>
              </a:cxn>
              <a:cxn ang="0">
                <a:pos x="11" y="10"/>
              </a:cxn>
              <a:cxn ang="0">
                <a:pos x="11" y="6"/>
              </a:cxn>
              <a:cxn ang="0">
                <a:pos x="13" y="2"/>
              </a:cxn>
              <a:cxn ang="0">
                <a:pos x="18" y="0"/>
              </a:cxn>
              <a:cxn ang="0">
                <a:pos x="19" y="4"/>
              </a:cxn>
              <a:cxn ang="0">
                <a:pos x="24" y="8"/>
              </a:cxn>
              <a:cxn ang="0">
                <a:pos x="25" y="3"/>
              </a:cxn>
              <a:cxn ang="0">
                <a:pos x="30" y="2"/>
              </a:cxn>
              <a:cxn ang="0">
                <a:pos x="34" y="6"/>
              </a:cxn>
              <a:cxn ang="0">
                <a:pos x="39" y="8"/>
              </a:cxn>
              <a:cxn ang="0">
                <a:pos x="43" y="7"/>
              </a:cxn>
            </a:cxnLst>
            <a:rect l="0" t="0" r="r" b="b"/>
            <a:pathLst>
              <a:path w="46" h="40">
                <a:moveTo>
                  <a:pt x="45" y="8"/>
                </a:moveTo>
                <a:lnTo>
                  <a:pt x="46" y="10"/>
                </a:lnTo>
                <a:lnTo>
                  <a:pt x="44" y="11"/>
                </a:lnTo>
                <a:lnTo>
                  <a:pt x="43" y="14"/>
                </a:lnTo>
                <a:lnTo>
                  <a:pt x="43" y="17"/>
                </a:lnTo>
                <a:lnTo>
                  <a:pt x="42" y="20"/>
                </a:lnTo>
                <a:lnTo>
                  <a:pt x="41" y="22"/>
                </a:lnTo>
                <a:lnTo>
                  <a:pt x="42" y="24"/>
                </a:lnTo>
                <a:lnTo>
                  <a:pt x="41" y="26"/>
                </a:lnTo>
                <a:lnTo>
                  <a:pt x="40" y="29"/>
                </a:lnTo>
                <a:lnTo>
                  <a:pt x="39" y="31"/>
                </a:lnTo>
                <a:lnTo>
                  <a:pt x="37" y="33"/>
                </a:lnTo>
                <a:lnTo>
                  <a:pt x="35" y="35"/>
                </a:lnTo>
                <a:lnTo>
                  <a:pt x="31" y="34"/>
                </a:lnTo>
                <a:lnTo>
                  <a:pt x="31" y="36"/>
                </a:lnTo>
                <a:lnTo>
                  <a:pt x="29" y="38"/>
                </a:lnTo>
                <a:lnTo>
                  <a:pt x="27" y="38"/>
                </a:lnTo>
                <a:lnTo>
                  <a:pt x="24" y="39"/>
                </a:lnTo>
                <a:lnTo>
                  <a:pt x="21" y="40"/>
                </a:lnTo>
                <a:lnTo>
                  <a:pt x="22" y="37"/>
                </a:lnTo>
                <a:lnTo>
                  <a:pt x="23" y="36"/>
                </a:lnTo>
                <a:lnTo>
                  <a:pt x="25" y="34"/>
                </a:lnTo>
                <a:lnTo>
                  <a:pt x="21" y="33"/>
                </a:lnTo>
                <a:lnTo>
                  <a:pt x="19" y="34"/>
                </a:lnTo>
                <a:lnTo>
                  <a:pt x="16" y="32"/>
                </a:lnTo>
                <a:lnTo>
                  <a:pt x="15" y="33"/>
                </a:lnTo>
                <a:lnTo>
                  <a:pt x="13" y="34"/>
                </a:lnTo>
                <a:lnTo>
                  <a:pt x="12" y="36"/>
                </a:lnTo>
                <a:lnTo>
                  <a:pt x="10" y="35"/>
                </a:lnTo>
                <a:lnTo>
                  <a:pt x="7" y="36"/>
                </a:lnTo>
                <a:lnTo>
                  <a:pt x="5" y="35"/>
                </a:lnTo>
                <a:lnTo>
                  <a:pt x="4" y="34"/>
                </a:lnTo>
                <a:lnTo>
                  <a:pt x="2" y="33"/>
                </a:lnTo>
                <a:lnTo>
                  <a:pt x="0" y="29"/>
                </a:lnTo>
                <a:lnTo>
                  <a:pt x="1" y="28"/>
                </a:lnTo>
                <a:lnTo>
                  <a:pt x="3" y="26"/>
                </a:lnTo>
                <a:lnTo>
                  <a:pt x="3" y="24"/>
                </a:lnTo>
                <a:lnTo>
                  <a:pt x="4" y="22"/>
                </a:lnTo>
                <a:lnTo>
                  <a:pt x="3" y="20"/>
                </a:lnTo>
                <a:lnTo>
                  <a:pt x="5" y="18"/>
                </a:lnTo>
                <a:lnTo>
                  <a:pt x="8" y="20"/>
                </a:lnTo>
                <a:lnTo>
                  <a:pt x="8" y="18"/>
                </a:lnTo>
                <a:lnTo>
                  <a:pt x="9" y="16"/>
                </a:lnTo>
                <a:lnTo>
                  <a:pt x="8" y="13"/>
                </a:lnTo>
                <a:lnTo>
                  <a:pt x="9" y="11"/>
                </a:lnTo>
                <a:lnTo>
                  <a:pt x="11" y="10"/>
                </a:lnTo>
                <a:lnTo>
                  <a:pt x="13" y="8"/>
                </a:lnTo>
                <a:lnTo>
                  <a:pt x="11" y="6"/>
                </a:lnTo>
                <a:lnTo>
                  <a:pt x="11" y="3"/>
                </a:lnTo>
                <a:lnTo>
                  <a:pt x="13" y="2"/>
                </a:lnTo>
                <a:lnTo>
                  <a:pt x="15" y="1"/>
                </a:lnTo>
                <a:lnTo>
                  <a:pt x="18" y="0"/>
                </a:lnTo>
                <a:lnTo>
                  <a:pt x="19" y="2"/>
                </a:lnTo>
                <a:lnTo>
                  <a:pt x="19" y="4"/>
                </a:lnTo>
                <a:lnTo>
                  <a:pt x="21" y="6"/>
                </a:lnTo>
                <a:lnTo>
                  <a:pt x="24" y="8"/>
                </a:lnTo>
                <a:lnTo>
                  <a:pt x="24" y="5"/>
                </a:lnTo>
                <a:lnTo>
                  <a:pt x="25" y="3"/>
                </a:lnTo>
                <a:lnTo>
                  <a:pt x="28" y="3"/>
                </a:lnTo>
                <a:lnTo>
                  <a:pt x="30" y="2"/>
                </a:lnTo>
                <a:lnTo>
                  <a:pt x="32" y="4"/>
                </a:lnTo>
                <a:lnTo>
                  <a:pt x="34" y="6"/>
                </a:lnTo>
                <a:lnTo>
                  <a:pt x="37" y="8"/>
                </a:lnTo>
                <a:lnTo>
                  <a:pt x="39" y="8"/>
                </a:lnTo>
                <a:lnTo>
                  <a:pt x="41" y="6"/>
                </a:lnTo>
                <a:lnTo>
                  <a:pt x="43" y="7"/>
                </a:lnTo>
                <a:lnTo>
                  <a:pt x="45" y="8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2" name="91005">
            <a:extLst xmlns:a="http://schemas.openxmlformats.org/drawingml/2006/main">
              <a:ext uri="{FF2B5EF4-FFF2-40B4-BE49-F238E27FC236}">
                <a16:creationId xmlns:a16="http://schemas.microsoft.com/office/drawing/2014/main" id="{7EC14D54-FE07-49D1-B4DE-FF520EF46CC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62758" y="1491888"/>
            <a:ext cx="258012" cy="168439"/>
          </a:xfrm>
          <a:custGeom xmlns:a="http://schemas.openxmlformats.org/drawingml/2006/main">
            <a:avLst/>
            <a:gdLst/>
            <a:ahLst/>
            <a:cxnLst>
              <a:cxn ang="0">
                <a:pos x="21" y="0"/>
              </a:cxn>
              <a:cxn ang="0">
                <a:pos x="22" y="2"/>
              </a:cxn>
              <a:cxn ang="0">
                <a:pos x="23" y="4"/>
              </a:cxn>
              <a:cxn ang="0">
                <a:pos x="25" y="6"/>
              </a:cxn>
              <a:cxn ang="0">
                <a:pos x="26" y="9"/>
              </a:cxn>
              <a:cxn ang="0">
                <a:pos x="26" y="11"/>
              </a:cxn>
              <a:cxn ang="0">
                <a:pos x="27" y="13"/>
              </a:cxn>
              <a:cxn ang="0">
                <a:pos x="30" y="15"/>
              </a:cxn>
              <a:cxn ang="0">
                <a:pos x="30" y="18"/>
              </a:cxn>
              <a:cxn ang="0">
                <a:pos x="29" y="20"/>
              </a:cxn>
              <a:cxn ang="0">
                <a:pos x="26" y="21"/>
              </a:cxn>
              <a:cxn ang="0">
                <a:pos x="24" y="21"/>
              </a:cxn>
              <a:cxn ang="0">
                <a:pos x="23" y="17"/>
              </a:cxn>
              <a:cxn ang="0">
                <a:pos x="20" y="17"/>
              </a:cxn>
              <a:cxn ang="0">
                <a:pos x="19" y="18"/>
              </a:cxn>
              <a:cxn ang="0">
                <a:pos x="17" y="20"/>
              </a:cxn>
              <a:cxn ang="0">
                <a:pos x="16" y="18"/>
              </a:cxn>
              <a:cxn ang="0">
                <a:pos x="16" y="16"/>
              </a:cxn>
              <a:cxn ang="0">
                <a:pos x="13" y="14"/>
              </a:cxn>
              <a:cxn ang="0">
                <a:pos x="11" y="17"/>
              </a:cxn>
              <a:cxn ang="0">
                <a:pos x="10" y="19"/>
              </a:cxn>
              <a:cxn ang="0">
                <a:pos x="8" y="19"/>
              </a:cxn>
              <a:cxn ang="0">
                <a:pos x="6" y="18"/>
              </a:cxn>
              <a:cxn ang="0">
                <a:pos x="5" y="21"/>
              </a:cxn>
              <a:cxn ang="0">
                <a:pos x="2" y="21"/>
              </a:cxn>
              <a:cxn ang="0">
                <a:pos x="1" y="20"/>
              </a:cxn>
              <a:cxn ang="0">
                <a:pos x="1" y="18"/>
              </a:cxn>
              <a:cxn ang="0">
                <a:pos x="1" y="16"/>
              </a:cxn>
              <a:cxn ang="0">
                <a:pos x="0" y="14"/>
              </a:cxn>
              <a:cxn ang="0">
                <a:pos x="0" y="12"/>
              </a:cxn>
              <a:cxn ang="0">
                <a:pos x="1" y="10"/>
              </a:cxn>
              <a:cxn ang="0">
                <a:pos x="2" y="7"/>
              </a:cxn>
              <a:cxn ang="0">
                <a:pos x="4" y="6"/>
              </a:cxn>
              <a:cxn ang="0">
                <a:pos x="5" y="3"/>
              </a:cxn>
              <a:cxn ang="0">
                <a:pos x="8" y="4"/>
              </a:cxn>
              <a:cxn ang="0">
                <a:pos x="10" y="4"/>
              </a:cxn>
              <a:cxn ang="0">
                <a:pos x="11" y="1"/>
              </a:cxn>
              <a:cxn ang="0">
                <a:pos x="14" y="1"/>
              </a:cxn>
              <a:cxn ang="0">
                <a:pos x="17" y="0"/>
              </a:cxn>
              <a:cxn ang="0">
                <a:pos x="21" y="0"/>
              </a:cxn>
            </a:cxnLst>
            <a:rect l="0" t="0" r="r" b="b"/>
            <a:pathLst>
              <a:path w="30" h="21">
                <a:moveTo>
                  <a:pt x="21" y="0"/>
                </a:moveTo>
                <a:lnTo>
                  <a:pt x="22" y="2"/>
                </a:lnTo>
                <a:lnTo>
                  <a:pt x="23" y="4"/>
                </a:lnTo>
                <a:lnTo>
                  <a:pt x="25" y="6"/>
                </a:lnTo>
                <a:lnTo>
                  <a:pt x="26" y="9"/>
                </a:lnTo>
                <a:lnTo>
                  <a:pt x="26" y="11"/>
                </a:lnTo>
                <a:lnTo>
                  <a:pt x="27" y="13"/>
                </a:lnTo>
                <a:lnTo>
                  <a:pt x="30" y="15"/>
                </a:lnTo>
                <a:lnTo>
                  <a:pt x="30" y="18"/>
                </a:lnTo>
                <a:lnTo>
                  <a:pt x="29" y="20"/>
                </a:lnTo>
                <a:lnTo>
                  <a:pt x="26" y="21"/>
                </a:lnTo>
                <a:lnTo>
                  <a:pt x="24" y="21"/>
                </a:lnTo>
                <a:lnTo>
                  <a:pt x="23" y="17"/>
                </a:lnTo>
                <a:lnTo>
                  <a:pt x="20" y="17"/>
                </a:lnTo>
                <a:lnTo>
                  <a:pt x="19" y="18"/>
                </a:lnTo>
                <a:lnTo>
                  <a:pt x="17" y="20"/>
                </a:lnTo>
                <a:lnTo>
                  <a:pt x="16" y="18"/>
                </a:lnTo>
                <a:lnTo>
                  <a:pt x="16" y="16"/>
                </a:lnTo>
                <a:lnTo>
                  <a:pt x="13" y="14"/>
                </a:lnTo>
                <a:lnTo>
                  <a:pt x="11" y="17"/>
                </a:lnTo>
                <a:lnTo>
                  <a:pt x="10" y="19"/>
                </a:lnTo>
                <a:lnTo>
                  <a:pt x="8" y="19"/>
                </a:lnTo>
                <a:lnTo>
                  <a:pt x="6" y="18"/>
                </a:lnTo>
                <a:lnTo>
                  <a:pt x="5" y="21"/>
                </a:lnTo>
                <a:lnTo>
                  <a:pt x="2" y="21"/>
                </a:lnTo>
                <a:lnTo>
                  <a:pt x="1" y="20"/>
                </a:lnTo>
                <a:lnTo>
                  <a:pt x="1" y="18"/>
                </a:lnTo>
                <a:lnTo>
                  <a:pt x="1" y="16"/>
                </a:lnTo>
                <a:lnTo>
                  <a:pt x="0" y="14"/>
                </a:lnTo>
                <a:lnTo>
                  <a:pt x="0" y="12"/>
                </a:lnTo>
                <a:lnTo>
                  <a:pt x="1" y="10"/>
                </a:lnTo>
                <a:lnTo>
                  <a:pt x="2" y="7"/>
                </a:lnTo>
                <a:lnTo>
                  <a:pt x="4" y="6"/>
                </a:lnTo>
                <a:lnTo>
                  <a:pt x="5" y="3"/>
                </a:lnTo>
                <a:lnTo>
                  <a:pt x="8" y="4"/>
                </a:lnTo>
                <a:lnTo>
                  <a:pt x="10" y="4"/>
                </a:lnTo>
                <a:lnTo>
                  <a:pt x="11" y="1"/>
                </a:lnTo>
                <a:lnTo>
                  <a:pt x="14" y="1"/>
                </a:lnTo>
                <a:lnTo>
                  <a:pt x="17" y="0"/>
                </a:lnTo>
                <a:lnTo>
                  <a:pt x="21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3" name="90000">
            <a:extLst xmlns:a="http://schemas.openxmlformats.org/drawingml/2006/main">
              <a:ext uri="{FF2B5EF4-FFF2-40B4-BE49-F238E27FC236}">
                <a16:creationId xmlns:a16="http://schemas.microsoft.com/office/drawing/2014/main" id="{18B576EC-2C49-406F-B145-60CE5B6E105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83326" y="842195"/>
            <a:ext cx="1711481" cy="1933037"/>
          </a:xfrm>
          <a:custGeom xmlns:a="http://schemas.openxmlformats.org/drawingml/2006/main">
            <a:avLst/>
            <a:gdLst/>
            <a:ahLst/>
            <a:cxnLst>
              <a:cxn ang="0">
                <a:pos x="133" y="22"/>
              </a:cxn>
              <a:cxn ang="0">
                <a:pos x="143" y="33"/>
              </a:cxn>
              <a:cxn ang="0">
                <a:pos x="154" y="44"/>
              </a:cxn>
              <a:cxn ang="0">
                <a:pos x="166" y="54"/>
              </a:cxn>
              <a:cxn ang="0">
                <a:pos x="170" y="68"/>
              </a:cxn>
              <a:cxn ang="0">
                <a:pos x="183" y="76"/>
              </a:cxn>
              <a:cxn ang="0">
                <a:pos x="198" y="75"/>
              </a:cxn>
              <a:cxn ang="0">
                <a:pos x="192" y="90"/>
              </a:cxn>
              <a:cxn ang="0">
                <a:pos x="197" y="94"/>
              </a:cxn>
              <a:cxn ang="0">
                <a:pos x="187" y="109"/>
              </a:cxn>
              <a:cxn ang="0">
                <a:pos x="174" y="117"/>
              </a:cxn>
              <a:cxn ang="0">
                <a:pos x="171" y="124"/>
              </a:cxn>
              <a:cxn ang="0">
                <a:pos x="179" y="139"/>
              </a:cxn>
              <a:cxn ang="0">
                <a:pos x="171" y="150"/>
              </a:cxn>
              <a:cxn ang="0">
                <a:pos x="156" y="154"/>
              </a:cxn>
              <a:cxn ang="0">
                <a:pos x="138" y="155"/>
              </a:cxn>
              <a:cxn ang="0">
                <a:pos x="131" y="170"/>
              </a:cxn>
              <a:cxn ang="0">
                <a:pos x="130" y="182"/>
              </a:cxn>
              <a:cxn ang="0">
                <a:pos x="141" y="188"/>
              </a:cxn>
              <a:cxn ang="0">
                <a:pos x="146" y="203"/>
              </a:cxn>
              <a:cxn ang="0">
                <a:pos x="137" y="215"/>
              </a:cxn>
              <a:cxn ang="0">
                <a:pos x="126" y="224"/>
              </a:cxn>
              <a:cxn ang="0">
                <a:pos x="119" y="238"/>
              </a:cxn>
              <a:cxn ang="0">
                <a:pos x="103" y="239"/>
              </a:cxn>
              <a:cxn ang="0">
                <a:pos x="101" y="221"/>
              </a:cxn>
              <a:cxn ang="0">
                <a:pos x="106" y="202"/>
              </a:cxn>
              <a:cxn ang="0">
                <a:pos x="91" y="191"/>
              </a:cxn>
              <a:cxn ang="0">
                <a:pos x="96" y="174"/>
              </a:cxn>
              <a:cxn ang="0">
                <a:pos x="99" y="159"/>
              </a:cxn>
              <a:cxn ang="0">
                <a:pos x="104" y="148"/>
              </a:cxn>
              <a:cxn ang="0">
                <a:pos x="101" y="139"/>
              </a:cxn>
              <a:cxn ang="0">
                <a:pos x="85" y="144"/>
              </a:cxn>
              <a:cxn ang="0">
                <a:pos x="74" y="155"/>
              </a:cxn>
              <a:cxn ang="0">
                <a:pos x="72" y="173"/>
              </a:cxn>
              <a:cxn ang="0">
                <a:pos x="63" y="184"/>
              </a:cxn>
              <a:cxn ang="0">
                <a:pos x="47" y="190"/>
              </a:cxn>
              <a:cxn ang="0">
                <a:pos x="30" y="198"/>
              </a:cxn>
              <a:cxn ang="0">
                <a:pos x="23" y="184"/>
              </a:cxn>
              <a:cxn ang="0">
                <a:pos x="19" y="164"/>
              </a:cxn>
              <a:cxn ang="0">
                <a:pos x="19" y="149"/>
              </a:cxn>
              <a:cxn ang="0">
                <a:pos x="15" y="133"/>
              </a:cxn>
              <a:cxn ang="0">
                <a:pos x="19" y="116"/>
              </a:cxn>
              <a:cxn ang="0">
                <a:pos x="2" y="114"/>
              </a:cxn>
              <a:cxn ang="0">
                <a:pos x="13" y="102"/>
              </a:cxn>
              <a:cxn ang="0">
                <a:pos x="29" y="96"/>
              </a:cxn>
              <a:cxn ang="0">
                <a:pos x="41" y="93"/>
              </a:cxn>
              <a:cxn ang="0">
                <a:pos x="53" y="86"/>
              </a:cxn>
              <a:cxn ang="0">
                <a:pos x="55" y="68"/>
              </a:cxn>
              <a:cxn ang="0">
                <a:pos x="52" y="54"/>
              </a:cxn>
              <a:cxn ang="0">
                <a:pos x="49" y="43"/>
              </a:cxn>
              <a:cxn ang="0">
                <a:pos x="51" y="27"/>
              </a:cxn>
              <a:cxn ang="0">
                <a:pos x="65" y="24"/>
              </a:cxn>
              <a:cxn ang="0">
                <a:pos x="69" y="12"/>
              </a:cxn>
              <a:cxn ang="0">
                <a:pos x="85" y="14"/>
              </a:cxn>
              <a:cxn ang="0">
                <a:pos x="99" y="10"/>
              </a:cxn>
              <a:cxn ang="0">
                <a:pos x="113" y="5"/>
              </a:cxn>
              <a:cxn ang="0">
                <a:pos x="123" y="8"/>
              </a:cxn>
            </a:cxnLst>
            <a:rect l="0" t="0" r="r" b="b"/>
            <a:pathLst>
              <a:path w="199" h="241">
                <a:moveTo>
                  <a:pt x="125" y="9"/>
                </a:moveTo>
                <a:lnTo>
                  <a:pt x="127" y="11"/>
                </a:lnTo>
                <a:lnTo>
                  <a:pt x="127" y="13"/>
                </a:lnTo>
                <a:lnTo>
                  <a:pt x="129" y="15"/>
                </a:lnTo>
                <a:lnTo>
                  <a:pt x="132" y="16"/>
                </a:lnTo>
                <a:lnTo>
                  <a:pt x="132" y="18"/>
                </a:lnTo>
                <a:lnTo>
                  <a:pt x="133" y="22"/>
                </a:lnTo>
                <a:lnTo>
                  <a:pt x="136" y="23"/>
                </a:lnTo>
                <a:lnTo>
                  <a:pt x="135" y="26"/>
                </a:lnTo>
                <a:lnTo>
                  <a:pt x="136" y="29"/>
                </a:lnTo>
                <a:lnTo>
                  <a:pt x="133" y="31"/>
                </a:lnTo>
                <a:lnTo>
                  <a:pt x="137" y="32"/>
                </a:lnTo>
                <a:lnTo>
                  <a:pt x="139" y="32"/>
                </a:lnTo>
                <a:lnTo>
                  <a:pt x="143" y="33"/>
                </a:lnTo>
                <a:lnTo>
                  <a:pt x="144" y="36"/>
                </a:lnTo>
                <a:lnTo>
                  <a:pt x="145" y="38"/>
                </a:lnTo>
                <a:lnTo>
                  <a:pt x="148" y="40"/>
                </a:lnTo>
                <a:lnTo>
                  <a:pt x="151" y="38"/>
                </a:lnTo>
                <a:lnTo>
                  <a:pt x="150" y="42"/>
                </a:lnTo>
                <a:lnTo>
                  <a:pt x="151" y="44"/>
                </a:lnTo>
                <a:lnTo>
                  <a:pt x="154" y="44"/>
                </a:lnTo>
                <a:lnTo>
                  <a:pt x="155" y="47"/>
                </a:lnTo>
                <a:lnTo>
                  <a:pt x="156" y="50"/>
                </a:lnTo>
                <a:lnTo>
                  <a:pt x="159" y="48"/>
                </a:lnTo>
                <a:lnTo>
                  <a:pt x="162" y="47"/>
                </a:lnTo>
                <a:lnTo>
                  <a:pt x="164" y="49"/>
                </a:lnTo>
                <a:lnTo>
                  <a:pt x="165" y="52"/>
                </a:lnTo>
                <a:lnTo>
                  <a:pt x="166" y="54"/>
                </a:lnTo>
                <a:lnTo>
                  <a:pt x="167" y="56"/>
                </a:lnTo>
                <a:lnTo>
                  <a:pt x="169" y="58"/>
                </a:lnTo>
                <a:lnTo>
                  <a:pt x="169" y="60"/>
                </a:lnTo>
                <a:lnTo>
                  <a:pt x="168" y="62"/>
                </a:lnTo>
                <a:lnTo>
                  <a:pt x="166" y="64"/>
                </a:lnTo>
                <a:lnTo>
                  <a:pt x="168" y="66"/>
                </a:lnTo>
                <a:lnTo>
                  <a:pt x="170" y="68"/>
                </a:lnTo>
                <a:lnTo>
                  <a:pt x="173" y="68"/>
                </a:lnTo>
                <a:lnTo>
                  <a:pt x="176" y="69"/>
                </a:lnTo>
                <a:lnTo>
                  <a:pt x="178" y="71"/>
                </a:lnTo>
                <a:lnTo>
                  <a:pt x="178" y="75"/>
                </a:lnTo>
                <a:lnTo>
                  <a:pt x="179" y="76"/>
                </a:lnTo>
                <a:lnTo>
                  <a:pt x="181" y="78"/>
                </a:lnTo>
                <a:lnTo>
                  <a:pt x="183" y="76"/>
                </a:lnTo>
                <a:lnTo>
                  <a:pt x="186" y="75"/>
                </a:lnTo>
                <a:lnTo>
                  <a:pt x="188" y="74"/>
                </a:lnTo>
                <a:lnTo>
                  <a:pt x="189" y="72"/>
                </a:lnTo>
                <a:lnTo>
                  <a:pt x="192" y="73"/>
                </a:lnTo>
                <a:lnTo>
                  <a:pt x="195" y="73"/>
                </a:lnTo>
                <a:lnTo>
                  <a:pt x="198" y="73"/>
                </a:lnTo>
                <a:lnTo>
                  <a:pt x="198" y="75"/>
                </a:lnTo>
                <a:lnTo>
                  <a:pt x="199" y="77"/>
                </a:lnTo>
                <a:lnTo>
                  <a:pt x="198" y="79"/>
                </a:lnTo>
                <a:lnTo>
                  <a:pt x="196" y="82"/>
                </a:lnTo>
                <a:lnTo>
                  <a:pt x="197" y="84"/>
                </a:lnTo>
                <a:lnTo>
                  <a:pt x="197" y="87"/>
                </a:lnTo>
                <a:lnTo>
                  <a:pt x="195" y="88"/>
                </a:lnTo>
                <a:lnTo>
                  <a:pt x="192" y="90"/>
                </a:lnTo>
                <a:lnTo>
                  <a:pt x="189" y="91"/>
                </a:lnTo>
                <a:lnTo>
                  <a:pt x="189" y="93"/>
                </a:lnTo>
                <a:lnTo>
                  <a:pt x="190" y="94"/>
                </a:lnTo>
                <a:lnTo>
                  <a:pt x="192" y="91"/>
                </a:lnTo>
                <a:lnTo>
                  <a:pt x="195" y="92"/>
                </a:lnTo>
                <a:lnTo>
                  <a:pt x="197" y="92"/>
                </a:lnTo>
                <a:lnTo>
                  <a:pt x="197" y="94"/>
                </a:lnTo>
                <a:lnTo>
                  <a:pt x="198" y="97"/>
                </a:lnTo>
                <a:lnTo>
                  <a:pt x="198" y="100"/>
                </a:lnTo>
                <a:lnTo>
                  <a:pt x="195" y="102"/>
                </a:lnTo>
                <a:lnTo>
                  <a:pt x="193" y="103"/>
                </a:lnTo>
                <a:lnTo>
                  <a:pt x="191" y="104"/>
                </a:lnTo>
                <a:lnTo>
                  <a:pt x="189" y="106"/>
                </a:lnTo>
                <a:lnTo>
                  <a:pt x="187" y="109"/>
                </a:lnTo>
                <a:lnTo>
                  <a:pt x="185" y="110"/>
                </a:lnTo>
                <a:lnTo>
                  <a:pt x="183" y="112"/>
                </a:lnTo>
                <a:lnTo>
                  <a:pt x="181" y="113"/>
                </a:lnTo>
                <a:lnTo>
                  <a:pt x="178" y="111"/>
                </a:lnTo>
                <a:lnTo>
                  <a:pt x="176" y="113"/>
                </a:lnTo>
                <a:lnTo>
                  <a:pt x="174" y="113"/>
                </a:lnTo>
                <a:lnTo>
                  <a:pt x="174" y="117"/>
                </a:lnTo>
                <a:lnTo>
                  <a:pt x="172" y="117"/>
                </a:lnTo>
                <a:lnTo>
                  <a:pt x="170" y="118"/>
                </a:lnTo>
                <a:lnTo>
                  <a:pt x="167" y="118"/>
                </a:lnTo>
                <a:lnTo>
                  <a:pt x="165" y="119"/>
                </a:lnTo>
                <a:lnTo>
                  <a:pt x="168" y="121"/>
                </a:lnTo>
                <a:lnTo>
                  <a:pt x="170" y="122"/>
                </a:lnTo>
                <a:lnTo>
                  <a:pt x="171" y="124"/>
                </a:lnTo>
                <a:lnTo>
                  <a:pt x="172" y="126"/>
                </a:lnTo>
                <a:lnTo>
                  <a:pt x="172" y="129"/>
                </a:lnTo>
                <a:lnTo>
                  <a:pt x="173" y="131"/>
                </a:lnTo>
                <a:lnTo>
                  <a:pt x="175" y="133"/>
                </a:lnTo>
                <a:lnTo>
                  <a:pt x="176" y="135"/>
                </a:lnTo>
                <a:lnTo>
                  <a:pt x="178" y="137"/>
                </a:lnTo>
                <a:lnTo>
                  <a:pt x="179" y="139"/>
                </a:lnTo>
                <a:lnTo>
                  <a:pt x="177" y="140"/>
                </a:lnTo>
                <a:lnTo>
                  <a:pt x="174" y="141"/>
                </a:lnTo>
                <a:lnTo>
                  <a:pt x="172" y="143"/>
                </a:lnTo>
                <a:lnTo>
                  <a:pt x="173" y="145"/>
                </a:lnTo>
                <a:lnTo>
                  <a:pt x="176" y="147"/>
                </a:lnTo>
                <a:lnTo>
                  <a:pt x="175" y="150"/>
                </a:lnTo>
                <a:lnTo>
                  <a:pt x="171" y="150"/>
                </a:lnTo>
                <a:lnTo>
                  <a:pt x="169" y="150"/>
                </a:lnTo>
                <a:lnTo>
                  <a:pt x="167" y="152"/>
                </a:lnTo>
                <a:lnTo>
                  <a:pt x="165" y="153"/>
                </a:lnTo>
                <a:lnTo>
                  <a:pt x="163" y="153"/>
                </a:lnTo>
                <a:lnTo>
                  <a:pt x="159" y="153"/>
                </a:lnTo>
                <a:lnTo>
                  <a:pt x="157" y="153"/>
                </a:lnTo>
                <a:lnTo>
                  <a:pt x="156" y="154"/>
                </a:lnTo>
                <a:lnTo>
                  <a:pt x="152" y="154"/>
                </a:lnTo>
                <a:lnTo>
                  <a:pt x="150" y="153"/>
                </a:lnTo>
                <a:lnTo>
                  <a:pt x="147" y="154"/>
                </a:lnTo>
                <a:lnTo>
                  <a:pt x="144" y="154"/>
                </a:lnTo>
                <a:lnTo>
                  <a:pt x="141" y="154"/>
                </a:lnTo>
                <a:lnTo>
                  <a:pt x="139" y="152"/>
                </a:lnTo>
                <a:lnTo>
                  <a:pt x="138" y="155"/>
                </a:lnTo>
                <a:lnTo>
                  <a:pt x="137" y="157"/>
                </a:lnTo>
                <a:lnTo>
                  <a:pt x="138" y="159"/>
                </a:lnTo>
                <a:lnTo>
                  <a:pt x="137" y="161"/>
                </a:lnTo>
                <a:lnTo>
                  <a:pt x="136" y="164"/>
                </a:lnTo>
                <a:lnTo>
                  <a:pt x="135" y="166"/>
                </a:lnTo>
                <a:lnTo>
                  <a:pt x="133" y="168"/>
                </a:lnTo>
                <a:lnTo>
                  <a:pt x="131" y="170"/>
                </a:lnTo>
                <a:lnTo>
                  <a:pt x="127" y="169"/>
                </a:lnTo>
                <a:lnTo>
                  <a:pt x="127" y="171"/>
                </a:lnTo>
                <a:lnTo>
                  <a:pt x="125" y="173"/>
                </a:lnTo>
                <a:lnTo>
                  <a:pt x="126" y="177"/>
                </a:lnTo>
                <a:lnTo>
                  <a:pt x="127" y="180"/>
                </a:lnTo>
                <a:lnTo>
                  <a:pt x="127" y="181"/>
                </a:lnTo>
                <a:lnTo>
                  <a:pt x="130" y="182"/>
                </a:lnTo>
                <a:lnTo>
                  <a:pt x="130" y="185"/>
                </a:lnTo>
                <a:lnTo>
                  <a:pt x="130" y="187"/>
                </a:lnTo>
                <a:lnTo>
                  <a:pt x="132" y="187"/>
                </a:lnTo>
                <a:lnTo>
                  <a:pt x="134" y="187"/>
                </a:lnTo>
                <a:lnTo>
                  <a:pt x="136" y="185"/>
                </a:lnTo>
                <a:lnTo>
                  <a:pt x="140" y="186"/>
                </a:lnTo>
                <a:lnTo>
                  <a:pt x="141" y="188"/>
                </a:lnTo>
                <a:lnTo>
                  <a:pt x="142" y="190"/>
                </a:lnTo>
                <a:lnTo>
                  <a:pt x="146" y="191"/>
                </a:lnTo>
                <a:lnTo>
                  <a:pt x="147" y="194"/>
                </a:lnTo>
                <a:lnTo>
                  <a:pt x="146" y="196"/>
                </a:lnTo>
                <a:lnTo>
                  <a:pt x="147" y="199"/>
                </a:lnTo>
                <a:lnTo>
                  <a:pt x="149" y="203"/>
                </a:lnTo>
                <a:lnTo>
                  <a:pt x="146" y="203"/>
                </a:lnTo>
                <a:lnTo>
                  <a:pt x="144" y="204"/>
                </a:lnTo>
                <a:lnTo>
                  <a:pt x="142" y="205"/>
                </a:lnTo>
                <a:lnTo>
                  <a:pt x="140" y="207"/>
                </a:lnTo>
                <a:lnTo>
                  <a:pt x="138" y="210"/>
                </a:lnTo>
                <a:lnTo>
                  <a:pt x="137" y="212"/>
                </a:lnTo>
                <a:lnTo>
                  <a:pt x="139" y="214"/>
                </a:lnTo>
                <a:lnTo>
                  <a:pt x="137" y="215"/>
                </a:lnTo>
                <a:lnTo>
                  <a:pt x="135" y="216"/>
                </a:lnTo>
                <a:lnTo>
                  <a:pt x="133" y="217"/>
                </a:lnTo>
                <a:lnTo>
                  <a:pt x="133" y="219"/>
                </a:lnTo>
                <a:lnTo>
                  <a:pt x="131" y="220"/>
                </a:lnTo>
                <a:lnTo>
                  <a:pt x="128" y="221"/>
                </a:lnTo>
                <a:lnTo>
                  <a:pt x="126" y="223"/>
                </a:lnTo>
                <a:lnTo>
                  <a:pt x="126" y="224"/>
                </a:lnTo>
                <a:lnTo>
                  <a:pt x="125" y="227"/>
                </a:lnTo>
                <a:lnTo>
                  <a:pt x="125" y="229"/>
                </a:lnTo>
                <a:lnTo>
                  <a:pt x="125" y="231"/>
                </a:lnTo>
                <a:lnTo>
                  <a:pt x="123" y="234"/>
                </a:lnTo>
                <a:lnTo>
                  <a:pt x="124" y="236"/>
                </a:lnTo>
                <a:lnTo>
                  <a:pt x="121" y="237"/>
                </a:lnTo>
                <a:lnTo>
                  <a:pt x="119" y="238"/>
                </a:lnTo>
                <a:lnTo>
                  <a:pt x="117" y="239"/>
                </a:lnTo>
                <a:lnTo>
                  <a:pt x="115" y="241"/>
                </a:lnTo>
                <a:lnTo>
                  <a:pt x="112" y="241"/>
                </a:lnTo>
                <a:lnTo>
                  <a:pt x="109" y="240"/>
                </a:lnTo>
                <a:lnTo>
                  <a:pt x="107" y="239"/>
                </a:lnTo>
                <a:lnTo>
                  <a:pt x="105" y="240"/>
                </a:lnTo>
                <a:lnTo>
                  <a:pt x="103" y="239"/>
                </a:lnTo>
                <a:lnTo>
                  <a:pt x="104" y="236"/>
                </a:lnTo>
                <a:lnTo>
                  <a:pt x="104" y="234"/>
                </a:lnTo>
                <a:lnTo>
                  <a:pt x="105" y="232"/>
                </a:lnTo>
                <a:lnTo>
                  <a:pt x="105" y="229"/>
                </a:lnTo>
                <a:lnTo>
                  <a:pt x="103" y="225"/>
                </a:lnTo>
                <a:lnTo>
                  <a:pt x="102" y="223"/>
                </a:lnTo>
                <a:lnTo>
                  <a:pt x="101" y="221"/>
                </a:lnTo>
                <a:lnTo>
                  <a:pt x="101" y="219"/>
                </a:lnTo>
                <a:lnTo>
                  <a:pt x="103" y="218"/>
                </a:lnTo>
                <a:lnTo>
                  <a:pt x="105" y="214"/>
                </a:lnTo>
                <a:lnTo>
                  <a:pt x="106" y="211"/>
                </a:lnTo>
                <a:lnTo>
                  <a:pt x="107" y="209"/>
                </a:lnTo>
                <a:lnTo>
                  <a:pt x="107" y="204"/>
                </a:lnTo>
                <a:lnTo>
                  <a:pt x="106" y="202"/>
                </a:lnTo>
                <a:lnTo>
                  <a:pt x="103" y="200"/>
                </a:lnTo>
                <a:lnTo>
                  <a:pt x="102" y="198"/>
                </a:lnTo>
                <a:lnTo>
                  <a:pt x="100" y="196"/>
                </a:lnTo>
                <a:lnTo>
                  <a:pt x="97" y="195"/>
                </a:lnTo>
                <a:lnTo>
                  <a:pt x="94" y="194"/>
                </a:lnTo>
                <a:lnTo>
                  <a:pt x="92" y="193"/>
                </a:lnTo>
                <a:lnTo>
                  <a:pt x="91" y="191"/>
                </a:lnTo>
                <a:lnTo>
                  <a:pt x="91" y="188"/>
                </a:lnTo>
                <a:lnTo>
                  <a:pt x="93" y="186"/>
                </a:lnTo>
                <a:lnTo>
                  <a:pt x="94" y="184"/>
                </a:lnTo>
                <a:lnTo>
                  <a:pt x="95" y="182"/>
                </a:lnTo>
                <a:lnTo>
                  <a:pt x="95" y="179"/>
                </a:lnTo>
                <a:lnTo>
                  <a:pt x="95" y="177"/>
                </a:lnTo>
                <a:lnTo>
                  <a:pt x="96" y="174"/>
                </a:lnTo>
                <a:lnTo>
                  <a:pt x="97" y="172"/>
                </a:lnTo>
                <a:lnTo>
                  <a:pt x="100" y="169"/>
                </a:lnTo>
                <a:lnTo>
                  <a:pt x="98" y="168"/>
                </a:lnTo>
                <a:lnTo>
                  <a:pt x="96" y="164"/>
                </a:lnTo>
                <a:lnTo>
                  <a:pt x="97" y="163"/>
                </a:lnTo>
                <a:lnTo>
                  <a:pt x="99" y="161"/>
                </a:lnTo>
                <a:lnTo>
                  <a:pt x="99" y="159"/>
                </a:lnTo>
                <a:lnTo>
                  <a:pt x="100" y="157"/>
                </a:lnTo>
                <a:lnTo>
                  <a:pt x="99" y="155"/>
                </a:lnTo>
                <a:lnTo>
                  <a:pt x="101" y="153"/>
                </a:lnTo>
                <a:lnTo>
                  <a:pt x="104" y="155"/>
                </a:lnTo>
                <a:lnTo>
                  <a:pt x="104" y="153"/>
                </a:lnTo>
                <a:lnTo>
                  <a:pt x="105" y="151"/>
                </a:lnTo>
                <a:lnTo>
                  <a:pt x="104" y="148"/>
                </a:lnTo>
                <a:lnTo>
                  <a:pt x="105" y="146"/>
                </a:lnTo>
                <a:lnTo>
                  <a:pt x="107" y="145"/>
                </a:lnTo>
                <a:lnTo>
                  <a:pt x="109" y="143"/>
                </a:lnTo>
                <a:lnTo>
                  <a:pt x="107" y="141"/>
                </a:lnTo>
                <a:lnTo>
                  <a:pt x="107" y="138"/>
                </a:lnTo>
                <a:lnTo>
                  <a:pt x="104" y="137"/>
                </a:lnTo>
                <a:lnTo>
                  <a:pt x="101" y="139"/>
                </a:lnTo>
                <a:lnTo>
                  <a:pt x="99" y="138"/>
                </a:lnTo>
                <a:lnTo>
                  <a:pt x="96" y="135"/>
                </a:lnTo>
                <a:lnTo>
                  <a:pt x="93" y="138"/>
                </a:lnTo>
                <a:lnTo>
                  <a:pt x="91" y="139"/>
                </a:lnTo>
                <a:lnTo>
                  <a:pt x="89" y="140"/>
                </a:lnTo>
                <a:lnTo>
                  <a:pt x="86" y="142"/>
                </a:lnTo>
                <a:lnTo>
                  <a:pt x="85" y="144"/>
                </a:lnTo>
                <a:lnTo>
                  <a:pt x="84" y="147"/>
                </a:lnTo>
                <a:lnTo>
                  <a:pt x="83" y="149"/>
                </a:lnTo>
                <a:lnTo>
                  <a:pt x="80" y="151"/>
                </a:lnTo>
                <a:lnTo>
                  <a:pt x="76" y="151"/>
                </a:lnTo>
                <a:lnTo>
                  <a:pt x="77" y="153"/>
                </a:lnTo>
                <a:lnTo>
                  <a:pt x="76" y="154"/>
                </a:lnTo>
                <a:lnTo>
                  <a:pt x="74" y="155"/>
                </a:lnTo>
                <a:lnTo>
                  <a:pt x="73" y="157"/>
                </a:lnTo>
                <a:lnTo>
                  <a:pt x="72" y="161"/>
                </a:lnTo>
                <a:lnTo>
                  <a:pt x="71" y="163"/>
                </a:lnTo>
                <a:lnTo>
                  <a:pt x="73" y="165"/>
                </a:lnTo>
                <a:lnTo>
                  <a:pt x="73" y="168"/>
                </a:lnTo>
                <a:lnTo>
                  <a:pt x="72" y="171"/>
                </a:lnTo>
                <a:lnTo>
                  <a:pt x="72" y="173"/>
                </a:lnTo>
                <a:lnTo>
                  <a:pt x="71" y="176"/>
                </a:lnTo>
                <a:lnTo>
                  <a:pt x="71" y="179"/>
                </a:lnTo>
                <a:lnTo>
                  <a:pt x="72" y="182"/>
                </a:lnTo>
                <a:lnTo>
                  <a:pt x="69" y="182"/>
                </a:lnTo>
                <a:lnTo>
                  <a:pt x="67" y="183"/>
                </a:lnTo>
                <a:lnTo>
                  <a:pt x="66" y="183"/>
                </a:lnTo>
                <a:lnTo>
                  <a:pt x="63" y="184"/>
                </a:lnTo>
                <a:lnTo>
                  <a:pt x="61" y="185"/>
                </a:lnTo>
                <a:lnTo>
                  <a:pt x="59" y="185"/>
                </a:lnTo>
                <a:lnTo>
                  <a:pt x="56" y="185"/>
                </a:lnTo>
                <a:lnTo>
                  <a:pt x="53" y="186"/>
                </a:lnTo>
                <a:lnTo>
                  <a:pt x="51" y="188"/>
                </a:lnTo>
                <a:lnTo>
                  <a:pt x="50" y="189"/>
                </a:lnTo>
                <a:lnTo>
                  <a:pt x="47" y="190"/>
                </a:lnTo>
                <a:lnTo>
                  <a:pt x="45" y="191"/>
                </a:lnTo>
                <a:lnTo>
                  <a:pt x="44" y="193"/>
                </a:lnTo>
                <a:lnTo>
                  <a:pt x="43" y="194"/>
                </a:lnTo>
                <a:lnTo>
                  <a:pt x="40" y="196"/>
                </a:lnTo>
                <a:lnTo>
                  <a:pt x="36" y="196"/>
                </a:lnTo>
                <a:lnTo>
                  <a:pt x="32" y="197"/>
                </a:lnTo>
                <a:lnTo>
                  <a:pt x="30" y="198"/>
                </a:lnTo>
                <a:lnTo>
                  <a:pt x="28" y="199"/>
                </a:lnTo>
                <a:lnTo>
                  <a:pt x="26" y="197"/>
                </a:lnTo>
                <a:lnTo>
                  <a:pt x="28" y="195"/>
                </a:lnTo>
                <a:lnTo>
                  <a:pt x="28" y="193"/>
                </a:lnTo>
                <a:lnTo>
                  <a:pt x="26" y="189"/>
                </a:lnTo>
                <a:lnTo>
                  <a:pt x="25" y="187"/>
                </a:lnTo>
                <a:lnTo>
                  <a:pt x="23" y="184"/>
                </a:lnTo>
                <a:lnTo>
                  <a:pt x="22" y="181"/>
                </a:lnTo>
                <a:lnTo>
                  <a:pt x="22" y="179"/>
                </a:lnTo>
                <a:lnTo>
                  <a:pt x="22" y="176"/>
                </a:lnTo>
                <a:lnTo>
                  <a:pt x="21" y="172"/>
                </a:lnTo>
                <a:lnTo>
                  <a:pt x="21" y="169"/>
                </a:lnTo>
                <a:lnTo>
                  <a:pt x="19" y="167"/>
                </a:lnTo>
                <a:lnTo>
                  <a:pt x="19" y="164"/>
                </a:lnTo>
                <a:lnTo>
                  <a:pt x="18" y="162"/>
                </a:lnTo>
                <a:lnTo>
                  <a:pt x="18" y="160"/>
                </a:lnTo>
                <a:lnTo>
                  <a:pt x="18" y="158"/>
                </a:lnTo>
                <a:lnTo>
                  <a:pt x="18" y="155"/>
                </a:lnTo>
                <a:lnTo>
                  <a:pt x="16" y="153"/>
                </a:lnTo>
                <a:lnTo>
                  <a:pt x="18" y="150"/>
                </a:lnTo>
                <a:lnTo>
                  <a:pt x="19" y="149"/>
                </a:lnTo>
                <a:lnTo>
                  <a:pt x="19" y="146"/>
                </a:lnTo>
                <a:lnTo>
                  <a:pt x="17" y="144"/>
                </a:lnTo>
                <a:lnTo>
                  <a:pt x="18" y="141"/>
                </a:lnTo>
                <a:lnTo>
                  <a:pt x="16" y="139"/>
                </a:lnTo>
                <a:lnTo>
                  <a:pt x="14" y="137"/>
                </a:lnTo>
                <a:lnTo>
                  <a:pt x="13" y="134"/>
                </a:lnTo>
                <a:lnTo>
                  <a:pt x="15" y="133"/>
                </a:lnTo>
                <a:lnTo>
                  <a:pt x="17" y="131"/>
                </a:lnTo>
                <a:lnTo>
                  <a:pt x="19" y="130"/>
                </a:lnTo>
                <a:lnTo>
                  <a:pt x="18" y="127"/>
                </a:lnTo>
                <a:lnTo>
                  <a:pt x="18" y="125"/>
                </a:lnTo>
                <a:lnTo>
                  <a:pt x="19" y="122"/>
                </a:lnTo>
                <a:lnTo>
                  <a:pt x="19" y="118"/>
                </a:lnTo>
                <a:lnTo>
                  <a:pt x="19" y="116"/>
                </a:lnTo>
                <a:lnTo>
                  <a:pt x="16" y="115"/>
                </a:lnTo>
                <a:lnTo>
                  <a:pt x="14" y="114"/>
                </a:lnTo>
                <a:lnTo>
                  <a:pt x="12" y="115"/>
                </a:lnTo>
                <a:lnTo>
                  <a:pt x="10" y="118"/>
                </a:lnTo>
                <a:lnTo>
                  <a:pt x="7" y="116"/>
                </a:lnTo>
                <a:lnTo>
                  <a:pt x="5" y="115"/>
                </a:lnTo>
                <a:lnTo>
                  <a:pt x="2" y="114"/>
                </a:lnTo>
                <a:lnTo>
                  <a:pt x="0" y="111"/>
                </a:lnTo>
                <a:lnTo>
                  <a:pt x="2" y="108"/>
                </a:lnTo>
                <a:lnTo>
                  <a:pt x="4" y="106"/>
                </a:lnTo>
                <a:lnTo>
                  <a:pt x="5" y="105"/>
                </a:lnTo>
                <a:lnTo>
                  <a:pt x="8" y="104"/>
                </a:lnTo>
                <a:lnTo>
                  <a:pt x="12" y="104"/>
                </a:lnTo>
                <a:lnTo>
                  <a:pt x="13" y="102"/>
                </a:lnTo>
                <a:lnTo>
                  <a:pt x="14" y="100"/>
                </a:lnTo>
                <a:lnTo>
                  <a:pt x="18" y="99"/>
                </a:lnTo>
                <a:lnTo>
                  <a:pt x="20" y="98"/>
                </a:lnTo>
                <a:lnTo>
                  <a:pt x="20" y="95"/>
                </a:lnTo>
                <a:lnTo>
                  <a:pt x="24" y="95"/>
                </a:lnTo>
                <a:lnTo>
                  <a:pt x="27" y="95"/>
                </a:lnTo>
                <a:lnTo>
                  <a:pt x="29" y="96"/>
                </a:lnTo>
                <a:lnTo>
                  <a:pt x="31" y="94"/>
                </a:lnTo>
                <a:lnTo>
                  <a:pt x="32" y="92"/>
                </a:lnTo>
                <a:lnTo>
                  <a:pt x="33" y="90"/>
                </a:lnTo>
                <a:lnTo>
                  <a:pt x="36" y="90"/>
                </a:lnTo>
                <a:lnTo>
                  <a:pt x="38" y="90"/>
                </a:lnTo>
                <a:lnTo>
                  <a:pt x="39" y="91"/>
                </a:lnTo>
                <a:lnTo>
                  <a:pt x="41" y="93"/>
                </a:lnTo>
                <a:lnTo>
                  <a:pt x="44" y="92"/>
                </a:lnTo>
                <a:lnTo>
                  <a:pt x="47" y="92"/>
                </a:lnTo>
                <a:lnTo>
                  <a:pt x="50" y="91"/>
                </a:lnTo>
                <a:lnTo>
                  <a:pt x="54" y="91"/>
                </a:lnTo>
                <a:lnTo>
                  <a:pt x="54" y="89"/>
                </a:lnTo>
                <a:lnTo>
                  <a:pt x="54" y="87"/>
                </a:lnTo>
                <a:lnTo>
                  <a:pt x="53" y="86"/>
                </a:lnTo>
                <a:lnTo>
                  <a:pt x="53" y="83"/>
                </a:lnTo>
                <a:lnTo>
                  <a:pt x="52" y="81"/>
                </a:lnTo>
                <a:lnTo>
                  <a:pt x="53" y="78"/>
                </a:lnTo>
                <a:lnTo>
                  <a:pt x="54" y="75"/>
                </a:lnTo>
                <a:lnTo>
                  <a:pt x="56" y="74"/>
                </a:lnTo>
                <a:lnTo>
                  <a:pt x="53" y="71"/>
                </a:lnTo>
                <a:lnTo>
                  <a:pt x="55" y="68"/>
                </a:lnTo>
                <a:lnTo>
                  <a:pt x="57" y="67"/>
                </a:lnTo>
                <a:lnTo>
                  <a:pt x="57" y="65"/>
                </a:lnTo>
                <a:lnTo>
                  <a:pt x="58" y="62"/>
                </a:lnTo>
                <a:lnTo>
                  <a:pt x="54" y="60"/>
                </a:lnTo>
                <a:lnTo>
                  <a:pt x="52" y="59"/>
                </a:lnTo>
                <a:lnTo>
                  <a:pt x="52" y="57"/>
                </a:lnTo>
                <a:lnTo>
                  <a:pt x="52" y="54"/>
                </a:lnTo>
                <a:lnTo>
                  <a:pt x="53" y="53"/>
                </a:lnTo>
                <a:lnTo>
                  <a:pt x="54" y="51"/>
                </a:lnTo>
                <a:lnTo>
                  <a:pt x="55" y="49"/>
                </a:lnTo>
                <a:lnTo>
                  <a:pt x="55" y="46"/>
                </a:lnTo>
                <a:lnTo>
                  <a:pt x="53" y="44"/>
                </a:lnTo>
                <a:lnTo>
                  <a:pt x="53" y="42"/>
                </a:lnTo>
                <a:lnTo>
                  <a:pt x="49" y="43"/>
                </a:lnTo>
                <a:lnTo>
                  <a:pt x="48" y="40"/>
                </a:lnTo>
                <a:lnTo>
                  <a:pt x="49" y="38"/>
                </a:lnTo>
                <a:lnTo>
                  <a:pt x="50" y="36"/>
                </a:lnTo>
                <a:lnTo>
                  <a:pt x="51" y="34"/>
                </a:lnTo>
                <a:lnTo>
                  <a:pt x="52" y="32"/>
                </a:lnTo>
                <a:lnTo>
                  <a:pt x="51" y="29"/>
                </a:lnTo>
                <a:lnTo>
                  <a:pt x="51" y="27"/>
                </a:lnTo>
                <a:lnTo>
                  <a:pt x="51" y="24"/>
                </a:lnTo>
                <a:lnTo>
                  <a:pt x="54" y="23"/>
                </a:lnTo>
                <a:lnTo>
                  <a:pt x="56" y="22"/>
                </a:lnTo>
                <a:lnTo>
                  <a:pt x="59" y="23"/>
                </a:lnTo>
                <a:lnTo>
                  <a:pt x="60" y="24"/>
                </a:lnTo>
                <a:lnTo>
                  <a:pt x="63" y="24"/>
                </a:lnTo>
                <a:lnTo>
                  <a:pt x="65" y="24"/>
                </a:lnTo>
                <a:lnTo>
                  <a:pt x="68" y="22"/>
                </a:lnTo>
                <a:lnTo>
                  <a:pt x="67" y="20"/>
                </a:lnTo>
                <a:lnTo>
                  <a:pt x="66" y="17"/>
                </a:lnTo>
                <a:lnTo>
                  <a:pt x="65" y="15"/>
                </a:lnTo>
                <a:lnTo>
                  <a:pt x="65" y="12"/>
                </a:lnTo>
                <a:lnTo>
                  <a:pt x="68" y="11"/>
                </a:lnTo>
                <a:lnTo>
                  <a:pt x="69" y="12"/>
                </a:lnTo>
                <a:lnTo>
                  <a:pt x="72" y="13"/>
                </a:lnTo>
                <a:lnTo>
                  <a:pt x="75" y="14"/>
                </a:lnTo>
                <a:lnTo>
                  <a:pt x="76" y="11"/>
                </a:lnTo>
                <a:lnTo>
                  <a:pt x="78" y="10"/>
                </a:lnTo>
                <a:lnTo>
                  <a:pt x="81" y="12"/>
                </a:lnTo>
                <a:lnTo>
                  <a:pt x="82" y="16"/>
                </a:lnTo>
                <a:lnTo>
                  <a:pt x="85" y="14"/>
                </a:lnTo>
                <a:lnTo>
                  <a:pt x="87" y="13"/>
                </a:lnTo>
                <a:lnTo>
                  <a:pt x="89" y="13"/>
                </a:lnTo>
                <a:lnTo>
                  <a:pt x="91" y="12"/>
                </a:lnTo>
                <a:lnTo>
                  <a:pt x="93" y="11"/>
                </a:lnTo>
                <a:lnTo>
                  <a:pt x="94" y="10"/>
                </a:lnTo>
                <a:lnTo>
                  <a:pt x="96" y="11"/>
                </a:lnTo>
                <a:lnTo>
                  <a:pt x="99" y="10"/>
                </a:lnTo>
                <a:lnTo>
                  <a:pt x="100" y="9"/>
                </a:lnTo>
                <a:lnTo>
                  <a:pt x="103" y="8"/>
                </a:lnTo>
                <a:lnTo>
                  <a:pt x="105" y="8"/>
                </a:lnTo>
                <a:lnTo>
                  <a:pt x="107" y="7"/>
                </a:lnTo>
                <a:lnTo>
                  <a:pt x="109" y="6"/>
                </a:lnTo>
                <a:lnTo>
                  <a:pt x="111" y="6"/>
                </a:lnTo>
                <a:lnTo>
                  <a:pt x="113" y="5"/>
                </a:lnTo>
                <a:lnTo>
                  <a:pt x="116" y="3"/>
                </a:lnTo>
                <a:lnTo>
                  <a:pt x="115" y="0"/>
                </a:lnTo>
                <a:lnTo>
                  <a:pt x="118" y="0"/>
                </a:lnTo>
                <a:lnTo>
                  <a:pt x="121" y="0"/>
                </a:lnTo>
                <a:lnTo>
                  <a:pt x="124" y="2"/>
                </a:lnTo>
                <a:lnTo>
                  <a:pt x="124" y="6"/>
                </a:lnTo>
                <a:lnTo>
                  <a:pt x="123" y="8"/>
                </a:lnTo>
                <a:lnTo>
                  <a:pt x="125" y="9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4" name="85047">
            <a:extLst xmlns:a="http://schemas.openxmlformats.org/drawingml/2006/main">
              <a:ext uri="{FF2B5EF4-FFF2-40B4-BE49-F238E27FC236}">
                <a16:creationId xmlns:a16="http://schemas.microsoft.com/office/drawing/2014/main" id="{99BE4BB7-33D6-44BD-9443-0987042D09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89411" y="3248466"/>
            <a:ext cx="120406" cy="160418"/>
          </a:xfrm>
          <a:custGeom xmlns:a="http://schemas.openxmlformats.org/drawingml/2006/main">
            <a:avLst/>
            <a:gdLst/>
            <a:ahLst/>
            <a:cxnLst>
              <a:cxn ang="0">
                <a:pos x="10" y="1"/>
              </a:cxn>
              <a:cxn ang="0">
                <a:pos x="11" y="3"/>
              </a:cxn>
              <a:cxn ang="0">
                <a:pos x="11" y="4"/>
              </a:cxn>
              <a:cxn ang="0">
                <a:pos x="11" y="7"/>
              </a:cxn>
              <a:cxn ang="0">
                <a:pos x="12" y="9"/>
              </a:cxn>
              <a:cxn ang="0">
                <a:pos x="13" y="11"/>
              </a:cxn>
              <a:cxn ang="0">
                <a:pos x="13" y="13"/>
              </a:cxn>
              <a:cxn ang="0">
                <a:pos x="14" y="16"/>
              </a:cxn>
              <a:cxn ang="0">
                <a:pos x="12" y="18"/>
              </a:cxn>
              <a:cxn ang="0">
                <a:pos x="10" y="18"/>
              </a:cxn>
              <a:cxn ang="0">
                <a:pos x="7" y="18"/>
              </a:cxn>
              <a:cxn ang="0">
                <a:pos x="5" y="20"/>
              </a:cxn>
              <a:cxn ang="0">
                <a:pos x="4" y="18"/>
              </a:cxn>
              <a:cxn ang="0">
                <a:pos x="2" y="16"/>
              </a:cxn>
              <a:cxn ang="0">
                <a:pos x="3" y="13"/>
              </a:cxn>
              <a:cxn ang="0">
                <a:pos x="4" y="10"/>
              </a:cxn>
              <a:cxn ang="0">
                <a:pos x="3" y="8"/>
              </a:cxn>
              <a:cxn ang="0">
                <a:pos x="0" y="6"/>
              </a:cxn>
              <a:cxn ang="0">
                <a:pos x="1" y="4"/>
              </a:cxn>
              <a:cxn ang="0">
                <a:pos x="3" y="1"/>
              </a:cxn>
              <a:cxn ang="0">
                <a:pos x="5" y="2"/>
              </a:cxn>
              <a:cxn ang="0">
                <a:pos x="7" y="1"/>
              </a:cxn>
              <a:cxn ang="0">
                <a:pos x="8" y="0"/>
              </a:cxn>
              <a:cxn ang="0">
                <a:pos x="10" y="1"/>
              </a:cxn>
            </a:cxnLst>
            <a:rect l="0" t="0" r="r" b="b"/>
            <a:pathLst>
              <a:path w="14" h="20">
                <a:moveTo>
                  <a:pt x="10" y="1"/>
                </a:moveTo>
                <a:lnTo>
                  <a:pt x="11" y="3"/>
                </a:lnTo>
                <a:lnTo>
                  <a:pt x="11" y="4"/>
                </a:lnTo>
                <a:lnTo>
                  <a:pt x="11" y="7"/>
                </a:lnTo>
                <a:lnTo>
                  <a:pt x="12" y="9"/>
                </a:lnTo>
                <a:lnTo>
                  <a:pt x="13" y="11"/>
                </a:lnTo>
                <a:lnTo>
                  <a:pt x="13" y="13"/>
                </a:lnTo>
                <a:lnTo>
                  <a:pt x="14" y="16"/>
                </a:lnTo>
                <a:lnTo>
                  <a:pt x="12" y="18"/>
                </a:lnTo>
                <a:lnTo>
                  <a:pt x="10" y="18"/>
                </a:lnTo>
                <a:lnTo>
                  <a:pt x="7" y="18"/>
                </a:lnTo>
                <a:lnTo>
                  <a:pt x="5" y="20"/>
                </a:lnTo>
                <a:lnTo>
                  <a:pt x="4" y="18"/>
                </a:lnTo>
                <a:lnTo>
                  <a:pt x="2" y="16"/>
                </a:lnTo>
                <a:lnTo>
                  <a:pt x="3" y="13"/>
                </a:lnTo>
                <a:lnTo>
                  <a:pt x="4" y="10"/>
                </a:lnTo>
                <a:lnTo>
                  <a:pt x="3" y="8"/>
                </a:lnTo>
                <a:lnTo>
                  <a:pt x="0" y="6"/>
                </a:lnTo>
                <a:lnTo>
                  <a:pt x="1" y="4"/>
                </a:lnTo>
                <a:lnTo>
                  <a:pt x="3" y="1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  <a:lnTo>
                  <a:pt x="10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5" name="85046">
            <a:extLst xmlns:a="http://schemas.openxmlformats.org/drawingml/2006/main">
              <a:ext uri="{FF2B5EF4-FFF2-40B4-BE49-F238E27FC236}">
                <a16:creationId xmlns:a16="http://schemas.microsoft.com/office/drawing/2014/main" id="{7EB3C559-89C5-4DC1-825B-AEB879177AF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75414" y="2767212"/>
            <a:ext cx="335415" cy="224585"/>
          </a:xfrm>
          <a:custGeom xmlns:a="http://schemas.openxmlformats.org/drawingml/2006/main">
            <a:avLst/>
            <a:gdLst/>
            <a:ahLst/>
            <a:cxnLst>
              <a:cxn ang="0">
                <a:pos x="39" y="2"/>
              </a:cxn>
              <a:cxn ang="0">
                <a:pos x="37" y="5"/>
              </a:cxn>
              <a:cxn ang="0">
                <a:pos x="36" y="7"/>
              </a:cxn>
              <a:cxn ang="0">
                <a:pos x="34" y="8"/>
              </a:cxn>
              <a:cxn ang="0">
                <a:pos x="32" y="12"/>
              </a:cxn>
              <a:cxn ang="0">
                <a:pos x="33" y="13"/>
              </a:cxn>
              <a:cxn ang="0">
                <a:pos x="34" y="15"/>
              </a:cxn>
              <a:cxn ang="0">
                <a:pos x="35" y="17"/>
              </a:cxn>
              <a:cxn ang="0">
                <a:pos x="36" y="20"/>
              </a:cxn>
              <a:cxn ang="0">
                <a:pos x="35" y="22"/>
              </a:cxn>
              <a:cxn ang="0">
                <a:pos x="34" y="25"/>
              </a:cxn>
              <a:cxn ang="0">
                <a:pos x="33" y="28"/>
              </a:cxn>
              <a:cxn ang="0">
                <a:pos x="29" y="26"/>
              </a:cxn>
              <a:cxn ang="0">
                <a:pos x="27" y="26"/>
              </a:cxn>
              <a:cxn ang="0">
                <a:pos x="23" y="26"/>
              </a:cxn>
              <a:cxn ang="0">
                <a:pos x="20" y="25"/>
              </a:cxn>
              <a:cxn ang="0">
                <a:pos x="18" y="24"/>
              </a:cxn>
              <a:cxn ang="0">
                <a:pos x="17" y="23"/>
              </a:cxn>
              <a:cxn ang="0">
                <a:pos x="17" y="21"/>
              </a:cxn>
              <a:cxn ang="0">
                <a:pos x="15" y="21"/>
              </a:cxn>
              <a:cxn ang="0">
                <a:pos x="13" y="21"/>
              </a:cxn>
              <a:cxn ang="0">
                <a:pos x="11" y="22"/>
              </a:cxn>
              <a:cxn ang="0">
                <a:pos x="6" y="24"/>
              </a:cxn>
              <a:cxn ang="0">
                <a:pos x="4" y="23"/>
              </a:cxn>
              <a:cxn ang="0">
                <a:pos x="3" y="21"/>
              </a:cxn>
              <a:cxn ang="0">
                <a:pos x="1" y="20"/>
              </a:cxn>
              <a:cxn ang="0">
                <a:pos x="1" y="17"/>
              </a:cxn>
              <a:cxn ang="0">
                <a:pos x="0" y="15"/>
              </a:cxn>
              <a:cxn ang="0">
                <a:pos x="1" y="13"/>
              </a:cxn>
              <a:cxn ang="0">
                <a:pos x="4" y="12"/>
              </a:cxn>
              <a:cxn ang="0">
                <a:pos x="8" y="11"/>
              </a:cxn>
              <a:cxn ang="0">
                <a:pos x="9" y="8"/>
              </a:cxn>
              <a:cxn ang="0">
                <a:pos x="11" y="6"/>
              </a:cxn>
              <a:cxn ang="0">
                <a:pos x="12" y="3"/>
              </a:cxn>
              <a:cxn ang="0">
                <a:pos x="15" y="3"/>
              </a:cxn>
              <a:cxn ang="0">
                <a:pos x="17" y="4"/>
              </a:cxn>
              <a:cxn ang="0">
                <a:pos x="19" y="2"/>
              </a:cxn>
              <a:cxn ang="0">
                <a:pos x="22" y="2"/>
              </a:cxn>
              <a:cxn ang="0">
                <a:pos x="25" y="4"/>
              </a:cxn>
              <a:cxn ang="0">
                <a:pos x="27" y="2"/>
              </a:cxn>
              <a:cxn ang="0">
                <a:pos x="30" y="0"/>
              </a:cxn>
              <a:cxn ang="0">
                <a:pos x="33" y="0"/>
              </a:cxn>
              <a:cxn ang="0">
                <a:pos x="36" y="2"/>
              </a:cxn>
              <a:cxn ang="0">
                <a:pos x="39" y="2"/>
              </a:cxn>
            </a:cxnLst>
            <a:rect l="0" t="0" r="r" b="b"/>
            <a:pathLst>
              <a:path w="39" h="28">
                <a:moveTo>
                  <a:pt x="39" y="2"/>
                </a:moveTo>
                <a:lnTo>
                  <a:pt x="37" y="5"/>
                </a:lnTo>
                <a:lnTo>
                  <a:pt x="36" y="7"/>
                </a:lnTo>
                <a:lnTo>
                  <a:pt x="34" y="8"/>
                </a:lnTo>
                <a:lnTo>
                  <a:pt x="32" y="12"/>
                </a:lnTo>
                <a:lnTo>
                  <a:pt x="33" y="13"/>
                </a:lnTo>
                <a:lnTo>
                  <a:pt x="34" y="15"/>
                </a:lnTo>
                <a:lnTo>
                  <a:pt x="35" y="17"/>
                </a:lnTo>
                <a:lnTo>
                  <a:pt x="36" y="20"/>
                </a:lnTo>
                <a:lnTo>
                  <a:pt x="35" y="22"/>
                </a:lnTo>
                <a:lnTo>
                  <a:pt x="34" y="25"/>
                </a:lnTo>
                <a:lnTo>
                  <a:pt x="33" y="28"/>
                </a:lnTo>
                <a:lnTo>
                  <a:pt x="29" y="26"/>
                </a:lnTo>
                <a:lnTo>
                  <a:pt x="27" y="26"/>
                </a:lnTo>
                <a:lnTo>
                  <a:pt x="23" y="26"/>
                </a:lnTo>
                <a:lnTo>
                  <a:pt x="20" y="25"/>
                </a:lnTo>
                <a:lnTo>
                  <a:pt x="18" y="24"/>
                </a:lnTo>
                <a:lnTo>
                  <a:pt x="17" y="23"/>
                </a:lnTo>
                <a:lnTo>
                  <a:pt x="17" y="21"/>
                </a:lnTo>
                <a:lnTo>
                  <a:pt x="15" y="21"/>
                </a:lnTo>
                <a:lnTo>
                  <a:pt x="13" y="21"/>
                </a:lnTo>
                <a:lnTo>
                  <a:pt x="11" y="22"/>
                </a:lnTo>
                <a:lnTo>
                  <a:pt x="6" y="24"/>
                </a:lnTo>
                <a:lnTo>
                  <a:pt x="4" y="23"/>
                </a:lnTo>
                <a:lnTo>
                  <a:pt x="3" y="21"/>
                </a:lnTo>
                <a:lnTo>
                  <a:pt x="1" y="20"/>
                </a:lnTo>
                <a:lnTo>
                  <a:pt x="1" y="17"/>
                </a:lnTo>
                <a:lnTo>
                  <a:pt x="0" y="15"/>
                </a:lnTo>
                <a:lnTo>
                  <a:pt x="1" y="13"/>
                </a:lnTo>
                <a:lnTo>
                  <a:pt x="4" y="12"/>
                </a:lnTo>
                <a:lnTo>
                  <a:pt x="8" y="11"/>
                </a:lnTo>
                <a:lnTo>
                  <a:pt x="9" y="8"/>
                </a:lnTo>
                <a:lnTo>
                  <a:pt x="11" y="6"/>
                </a:lnTo>
                <a:lnTo>
                  <a:pt x="12" y="3"/>
                </a:lnTo>
                <a:lnTo>
                  <a:pt x="15" y="3"/>
                </a:lnTo>
                <a:lnTo>
                  <a:pt x="17" y="4"/>
                </a:lnTo>
                <a:lnTo>
                  <a:pt x="19" y="2"/>
                </a:lnTo>
                <a:lnTo>
                  <a:pt x="22" y="2"/>
                </a:lnTo>
                <a:lnTo>
                  <a:pt x="25" y="4"/>
                </a:lnTo>
                <a:lnTo>
                  <a:pt x="27" y="2"/>
                </a:lnTo>
                <a:lnTo>
                  <a:pt x="30" y="0"/>
                </a:lnTo>
                <a:lnTo>
                  <a:pt x="33" y="0"/>
                </a:lnTo>
                <a:lnTo>
                  <a:pt x="36" y="2"/>
                </a:lnTo>
                <a:lnTo>
                  <a:pt x="39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6" name="85045">
            <a:extLst xmlns:a="http://schemas.openxmlformats.org/drawingml/2006/main">
              <a:ext uri="{FF2B5EF4-FFF2-40B4-BE49-F238E27FC236}">
                <a16:creationId xmlns:a16="http://schemas.microsoft.com/office/drawing/2014/main" id="{8D2F0240-716A-433C-8582-C178DC544A9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75414" y="3104089"/>
            <a:ext cx="223610" cy="280731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3" y="4"/>
              </a:cxn>
              <a:cxn ang="0">
                <a:pos x="21" y="5"/>
              </a:cxn>
              <a:cxn ang="0">
                <a:pos x="22" y="8"/>
              </a:cxn>
              <a:cxn ang="0">
                <a:pos x="22" y="10"/>
              </a:cxn>
              <a:cxn ang="0">
                <a:pos x="23" y="13"/>
              </a:cxn>
              <a:cxn ang="0">
                <a:pos x="25" y="15"/>
              </a:cxn>
              <a:cxn ang="0">
                <a:pos x="26" y="18"/>
              </a:cxn>
              <a:cxn ang="0">
                <a:pos x="26" y="19"/>
              </a:cxn>
              <a:cxn ang="0">
                <a:pos x="24" y="21"/>
              </a:cxn>
              <a:cxn ang="0">
                <a:pos x="23" y="23"/>
              </a:cxn>
              <a:cxn ang="0">
                <a:pos x="24" y="25"/>
              </a:cxn>
              <a:cxn ang="0">
                <a:pos x="24" y="27"/>
              </a:cxn>
              <a:cxn ang="0">
                <a:pos x="22" y="30"/>
              </a:cxn>
              <a:cxn ang="0">
                <a:pos x="22" y="34"/>
              </a:cxn>
              <a:cxn ang="0">
                <a:pos x="20" y="35"/>
              </a:cxn>
              <a:cxn ang="0">
                <a:pos x="19" y="33"/>
              </a:cxn>
              <a:cxn ang="0">
                <a:pos x="17" y="32"/>
              </a:cxn>
              <a:cxn ang="0">
                <a:pos x="15" y="31"/>
              </a:cxn>
              <a:cxn ang="0">
                <a:pos x="12" y="30"/>
              </a:cxn>
              <a:cxn ang="0">
                <a:pos x="10" y="30"/>
              </a:cxn>
              <a:cxn ang="0">
                <a:pos x="8" y="33"/>
              </a:cxn>
              <a:cxn ang="0">
                <a:pos x="6" y="34"/>
              </a:cxn>
              <a:cxn ang="0">
                <a:pos x="4" y="34"/>
              </a:cxn>
              <a:cxn ang="0">
                <a:pos x="3" y="31"/>
              </a:cxn>
              <a:cxn ang="0">
                <a:pos x="3" y="29"/>
              </a:cxn>
              <a:cxn ang="0">
                <a:pos x="2" y="27"/>
              </a:cxn>
              <a:cxn ang="0">
                <a:pos x="1" y="25"/>
              </a:cxn>
              <a:cxn ang="0">
                <a:pos x="1" y="22"/>
              </a:cxn>
              <a:cxn ang="0">
                <a:pos x="1" y="21"/>
              </a:cxn>
              <a:cxn ang="0">
                <a:pos x="0" y="19"/>
              </a:cxn>
              <a:cxn ang="0">
                <a:pos x="2" y="18"/>
              </a:cxn>
              <a:cxn ang="0">
                <a:pos x="3" y="16"/>
              </a:cxn>
              <a:cxn ang="0">
                <a:pos x="4" y="14"/>
              </a:cxn>
              <a:cxn ang="0">
                <a:pos x="5" y="11"/>
              </a:cxn>
              <a:cxn ang="0">
                <a:pos x="5" y="9"/>
              </a:cxn>
              <a:cxn ang="0">
                <a:pos x="5" y="7"/>
              </a:cxn>
              <a:cxn ang="0">
                <a:pos x="5" y="3"/>
              </a:cxn>
              <a:cxn ang="0">
                <a:pos x="7" y="2"/>
              </a:cxn>
              <a:cxn ang="0">
                <a:pos x="10" y="3"/>
              </a:cxn>
              <a:cxn ang="0">
                <a:pos x="13" y="3"/>
              </a:cxn>
              <a:cxn ang="0">
                <a:pos x="13" y="0"/>
              </a:cxn>
              <a:cxn ang="0">
                <a:pos x="16" y="0"/>
              </a:cxn>
              <a:cxn ang="0">
                <a:pos x="17" y="2"/>
              </a:cxn>
              <a:cxn ang="0">
                <a:pos x="19" y="3"/>
              </a:cxn>
              <a:cxn ang="0">
                <a:pos x="21" y="3"/>
              </a:cxn>
              <a:cxn ang="0">
                <a:pos x="23" y="3"/>
              </a:cxn>
            </a:cxnLst>
            <a:rect l="0" t="0" r="r" b="b"/>
            <a:pathLst>
              <a:path w="26" h="35">
                <a:moveTo>
                  <a:pt x="23" y="3"/>
                </a:moveTo>
                <a:lnTo>
                  <a:pt x="23" y="4"/>
                </a:lnTo>
                <a:lnTo>
                  <a:pt x="21" y="5"/>
                </a:lnTo>
                <a:lnTo>
                  <a:pt x="22" y="8"/>
                </a:lnTo>
                <a:lnTo>
                  <a:pt x="22" y="10"/>
                </a:lnTo>
                <a:lnTo>
                  <a:pt x="23" y="13"/>
                </a:lnTo>
                <a:lnTo>
                  <a:pt x="25" y="15"/>
                </a:lnTo>
                <a:lnTo>
                  <a:pt x="26" y="18"/>
                </a:lnTo>
                <a:lnTo>
                  <a:pt x="26" y="19"/>
                </a:lnTo>
                <a:lnTo>
                  <a:pt x="24" y="21"/>
                </a:lnTo>
                <a:lnTo>
                  <a:pt x="23" y="23"/>
                </a:lnTo>
                <a:lnTo>
                  <a:pt x="24" y="25"/>
                </a:lnTo>
                <a:lnTo>
                  <a:pt x="24" y="27"/>
                </a:lnTo>
                <a:lnTo>
                  <a:pt x="22" y="30"/>
                </a:lnTo>
                <a:lnTo>
                  <a:pt x="22" y="34"/>
                </a:lnTo>
                <a:lnTo>
                  <a:pt x="20" y="35"/>
                </a:lnTo>
                <a:lnTo>
                  <a:pt x="19" y="33"/>
                </a:lnTo>
                <a:lnTo>
                  <a:pt x="17" y="32"/>
                </a:lnTo>
                <a:lnTo>
                  <a:pt x="15" y="31"/>
                </a:lnTo>
                <a:lnTo>
                  <a:pt x="12" y="30"/>
                </a:lnTo>
                <a:lnTo>
                  <a:pt x="10" y="30"/>
                </a:lnTo>
                <a:lnTo>
                  <a:pt x="8" y="33"/>
                </a:lnTo>
                <a:lnTo>
                  <a:pt x="6" y="34"/>
                </a:lnTo>
                <a:lnTo>
                  <a:pt x="4" y="34"/>
                </a:lnTo>
                <a:lnTo>
                  <a:pt x="3" y="31"/>
                </a:lnTo>
                <a:lnTo>
                  <a:pt x="3" y="29"/>
                </a:lnTo>
                <a:lnTo>
                  <a:pt x="2" y="27"/>
                </a:lnTo>
                <a:lnTo>
                  <a:pt x="1" y="25"/>
                </a:lnTo>
                <a:lnTo>
                  <a:pt x="1" y="22"/>
                </a:lnTo>
                <a:lnTo>
                  <a:pt x="1" y="21"/>
                </a:lnTo>
                <a:lnTo>
                  <a:pt x="0" y="19"/>
                </a:lnTo>
                <a:lnTo>
                  <a:pt x="2" y="18"/>
                </a:lnTo>
                <a:lnTo>
                  <a:pt x="3" y="16"/>
                </a:lnTo>
                <a:lnTo>
                  <a:pt x="4" y="14"/>
                </a:lnTo>
                <a:lnTo>
                  <a:pt x="5" y="11"/>
                </a:lnTo>
                <a:lnTo>
                  <a:pt x="5" y="9"/>
                </a:lnTo>
                <a:lnTo>
                  <a:pt x="5" y="7"/>
                </a:lnTo>
                <a:lnTo>
                  <a:pt x="5" y="3"/>
                </a:lnTo>
                <a:lnTo>
                  <a:pt x="7" y="2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lnTo>
                  <a:pt x="16" y="0"/>
                </a:lnTo>
                <a:lnTo>
                  <a:pt x="17" y="2"/>
                </a:lnTo>
                <a:lnTo>
                  <a:pt x="19" y="3"/>
                </a:lnTo>
                <a:lnTo>
                  <a:pt x="21" y="3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7" name="85039">
            <a:extLst xmlns:a="http://schemas.openxmlformats.org/drawingml/2006/main">
              <a:ext uri="{FF2B5EF4-FFF2-40B4-BE49-F238E27FC236}">
                <a16:creationId xmlns:a16="http://schemas.microsoft.com/office/drawing/2014/main" id="{07D1D36B-DD51-42AA-83CD-9A0CEDADBCE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46409" y="2775233"/>
            <a:ext cx="215011" cy="352919"/>
          </a:xfrm>
          <a:custGeom xmlns:a="http://schemas.openxmlformats.org/drawingml/2006/main">
            <a:avLst/>
            <a:gdLst/>
            <a:ahLst/>
            <a:cxnLst>
              <a:cxn ang="0">
                <a:pos x="15" y="14"/>
              </a:cxn>
              <a:cxn ang="0">
                <a:pos x="16" y="16"/>
              </a:cxn>
              <a:cxn ang="0">
                <a:pos x="16" y="19"/>
              </a:cxn>
              <a:cxn ang="0">
                <a:pos x="18" y="20"/>
              </a:cxn>
              <a:cxn ang="0">
                <a:pos x="19" y="22"/>
              </a:cxn>
              <a:cxn ang="0">
                <a:pos x="21" y="23"/>
              </a:cxn>
              <a:cxn ang="0">
                <a:pos x="22" y="25"/>
              </a:cxn>
              <a:cxn ang="0">
                <a:pos x="25" y="27"/>
              </a:cxn>
              <a:cxn ang="0">
                <a:pos x="24" y="29"/>
              </a:cxn>
              <a:cxn ang="0">
                <a:pos x="24" y="31"/>
              </a:cxn>
              <a:cxn ang="0">
                <a:pos x="24" y="33"/>
              </a:cxn>
              <a:cxn ang="0">
                <a:pos x="23" y="35"/>
              </a:cxn>
              <a:cxn ang="0">
                <a:pos x="21" y="35"/>
              </a:cxn>
              <a:cxn ang="0">
                <a:pos x="21" y="38"/>
              </a:cxn>
              <a:cxn ang="0">
                <a:pos x="22" y="41"/>
              </a:cxn>
              <a:cxn ang="0">
                <a:pos x="22" y="43"/>
              </a:cxn>
              <a:cxn ang="0">
                <a:pos x="20" y="44"/>
              </a:cxn>
              <a:cxn ang="0">
                <a:pos x="19" y="42"/>
              </a:cxn>
              <a:cxn ang="0">
                <a:pos x="17" y="41"/>
              </a:cxn>
              <a:cxn ang="0">
                <a:pos x="15" y="42"/>
              </a:cxn>
              <a:cxn ang="0">
                <a:pos x="13" y="42"/>
              </a:cxn>
              <a:cxn ang="0">
                <a:pos x="10" y="42"/>
              </a:cxn>
              <a:cxn ang="0">
                <a:pos x="8" y="42"/>
              </a:cxn>
              <a:cxn ang="0">
                <a:pos x="5" y="41"/>
              </a:cxn>
              <a:cxn ang="0">
                <a:pos x="3" y="42"/>
              </a:cxn>
              <a:cxn ang="0">
                <a:pos x="0" y="43"/>
              </a:cxn>
              <a:cxn ang="0">
                <a:pos x="0" y="39"/>
              </a:cxn>
              <a:cxn ang="0">
                <a:pos x="0" y="36"/>
              </a:cxn>
              <a:cxn ang="0">
                <a:pos x="0" y="34"/>
              </a:cxn>
              <a:cxn ang="0">
                <a:pos x="3" y="33"/>
              </a:cxn>
              <a:cxn ang="0">
                <a:pos x="5" y="31"/>
              </a:cxn>
              <a:cxn ang="0">
                <a:pos x="5" y="28"/>
              </a:cxn>
              <a:cxn ang="0">
                <a:pos x="7" y="26"/>
              </a:cxn>
              <a:cxn ang="0">
                <a:pos x="8" y="24"/>
              </a:cxn>
              <a:cxn ang="0">
                <a:pos x="10" y="22"/>
              </a:cxn>
              <a:cxn ang="0">
                <a:pos x="11" y="20"/>
              </a:cxn>
              <a:cxn ang="0">
                <a:pos x="9" y="18"/>
              </a:cxn>
              <a:cxn ang="0">
                <a:pos x="8" y="16"/>
              </a:cxn>
              <a:cxn ang="0">
                <a:pos x="5" y="15"/>
              </a:cxn>
              <a:cxn ang="0">
                <a:pos x="6" y="11"/>
              </a:cxn>
              <a:cxn ang="0">
                <a:pos x="4" y="8"/>
              </a:cxn>
              <a:cxn ang="0">
                <a:pos x="2" y="7"/>
              </a:cxn>
              <a:cxn ang="0">
                <a:pos x="0" y="6"/>
              </a:cxn>
              <a:cxn ang="0">
                <a:pos x="1" y="3"/>
              </a:cxn>
              <a:cxn ang="0">
                <a:pos x="2" y="0"/>
              </a:cxn>
              <a:cxn ang="0">
                <a:pos x="5" y="1"/>
              </a:cxn>
              <a:cxn ang="0">
                <a:pos x="6" y="3"/>
              </a:cxn>
              <a:cxn ang="0">
                <a:pos x="8" y="6"/>
              </a:cxn>
              <a:cxn ang="0">
                <a:pos x="10" y="8"/>
              </a:cxn>
              <a:cxn ang="0">
                <a:pos x="11" y="10"/>
              </a:cxn>
              <a:cxn ang="0">
                <a:pos x="13" y="12"/>
              </a:cxn>
              <a:cxn ang="0">
                <a:pos x="15" y="14"/>
              </a:cxn>
            </a:cxnLst>
            <a:rect l="0" t="0" r="r" b="b"/>
            <a:pathLst>
              <a:path w="25" h="44">
                <a:moveTo>
                  <a:pt x="15" y="14"/>
                </a:moveTo>
                <a:lnTo>
                  <a:pt x="16" y="16"/>
                </a:lnTo>
                <a:lnTo>
                  <a:pt x="16" y="19"/>
                </a:lnTo>
                <a:lnTo>
                  <a:pt x="18" y="20"/>
                </a:lnTo>
                <a:lnTo>
                  <a:pt x="19" y="22"/>
                </a:lnTo>
                <a:lnTo>
                  <a:pt x="21" y="23"/>
                </a:lnTo>
                <a:lnTo>
                  <a:pt x="22" y="25"/>
                </a:lnTo>
                <a:lnTo>
                  <a:pt x="25" y="27"/>
                </a:lnTo>
                <a:lnTo>
                  <a:pt x="24" y="29"/>
                </a:lnTo>
                <a:lnTo>
                  <a:pt x="24" y="31"/>
                </a:lnTo>
                <a:lnTo>
                  <a:pt x="24" y="33"/>
                </a:lnTo>
                <a:lnTo>
                  <a:pt x="23" y="35"/>
                </a:lnTo>
                <a:lnTo>
                  <a:pt x="21" y="35"/>
                </a:lnTo>
                <a:lnTo>
                  <a:pt x="21" y="38"/>
                </a:lnTo>
                <a:lnTo>
                  <a:pt x="22" y="41"/>
                </a:lnTo>
                <a:lnTo>
                  <a:pt x="22" y="43"/>
                </a:lnTo>
                <a:lnTo>
                  <a:pt x="20" y="44"/>
                </a:lnTo>
                <a:lnTo>
                  <a:pt x="19" y="42"/>
                </a:lnTo>
                <a:lnTo>
                  <a:pt x="17" y="41"/>
                </a:lnTo>
                <a:lnTo>
                  <a:pt x="15" y="42"/>
                </a:lnTo>
                <a:lnTo>
                  <a:pt x="13" y="42"/>
                </a:lnTo>
                <a:lnTo>
                  <a:pt x="10" y="42"/>
                </a:lnTo>
                <a:lnTo>
                  <a:pt x="8" y="42"/>
                </a:lnTo>
                <a:lnTo>
                  <a:pt x="5" y="41"/>
                </a:lnTo>
                <a:lnTo>
                  <a:pt x="3" y="42"/>
                </a:lnTo>
                <a:lnTo>
                  <a:pt x="0" y="43"/>
                </a:lnTo>
                <a:lnTo>
                  <a:pt x="0" y="39"/>
                </a:lnTo>
                <a:lnTo>
                  <a:pt x="0" y="36"/>
                </a:lnTo>
                <a:lnTo>
                  <a:pt x="0" y="34"/>
                </a:lnTo>
                <a:lnTo>
                  <a:pt x="3" y="33"/>
                </a:lnTo>
                <a:lnTo>
                  <a:pt x="5" y="31"/>
                </a:lnTo>
                <a:lnTo>
                  <a:pt x="5" y="28"/>
                </a:lnTo>
                <a:lnTo>
                  <a:pt x="7" y="26"/>
                </a:lnTo>
                <a:lnTo>
                  <a:pt x="8" y="24"/>
                </a:lnTo>
                <a:lnTo>
                  <a:pt x="10" y="22"/>
                </a:lnTo>
                <a:lnTo>
                  <a:pt x="11" y="20"/>
                </a:lnTo>
                <a:lnTo>
                  <a:pt x="9" y="18"/>
                </a:lnTo>
                <a:lnTo>
                  <a:pt x="8" y="16"/>
                </a:lnTo>
                <a:lnTo>
                  <a:pt x="5" y="15"/>
                </a:lnTo>
                <a:lnTo>
                  <a:pt x="6" y="11"/>
                </a:lnTo>
                <a:lnTo>
                  <a:pt x="4" y="8"/>
                </a:lnTo>
                <a:lnTo>
                  <a:pt x="2" y="7"/>
                </a:lnTo>
                <a:lnTo>
                  <a:pt x="0" y="6"/>
                </a:lnTo>
                <a:lnTo>
                  <a:pt x="1" y="3"/>
                </a:lnTo>
                <a:lnTo>
                  <a:pt x="2" y="0"/>
                </a:lnTo>
                <a:lnTo>
                  <a:pt x="5" y="1"/>
                </a:lnTo>
                <a:lnTo>
                  <a:pt x="6" y="3"/>
                </a:lnTo>
                <a:lnTo>
                  <a:pt x="8" y="6"/>
                </a:lnTo>
                <a:lnTo>
                  <a:pt x="10" y="8"/>
                </a:lnTo>
                <a:lnTo>
                  <a:pt x="11" y="10"/>
                </a:lnTo>
                <a:lnTo>
                  <a:pt x="13" y="12"/>
                </a:lnTo>
                <a:lnTo>
                  <a:pt x="15" y="14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8" name="85034">
            <a:extLst xmlns:a="http://schemas.openxmlformats.org/drawingml/2006/main">
              <a:ext uri="{FF2B5EF4-FFF2-40B4-BE49-F238E27FC236}">
                <a16:creationId xmlns:a16="http://schemas.microsoft.com/office/drawing/2014/main" id="{C4C5948C-3151-46F2-9BEB-B3275A66A12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56024" y="3072007"/>
            <a:ext cx="189209" cy="136355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22" y="3"/>
              </a:cxn>
              <a:cxn ang="0">
                <a:pos x="22" y="7"/>
              </a:cxn>
              <a:cxn ang="0">
                <a:pos x="21" y="10"/>
              </a:cxn>
              <a:cxn ang="0">
                <a:pos x="19" y="11"/>
              </a:cxn>
              <a:cxn ang="0">
                <a:pos x="16" y="11"/>
              </a:cxn>
              <a:cxn ang="0">
                <a:pos x="14" y="12"/>
              </a:cxn>
              <a:cxn ang="0">
                <a:pos x="12" y="13"/>
              </a:cxn>
              <a:cxn ang="0">
                <a:pos x="12" y="15"/>
              </a:cxn>
              <a:cxn ang="0">
                <a:pos x="10" y="17"/>
              </a:cxn>
              <a:cxn ang="0">
                <a:pos x="6" y="16"/>
              </a:cxn>
              <a:cxn ang="0">
                <a:pos x="4" y="15"/>
              </a:cxn>
              <a:cxn ang="0">
                <a:pos x="1" y="14"/>
              </a:cxn>
              <a:cxn ang="0">
                <a:pos x="1" y="12"/>
              </a:cxn>
              <a:cxn ang="0">
                <a:pos x="0" y="9"/>
              </a:cxn>
              <a:cxn ang="0">
                <a:pos x="2" y="8"/>
              </a:cxn>
              <a:cxn ang="0">
                <a:pos x="2" y="7"/>
              </a:cxn>
              <a:cxn ang="0">
                <a:pos x="4" y="6"/>
              </a:cxn>
              <a:cxn ang="0">
                <a:pos x="5" y="4"/>
              </a:cxn>
              <a:cxn ang="0">
                <a:pos x="7" y="1"/>
              </a:cxn>
              <a:cxn ang="0">
                <a:pos x="9" y="3"/>
              </a:cxn>
              <a:cxn ang="0">
                <a:pos x="12" y="2"/>
              </a:cxn>
              <a:cxn ang="0">
                <a:pos x="14" y="0"/>
              </a:cxn>
              <a:cxn ang="0">
                <a:pos x="17" y="1"/>
              </a:cxn>
            </a:cxnLst>
            <a:rect l="0" t="0" r="r" b="b"/>
            <a:pathLst>
              <a:path w="22" h="17">
                <a:moveTo>
                  <a:pt x="17" y="1"/>
                </a:moveTo>
                <a:lnTo>
                  <a:pt x="22" y="3"/>
                </a:lnTo>
                <a:lnTo>
                  <a:pt x="22" y="7"/>
                </a:lnTo>
                <a:lnTo>
                  <a:pt x="21" y="10"/>
                </a:lnTo>
                <a:lnTo>
                  <a:pt x="19" y="11"/>
                </a:lnTo>
                <a:lnTo>
                  <a:pt x="16" y="11"/>
                </a:lnTo>
                <a:lnTo>
                  <a:pt x="14" y="12"/>
                </a:lnTo>
                <a:lnTo>
                  <a:pt x="12" y="13"/>
                </a:lnTo>
                <a:lnTo>
                  <a:pt x="12" y="15"/>
                </a:lnTo>
                <a:lnTo>
                  <a:pt x="10" y="17"/>
                </a:lnTo>
                <a:lnTo>
                  <a:pt x="6" y="16"/>
                </a:lnTo>
                <a:lnTo>
                  <a:pt x="4" y="15"/>
                </a:lnTo>
                <a:lnTo>
                  <a:pt x="1" y="14"/>
                </a:lnTo>
                <a:lnTo>
                  <a:pt x="1" y="12"/>
                </a:lnTo>
                <a:lnTo>
                  <a:pt x="0" y="9"/>
                </a:lnTo>
                <a:lnTo>
                  <a:pt x="2" y="8"/>
                </a:lnTo>
                <a:lnTo>
                  <a:pt x="2" y="7"/>
                </a:lnTo>
                <a:lnTo>
                  <a:pt x="4" y="6"/>
                </a:lnTo>
                <a:lnTo>
                  <a:pt x="5" y="4"/>
                </a:lnTo>
                <a:lnTo>
                  <a:pt x="7" y="1"/>
                </a:lnTo>
                <a:lnTo>
                  <a:pt x="9" y="3"/>
                </a:lnTo>
                <a:lnTo>
                  <a:pt x="12" y="2"/>
                </a:lnTo>
                <a:lnTo>
                  <a:pt x="14" y="0"/>
                </a:lnTo>
                <a:lnTo>
                  <a:pt x="17" y="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9" name="85026">
            <a:extLst xmlns:a="http://schemas.openxmlformats.org/drawingml/2006/main">
              <a:ext uri="{FF2B5EF4-FFF2-40B4-BE49-F238E27FC236}">
                <a16:creationId xmlns:a16="http://schemas.microsoft.com/office/drawing/2014/main" id="{74451D63-D62F-47A2-A532-D87D839F871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4624" y="3160236"/>
            <a:ext cx="172008" cy="152398"/>
          </a:xfrm>
          <a:custGeom xmlns:a="http://schemas.openxmlformats.org/drawingml/2006/main">
            <a:avLst/>
            <a:gdLst/>
            <a:ahLst/>
            <a:cxnLst>
              <a:cxn ang="0">
                <a:pos x="20" y="18"/>
              </a:cxn>
              <a:cxn ang="0">
                <a:pos x="18" y="19"/>
              </a:cxn>
              <a:cxn ang="0">
                <a:pos x="15" y="19"/>
              </a:cxn>
              <a:cxn ang="0">
                <a:pos x="13" y="18"/>
              </a:cxn>
              <a:cxn ang="0">
                <a:pos x="11" y="17"/>
              </a:cxn>
              <a:cxn ang="0">
                <a:pos x="9" y="16"/>
              </a:cxn>
              <a:cxn ang="0">
                <a:pos x="6" y="16"/>
              </a:cxn>
              <a:cxn ang="0">
                <a:pos x="2" y="18"/>
              </a:cxn>
              <a:cxn ang="0">
                <a:pos x="1" y="16"/>
              </a:cxn>
              <a:cxn ang="0">
                <a:pos x="2" y="14"/>
              </a:cxn>
              <a:cxn ang="0">
                <a:pos x="4" y="12"/>
              </a:cxn>
              <a:cxn ang="0">
                <a:pos x="4" y="11"/>
              </a:cxn>
              <a:cxn ang="0">
                <a:pos x="3" y="8"/>
              </a:cxn>
              <a:cxn ang="0">
                <a:pos x="1" y="6"/>
              </a:cxn>
              <a:cxn ang="0">
                <a:pos x="0" y="3"/>
              </a:cxn>
              <a:cxn ang="0">
                <a:pos x="3" y="4"/>
              </a:cxn>
              <a:cxn ang="0">
                <a:pos x="5" y="5"/>
              </a:cxn>
              <a:cxn ang="0">
                <a:pos x="9" y="6"/>
              </a:cxn>
              <a:cxn ang="0">
                <a:pos x="11" y="4"/>
              </a:cxn>
              <a:cxn ang="0">
                <a:pos x="11" y="2"/>
              </a:cxn>
              <a:cxn ang="0">
                <a:pos x="13" y="1"/>
              </a:cxn>
              <a:cxn ang="0">
                <a:pos x="15" y="0"/>
              </a:cxn>
              <a:cxn ang="0">
                <a:pos x="15" y="3"/>
              </a:cxn>
              <a:cxn ang="0">
                <a:pos x="16" y="5"/>
              </a:cxn>
              <a:cxn ang="0">
                <a:pos x="16" y="8"/>
              </a:cxn>
              <a:cxn ang="0">
                <a:pos x="18" y="9"/>
              </a:cxn>
              <a:cxn ang="0">
                <a:pos x="20" y="9"/>
              </a:cxn>
              <a:cxn ang="0">
                <a:pos x="20" y="12"/>
              </a:cxn>
              <a:cxn ang="0">
                <a:pos x="20" y="15"/>
              </a:cxn>
              <a:cxn ang="0">
                <a:pos x="20" y="18"/>
              </a:cxn>
            </a:cxnLst>
            <a:rect l="0" t="0" r="r" b="b"/>
            <a:pathLst>
              <a:path w="20" h="19">
                <a:moveTo>
                  <a:pt x="20" y="18"/>
                </a:moveTo>
                <a:lnTo>
                  <a:pt x="18" y="19"/>
                </a:lnTo>
                <a:lnTo>
                  <a:pt x="15" y="19"/>
                </a:lnTo>
                <a:lnTo>
                  <a:pt x="13" y="18"/>
                </a:lnTo>
                <a:lnTo>
                  <a:pt x="11" y="17"/>
                </a:lnTo>
                <a:lnTo>
                  <a:pt x="9" y="16"/>
                </a:lnTo>
                <a:lnTo>
                  <a:pt x="6" y="16"/>
                </a:lnTo>
                <a:lnTo>
                  <a:pt x="2" y="18"/>
                </a:lnTo>
                <a:lnTo>
                  <a:pt x="1" y="16"/>
                </a:lnTo>
                <a:lnTo>
                  <a:pt x="2" y="14"/>
                </a:lnTo>
                <a:lnTo>
                  <a:pt x="4" y="12"/>
                </a:lnTo>
                <a:lnTo>
                  <a:pt x="4" y="11"/>
                </a:lnTo>
                <a:lnTo>
                  <a:pt x="3" y="8"/>
                </a:lnTo>
                <a:lnTo>
                  <a:pt x="1" y="6"/>
                </a:lnTo>
                <a:lnTo>
                  <a:pt x="0" y="3"/>
                </a:lnTo>
                <a:lnTo>
                  <a:pt x="3" y="4"/>
                </a:lnTo>
                <a:lnTo>
                  <a:pt x="5" y="5"/>
                </a:lnTo>
                <a:lnTo>
                  <a:pt x="9" y="6"/>
                </a:lnTo>
                <a:lnTo>
                  <a:pt x="11" y="4"/>
                </a:lnTo>
                <a:lnTo>
                  <a:pt x="11" y="2"/>
                </a:lnTo>
                <a:lnTo>
                  <a:pt x="13" y="1"/>
                </a:lnTo>
                <a:lnTo>
                  <a:pt x="15" y="0"/>
                </a:lnTo>
                <a:lnTo>
                  <a:pt x="15" y="3"/>
                </a:lnTo>
                <a:lnTo>
                  <a:pt x="16" y="5"/>
                </a:lnTo>
                <a:lnTo>
                  <a:pt x="16" y="8"/>
                </a:lnTo>
                <a:lnTo>
                  <a:pt x="18" y="9"/>
                </a:lnTo>
                <a:lnTo>
                  <a:pt x="20" y="9"/>
                </a:lnTo>
                <a:lnTo>
                  <a:pt x="20" y="12"/>
                </a:lnTo>
                <a:lnTo>
                  <a:pt x="20" y="15"/>
                </a:lnTo>
                <a:lnTo>
                  <a:pt x="20" y="18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0" name="85024">
            <a:extLst xmlns:a="http://schemas.openxmlformats.org/drawingml/2006/main">
              <a:ext uri="{FF2B5EF4-FFF2-40B4-BE49-F238E27FC236}">
                <a16:creationId xmlns:a16="http://schemas.microsoft.com/office/drawing/2014/main" id="{8146F987-4078-4B8A-BE04-71A4ABFAD40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03406" y="3104089"/>
            <a:ext cx="215011" cy="160418"/>
          </a:xfrm>
          <a:custGeom xmlns:a="http://schemas.openxmlformats.org/drawingml/2006/main">
            <a:avLst/>
            <a:gdLst/>
            <a:ahLst/>
            <a:cxnLst>
              <a:cxn ang="0">
                <a:pos x="25" y="3"/>
              </a:cxn>
              <a:cxn ang="0">
                <a:pos x="25" y="7"/>
              </a:cxn>
              <a:cxn ang="0">
                <a:pos x="25" y="9"/>
              </a:cxn>
              <a:cxn ang="0">
                <a:pos x="25" y="11"/>
              </a:cxn>
              <a:cxn ang="0">
                <a:pos x="24" y="14"/>
              </a:cxn>
              <a:cxn ang="0">
                <a:pos x="23" y="16"/>
              </a:cxn>
              <a:cxn ang="0">
                <a:pos x="22" y="18"/>
              </a:cxn>
              <a:cxn ang="0">
                <a:pos x="20" y="19"/>
              </a:cxn>
              <a:cxn ang="0">
                <a:pos x="18" y="18"/>
              </a:cxn>
              <a:cxn ang="0">
                <a:pos x="17" y="19"/>
              </a:cxn>
              <a:cxn ang="0">
                <a:pos x="15" y="20"/>
              </a:cxn>
              <a:cxn ang="0">
                <a:pos x="13" y="19"/>
              </a:cxn>
              <a:cxn ang="0">
                <a:pos x="9" y="19"/>
              </a:cxn>
              <a:cxn ang="0">
                <a:pos x="8" y="16"/>
              </a:cxn>
              <a:cxn ang="0">
                <a:pos x="7" y="13"/>
              </a:cxn>
              <a:cxn ang="0">
                <a:pos x="5" y="10"/>
              </a:cxn>
              <a:cxn ang="0">
                <a:pos x="4" y="8"/>
              </a:cxn>
              <a:cxn ang="0">
                <a:pos x="2" y="7"/>
              </a:cxn>
              <a:cxn ang="0">
                <a:pos x="0" y="5"/>
              </a:cxn>
              <a:cxn ang="0">
                <a:pos x="3" y="3"/>
              </a:cxn>
              <a:cxn ang="0">
                <a:pos x="5" y="2"/>
              </a:cxn>
              <a:cxn ang="0">
                <a:pos x="8" y="1"/>
              </a:cxn>
              <a:cxn ang="0">
                <a:pos x="10" y="0"/>
              </a:cxn>
              <a:cxn ang="0">
                <a:pos x="13" y="1"/>
              </a:cxn>
              <a:cxn ang="0">
                <a:pos x="15" y="1"/>
              </a:cxn>
              <a:cxn ang="0">
                <a:pos x="18" y="1"/>
              </a:cxn>
              <a:cxn ang="0">
                <a:pos x="20" y="1"/>
              </a:cxn>
              <a:cxn ang="0">
                <a:pos x="22" y="0"/>
              </a:cxn>
              <a:cxn ang="0">
                <a:pos x="24" y="1"/>
              </a:cxn>
              <a:cxn ang="0">
                <a:pos x="25" y="3"/>
              </a:cxn>
            </a:cxnLst>
            <a:rect l="0" t="0" r="r" b="b"/>
            <a:pathLst>
              <a:path w="25" h="20">
                <a:moveTo>
                  <a:pt x="25" y="3"/>
                </a:moveTo>
                <a:lnTo>
                  <a:pt x="25" y="7"/>
                </a:lnTo>
                <a:lnTo>
                  <a:pt x="25" y="9"/>
                </a:lnTo>
                <a:lnTo>
                  <a:pt x="25" y="11"/>
                </a:lnTo>
                <a:lnTo>
                  <a:pt x="24" y="14"/>
                </a:lnTo>
                <a:lnTo>
                  <a:pt x="23" y="16"/>
                </a:lnTo>
                <a:lnTo>
                  <a:pt x="22" y="18"/>
                </a:lnTo>
                <a:lnTo>
                  <a:pt x="20" y="19"/>
                </a:lnTo>
                <a:lnTo>
                  <a:pt x="18" y="18"/>
                </a:lnTo>
                <a:lnTo>
                  <a:pt x="17" y="19"/>
                </a:lnTo>
                <a:lnTo>
                  <a:pt x="15" y="20"/>
                </a:lnTo>
                <a:lnTo>
                  <a:pt x="13" y="19"/>
                </a:lnTo>
                <a:lnTo>
                  <a:pt x="9" y="19"/>
                </a:lnTo>
                <a:lnTo>
                  <a:pt x="8" y="16"/>
                </a:lnTo>
                <a:lnTo>
                  <a:pt x="7" y="13"/>
                </a:lnTo>
                <a:lnTo>
                  <a:pt x="5" y="10"/>
                </a:lnTo>
                <a:lnTo>
                  <a:pt x="4" y="8"/>
                </a:lnTo>
                <a:lnTo>
                  <a:pt x="2" y="7"/>
                </a:lnTo>
                <a:lnTo>
                  <a:pt x="0" y="5"/>
                </a:lnTo>
                <a:lnTo>
                  <a:pt x="3" y="3"/>
                </a:lnTo>
                <a:lnTo>
                  <a:pt x="5" y="2"/>
                </a:lnTo>
                <a:lnTo>
                  <a:pt x="8" y="1"/>
                </a:lnTo>
                <a:lnTo>
                  <a:pt x="10" y="0"/>
                </a:lnTo>
                <a:lnTo>
                  <a:pt x="13" y="1"/>
                </a:lnTo>
                <a:lnTo>
                  <a:pt x="15" y="1"/>
                </a:lnTo>
                <a:lnTo>
                  <a:pt x="18" y="1"/>
                </a:lnTo>
                <a:lnTo>
                  <a:pt x="20" y="1"/>
                </a:lnTo>
                <a:lnTo>
                  <a:pt x="22" y="0"/>
                </a:lnTo>
                <a:lnTo>
                  <a:pt x="24" y="1"/>
                </a:lnTo>
                <a:lnTo>
                  <a:pt x="25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1" name="85011">
            <a:extLst xmlns:a="http://schemas.openxmlformats.org/drawingml/2006/main">
              <a:ext uri="{FF2B5EF4-FFF2-40B4-BE49-F238E27FC236}">
                <a16:creationId xmlns:a16="http://schemas.microsoft.com/office/drawing/2014/main" id="{E500E8A7-1669-4228-BFE2-A4D128EE28A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33589" y="2783254"/>
            <a:ext cx="412819" cy="376983"/>
          </a:xfrm>
          <a:custGeom xmlns:a="http://schemas.openxmlformats.org/drawingml/2006/main">
            <a:avLst/>
            <a:gdLst/>
            <a:ahLst/>
            <a:cxnLst>
              <a:cxn ang="0">
                <a:pos x="30" y="5"/>
              </a:cxn>
              <a:cxn ang="0">
                <a:pos x="30" y="12"/>
              </a:cxn>
              <a:cxn ang="0">
                <a:pos x="30" y="16"/>
              </a:cxn>
              <a:cxn ang="0">
                <a:pos x="34" y="19"/>
              </a:cxn>
              <a:cxn ang="0">
                <a:pos x="37" y="23"/>
              </a:cxn>
              <a:cxn ang="0">
                <a:pos x="34" y="27"/>
              </a:cxn>
              <a:cxn ang="0">
                <a:pos x="33" y="31"/>
              </a:cxn>
              <a:cxn ang="0">
                <a:pos x="36" y="34"/>
              </a:cxn>
              <a:cxn ang="0">
                <a:pos x="41" y="33"/>
              </a:cxn>
              <a:cxn ang="0">
                <a:pos x="46" y="34"/>
              </a:cxn>
              <a:cxn ang="0">
                <a:pos x="48" y="35"/>
              </a:cxn>
              <a:cxn ang="0">
                <a:pos x="48" y="42"/>
              </a:cxn>
              <a:cxn ang="0">
                <a:pos x="43" y="45"/>
              </a:cxn>
              <a:cxn ang="0">
                <a:pos x="39" y="43"/>
              </a:cxn>
              <a:cxn ang="0">
                <a:pos x="34" y="43"/>
              </a:cxn>
              <a:cxn ang="0">
                <a:pos x="32" y="46"/>
              </a:cxn>
              <a:cxn ang="0">
                <a:pos x="28" y="44"/>
              </a:cxn>
              <a:cxn ang="0">
                <a:pos x="30" y="38"/>
              </a:cxn>
              <a:cxn ang="0">
                <a:pos x="32" y="34"/>
              </a:cxn>
              <a:cxn ang="0">
                <a:pos x="27" y="30"/>
              </a:cxn>
              <a:cxn ang="0">
                <a:pos x="23" y="26"/>
              </a:cxn>
              <a:cxn ang="0">
                <a:pos x="18" y="25"/>
              </a:cxn>
              <a:cxn ang="0">
                <a:pos x="14" y="25"/>
              </a:cxn>
              <a:cxn ang="0">
                <a:pos x="8" y="24"/>
              </a:cxn>
              <a:cxn ang="0">
                <a:pos x="2" y="24"/>
              </a:cxn>
              <a:cxn ang="0">
                <a:pos x="2" y="20"/>
              </a:cxn>
              <a:cxn ang="0">
                <a:pos x="0" y="15"/>
              </a:cxn>
              <a:cxn ang="0">
                <a:pos x="0" y="10"/>
              </a:cxn>
              <a:cxn ang="0">
                <a:pos x="3" y="5"/>
              </a:cxn>
              <a:cxn ang="0">
                <a:pos x="5" y="1"/>
              </a:cxn>
              <a:cxn ang="0">
                <a:pos x="10" y="2"/>
              </a:cxn>
              <a:cxn ang="0">
                <a:pos x="13" y="5"/>
              </a:cxn>
              <a:cxn ang="0">
                <a:pos x="16" y="3"/>
              </a:cxn>
              <a:cxn ang="0">
                <a:pos x="22" y="5"/>
              </a:cxn>
              <a:cxn ang="0">
                <a:pos x="25" y="0"/>
              </a:cxn>
              <a:cxn ang="0">
                <a:pos x="32" y="1"/>
              </a:cxn>
            </a:cxnLst>
            <a:rect l="0" t="0" r="r" b="b"/>
            <a:pathLst>
              <a:path w="48" h="47">
                <a:moveTo>
                  <a:pt x="32" y="1"/>
                </a:moveTo>
                <a:lnTo>
                  <a:pt x="30" y="5"/>
                </a:lnTo>
                <a:lnTo>
                  <a:pt x="28" y="10"/>
                </a:lnTo>
                <a:lnTo>
                  <a:pt x="30" y="12"/>
                </a:lnTo>
                <a:lnTo>
                  <a:pt x="29" y="14"/>
                </a:lnTo>
                <a:lnTo>
                  <a:pt x="30" y="16"/>
                </a:lnTo>
                <a:lnTo>
                  <a:pt x="32" y="18"/>
                </a:lnTo>
                <a:lnTo>
                  <a:pt x="34" y="19"/>
                </a:lnTo>
                <a:lnTo>
                  <a:pt x="35" y="21"/>
                </a:lnTo>
                <a:lnTo>
                  <a:pt x="37" y="23"/>
                </a:lnTo>
                <a:lnTo>
                  <a:pt x="36" y="26"/>
                </a:lnTo>
                <a:lnTo>
                  <a:pt x="34" y="27"/>
                </a:lnTo>
                <a:lnTo>
                  <a:pt x="33" y="29"/>
                </a:lnTo>
                <a:lnTo>
                  <a:pt x="33" y="31"/>
                </a:lnTo>
                <a:lnTo>
                  <a:pt x="34" y="34"/>
                </a:lnTo>
                <a:lnTo>
                  <a:pt x="36" y="34"/>
                </a:lnTo>
                <a:lnTo>
                  <a:pt x="39" y="32"/>
                </a:lnTo>
                <a:lnTo>
                  <a:pt x="41" y="33"/>
                </a:lnTo>
                <a:lnTo>
                  <a:pt x="43" y="35"/>
                </a:lnTo>
                <a:lnTo>
                  <a:pt x="46" y="34"/>
                </a:lnTo>
                <a:lnTo>
                  <a:pt x="48" y="33"/>
                </a:lnTo>
                <a:lnTo>
                  <a:pt x="48" y="35"/>
                </a:lnTo>
                <a:lnTo>
                  <a:pt x="48" y="38"/>
                </a:lnTo>
                <a:lnTo>
                  <a:pt x="48" y="42"/>
                </a:lnTo>
                <a:lnTo>
                  <a:pt x="46" y="43"/>
                </a:lnTo>
                <a:lnTo>
                  <a:pt x="43" y="45"/>
                </a:lnTo>
                <a:lnTo>
                  <a:pt x="40" y="44"/>
                </a:lnTo>
                <a:lnTo>
                  <a:pt x="39" y="43"/>
                </a:lnTo>
                <a:lnTo>
                  <a:pt x="36" y="42"/>
                </a:lnTo>
                <a:lnTo>
                  <a:pt x="34" y="43"/>
                </a:lnTo>
                <a:lnTo>
                  <a:pt x="33" y="46"/>
                </a:lnTo>
                <a:lnTo>
                  <a:pt x="32" y="46"/>
                </a:lnTo>
                <a:lnTo>
                  <a:pt x="30" y="47"/>
                </a:lnTo>
                <a:lnTo>
                  <a:pt x="28" y="44"/>
                </a:lnTo>
                <a:lnTo>
                  <a:pt x="28" y="41"/>
                </a:lnTo>
                <a:lnTo>
                  <a:pt x="30" y="38"/>
                </a:lnTo>
                <a:lnTo>
                  <a:pt x="31" y="36"/>
                </a:lnTo>
                <a:lnTo>
                  <a:pt x="32" y="34"/>
                </a:lnTo>
                <a:lnTo>
                  <a:pt x="30" y="32"/>
                </a:lnTo>
                <a:lnTo>
                  <a:pt x="27" y="30"/>
                </a:lnTo>
                <a:lnTo>
                  <a:pt x="24" y="27"/>
                </a:lnTo>
                <a:lnTo>
                  <a:pt x="23" y="26"/>
                </a:lnTo>
                <a:lnTo>
                  <a:pt x="21" y="24"/>
                </a:lnTo>
                <a:lnTo>
                  <a:pt x="18" y="25"/>
                </a:lnTo>
                <a:lnTo>
                  <a:pt x="16" y="26"/>
                </a:lnTo>
                <a:lnTo>
                  <a:pt x="14" y="25"/>
                </a:lnTo>
                <a:lnTo>
                  <a:pt x="11" y="26"/>
                </a:lnTo>
                <a:lnTo>
                  <a:pt x="8" y="24"/>
                </a:lnTo>
                <a:lnTo>
                  <a:pt x="4" y="24"/>
                </a:lnTo>
                <a:lnTo>
                  <a:pt x="2" y="24"/>
                </a:lnTo>
                <a:lnTo>
                  <a:pt x="2" y="22"/>
                </a:lnTo>
                <a:lnTo>
                  <a:pt x="2" y="20"/>
                </a:lnTo>
                <a:lnTo>
                  <a:pt x="0" y="18"/>
                </a:lnTo>
                <a:lnTo>
                  <a:pt x="0" y="15"/>
                </a:lnTo>
                <a:lnTo>
                  <a:pt x="0" y="13"/>
                </a:lnTo>
                <a:lnTo>
                  <a:pt x="0" y="10"/>
                </a:lnTo>
                <a:lnTo>
                  <a:pt x="0" y="8"/>
                </a:lnTo>
                <a:lnTo>
                  <a:pt x="3" y="5"/>
                </a:lnTo>
                <a:lnTo>
                  <a:pt x="5" y="4"/>
                </a:lnTo>
                <a:lnTo>
                  <a:pt x="5" y="1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3" y="5"/>
                </a:lnTo>
                <a:lnTo>
                  <a:pt x="14" y="3"/>
                </a:lnTo>
                <a:lnTo>
                  <a:pt x="16" y="3"/>
                </a:lnTo>
                <a:lnTo>
                  <a:pt x="19" y="4"/>
                </a:lnTo>
                <a:lnTo>
                  <a:pt x="22" y="5"/>
                </a:lnTo>
                <a:lnTo>
                  <a:pt x="24" y="2"/>
                </a:lnTo>
                <a:lnTo>
                  <a:pt x="25" y="0"/>
                </a:lnTo>
                <a:lnTo>
                  <a:pt x="28" y="0"/>
                </a:lnTo>
                <a:lnTo>
                  <a:pt x="32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2" name="85009">
            <a:extLst xmlns:a="http://schemas.openxmlformats.org/drawingml/2006/main">
              <a:ext uri="{FF2B5EF4-FFF2-40B4-BE49-F238E27FC236}">
                <a16:creationId xmlns:a16="http://schemas.microsoft.com/office/drawing/2014/main" id="{1EA58D85-D465-4E5A-9FBE-529CE5BAC99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27017" y="2935650"/>
            <a:ext cx="249412" cy="192501"/>
          </a:xfrm>
          <a:custGeom xmlns:a="http://schemas.openxmlformats.org/drawingml/2006/main">
            <a:avLst/>
            <a:gdLst/>
            <a:ahLst/>
            <a:cxnLst>
              <a:cxn ang="0">
                <a:pos x="27" y="7"/>
              </a:cxn>
              <a:cxn ang="0">
                <a:pos x="28" y="9"/>
              </a:cxn>
              <a:cxn ang="0">
                <a:pos x="28" y="11"/>
              </a:cxn>
              <a:cxn ang="0">
                <a:pos x="29" y="14"/>
              </a:cxn>
              <a:cxn ang="0">
                <a:pos x="29" y="17"/>
              </a:cxn>
              <a:cxn ang="0">
                <a:pos x="27" y="19"/>
              </a:cxn>
              <a:cxn ang="0">
                <a:pos x="24" y="20"/>
              </a:cxn>
              <a:cxn ang="0">
                <a:pos x="22" y="18"/>
              </a:cxn>
              <a:cxn ang="0">
                <a:pos x="20" y="21"/>
              </a:cxn>
              <a:cxn ang="0">
                <a:pos x="19" y="23"/>
              </a:cxn>
              <a:cxn ang="0">
                <a:pos x="17" y="24"/>
              </a:cxn>
              <a:cxn ang="0">
                <a:pos x="15" y="24"/>
              </a:cxn>
              <a:cxn ang="0">
                <a:pos x="13" y="24"/>
              </a:cxn>
              <a:cxn ang="0">
                <a:pos x="11" y="23"/>
              </a:cxn>
              <a:cxn ang="0">
                <a:pos x="10" y="21"/>
              </a:cxn>
              <a:cxn ang="0">
                <a:pos x="7" y="21"/>
              </a:cxn>
              <a:cxn ang="0">
                <a:pos x="7" y="24"/>
              </a:cxn>
              <a:cxn ang="0">
                <a:pos x="4" y="24"/>
              </a:cxn>
              <a:cxn ang="0">
                <a:pos x="1" y="23"/>
              </a:cxn>
              <a:cxn ang="0">
                <a:pos x="1" y="21"/>
              </a:cxn>
              <a:cxn ang="0">
                <a:pos x="0" y="18"/>
              </a:cxn>
              <a:cxn ang="0">
                <a:pos x="0" y="15"/>
              </a:cxn>
              <a:cxn ang="0">
                <a:pos x="2" y="15"/>
              </a:cxn>
              <a:cxn ang="0">
                <a:pos x="3" y="13"/>
              </a:cxn>
              <a:cxn ang="0">
                <a:pos x="3" y="11"/>
              </a:cxn>
              <a:cxn ang="0">
                <a:pos x="3" y="9"/>
              </a:cxn>
              <a:cxn ang="0">
                <a:pos x="4" y="7"/>
              </a:cxn>
              <a:cxn ang="0">
                <a:pos x="1" y="5"/>
              </a:cxn>
              <a:cxn ang="0">
                <a:pos x="0" y="3"/>
              </a:cxn>
              <a:cxn ang="0">
                <a:pos x="5" y="1"/>
              </a:cxn>
              <a:cxn ang="0">
                <a:pos x="7" y="0"/>
              </a:cxn>
              <a:cxn ang="0">
                <a:pos x="9" y="0"/>
              </a:cxn>
              <a:cxn ang="0">
                <a:pos x="11" y="0"/>
              </a:cxn>
              <a:cxn ang="0">
                <a:pos x="11" y="2"/>
              </a:cxn>
              <a:cxn ang="0">
                <a:pos x="12" y="3"/>
              </a:cxn>
              <a:cxn ang="0">
                <a:pos x="14" y="4"/>
              </a:cxn>
              <a:cxn ang="0">
                <a:pos x="17" y="5"/>
              </a:cxn>
              <a:cxn ang="0">
                <a:pos x="21" y="5"/>
              </a:cxn>
              <a:cxn ang="0">
                <a:pos x="23" y="5"/>
              </a:cxn>
              <a:cxn ang="0">
                <a:pos x="27" y="7"/>
              </a:cxn>
            </a:cxnLst>
            <a:rect l="0" t="0" r="r" b="b"/>
            <a:pathLst>
              <a:path w="29" h="24">
                <a:moveTo>
                  <a:pt x="27" y="7"/>
                </a:moveTo>
                <a:lnTo>
                  <a:pt x="28" y="9"/>
                </a:lnTo>
                <a:lnTo>
                  <a:pt x="28" y="11"/>
                </a:lnTo>
                <a:lnTo>
                  <a:pt x="29" y="14"/>
                </a:lnTo>
                <a:lnTo>
                  <a:pt x="29" y="17"/>
                </a:lnTo>
                <a:lnTo>
                  <a:pt x="27" y="19"/>
                </a:lnTo>
                <a:lnTo>
                  <a:pt x="24" y="20"/>
                </a:lnTo>
                <a:lnTo>
                  <a:pt x="22" y="18"/>
                </a:lnTo>
                <a:lnTo>
                  <a:pt x="20" y="21"/>
                </a:lnTo>
                <a:lnTo>
                  <a:pt x="19" y="23"/>
                </a:lnTo>
                <a:lnTo>
                  <a:pt x="17" y="24"/>
                </a:lnTo>
                <a:lnTo>
                  <a:pt x="15" y="24"/>
                </a:lnTo>
                <a:lnTo>
                  <a:pt x="13" y="24"/>
                </a:lnTo>
                <a:lnTo>
                  <a:pt x="11" y="23"/>
                </a:lnTo>
                <a:lnTo>
                  <a:pt x="10" y="21"/>
                </a:lnTo>
                <a:lnTo>
                  <a:pt x="7" y="21"/>
                </a:lnTo>
                <a:lnTo>
                  <a:pt x="7" y="24"/>
                </a:lnTo>
                <a:lnTo>
                  <a:pt x="4" y="24"/>
                </a:lnTo>
                <a:lnTo>
                  <a:pt x="1" y="23"/>
                </a:lnTo>
                <a:lnTo>
                  <a:pt x="1" y="21"/>
                </a:lnTo>
                <a:lnTo>
                  <a:pt x="0" y="18"/>
                </a:lnTo>
                <a:lnTo>
                  <a:pt x="0" y="15"/>
                </a:lnTo>
                <a:lnTo>
                  <a:pt x="2" y="15"/>
                </a:lnTo>
                <a:lnTo>
                  <a:pt x="3" y="13"/>
                </a:lnTo>
                <a:lnTo>
                  <a:pt x="3" y="11"/>
                </a:lnTo>
                <a:lnTo>
                  <a:pt x="3" y="9"/>
                </a:lnTo>
                <a:lnTo>
                  <a:pt x="4" y="7"/>
                </a:lnTo>
                <a:lnTo>
                  <a:pt x="1" y="5"/>
                </a:lnTo>
                <a:lnTo>
                  <a:pt x="0" y="3"/>
                </a:lnTo>
                <a:lnTo>
                  <a:pt x="5" y="1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1" y="2"/>
                </a:lnTo>
                <a:lnTo>
                  <a:pt x="12" y="3"/>
                </a:lnTo>
                <a:lnTo>
                  <a:pt x="14" y="4"/>
                </a:lnTo>
                <a:lnTo>
                  <a:pt x="17" y="5"/>
                </a:lnTo>
                <a:lnTo>
                  <a:pt x="21" y="5"/>
                </a:lnTo>
                <a:lnTo>
                  <a:pt x="23" y="5"/>
                </a:lnTo>
                <a:lnTo>
                  <a:pt x="27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3" name="85007">
            <a:extLst xmlns:a="http://schemas.openxmlformats.org/drawingml/2006/main">
              <a:ext uri="{FF2B5EF4-FFF2-40B4-BE49-F238E27FC236}">
                <a16:creationId xmlns:a16="http://schemas.microsoft.com/office/drawing/2014/main" id="{FCE4F494-E310-460C-AF88-D7729B40220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74401" y="2767212"/>
            <a:ext cx="266613" cy="296774"/>
          </a:xfrm>
          <a:custGeom xmlns:a="http://schemas.openxmlformats.org/drawingml/2006/main">
            <a:avLst/>
            <a:gdLst/>
            <a:ahLst/>
            <a:cxnLst>
              <a:cxn ang="0">
                <a:pos x="22" y="1"/>
              </a:cxn>
              <a:cxn ang="0">
                <a:pos x="21" y="4"/>
              </a:cxn>
              <a:cxn ang="0">
                <a:pos x="20" y="7"/>
              </a:cxn>
              <a:cxn ang="0">
                <a:pos x="22" y="8"/>
              </a:cxn>
              <a:cxn ang="0">
                <a:pos x="24" y="9"/>
              </a:cxn>
              <a:cxn ang="0">
                <a:pos x="26" y="12"/>
              </a:cxn>
              <a:cxn ang="0">
                <a:pos x="25" y="16"/>
              </a:cxn>
              <a:cxn ang="0">
                <a:pos x="28" y="17"/>
              </a:cxn>
              <a:cxn ang="0">
                <a:pos x="29" y="19"/>
              </a:cxn>
              <a:cxn ang="0">
                <a:pos x="31" y="21"/>
              </a:cxn>
              <a:cxn ang="0">
                <a:pos x="30" y="23"/>
              </a:cxn>
              <a:cxn ang="0">
                <a:pos x="28" y="25"/>
              </a:cxn>
              <a:cxn ang="0">
                <a:pos x="27" y="27"/>
              </a:cxn>
              <a:cxn ang="0">
                <a:pos x="25" y="29"/>
              </a:cxn>
              <a:cxn ang="0">
                <a:pos x="25" y="32"/>
              </a:cxn>
              <a:cxn ang="0">
                <a:pos x="23" y="34"/>
              </a:cxn>
              <a:cxn ang="0">
                <a:pos x="20" y="35"/>
              </a:cxn>
              <a:cxn ang="0">
                <a:pos x="18" y="36"/>
              </a:cxn>
              <a:cxn ang="0">
                <a:pos x="15" y="37"/>
              </a:cxn>
              <a:cxn ang="0">
                <a:pos x="13" y="35"/>
              </a:cxn>
              <a:cxn ang="0">
                <a:pos x="11" y="34"/>
              </a:cxn>
              <a:cxn ang="0">
                <a:pos x="8" y="36"/>
              </a:cxn>
              <a:cxn ang="0">
                <a:pos x="6" y="36"/>
              </a:cxn>
              <a:cxn ang="0">
                <a:pos x="5" y="33"/>
              </a:cxn>
              <a:cxn ang="0">
                <a:pos x="5" y="31"/>
              </a:cxn>
              <a:cxn ang="0">
                <a:pos x="6" y="29"/>
              </a:cxn>
              <a:cxn ang="0">
                <a:pos x="8" y="28"/>
              </a:cxn>
              <a:cxn ang="0">
                <a:pos x="9" y="25"/>
              </a:cxn>
              <a:cxn ang="0">
                <a:pos x="7" y="23"/>
              </a:cxn>
              <a:cxn ang="0">
                <a:pos x="6" y="21"/>
              </a:cxn>
              <a:cxn ang="0">
                <a:pos x="4" y="20"/>
              </a:cxn>
              <a:cxn ang="0">
                <a:pos x="2" y="18"/>
              </a:cxn>
              <a:cxn ang="0">
                <a:pos x="1" y="16"/>
              </a:cxn>
              <a:cxn ang="0">
                <a:pos x="2" y="14"/>
              </a:cxn>
              <a:cxn ang="0">
                <a:pos x="0" y="12"/>
              </a:cxn>
              <a:cxn ang="0">
                <a:pos x="2" y="7"/>
              </a:cxn>
              <a:cxn ang="0">
                <a:pos x="4" y="3"/>
              </a:cxn>
              <a:cxn ang="0">
                <a:pos x="7" y="3"/>
              </a:cxn>
              <a:cxn ang="0">
                <a:pos x="9" y="3"/>
              </a:cxn>
              <a:cxn ang="0">
                <a:pos x="12" y="3"/>
              </a:cxn>
              <a:cxn ang="0">
                <a:pos x="15" y="1"/>
              </a:cxn>
              <a:cxn ang="0">
                <a:pos x="19" y="0"/>
              </a:cxn>
              <a:cxn ang="0">
                <a:pos x="22" y="1"/>
              </a:cxn>
            </a:cxnLst>
            <a:rect l="0" t="0" r="r" b="b"/>
            <a:pathLst>
              <a:path w="31" h="37">
                <a:moveTo>
                  <a:pt x="22" y="1"/>
                </a:moveTo>
                <a:lnTo>
                  <a:pt x="21" y="4"/>
                </a:lnTo>
                <a:lnTo>
                  <a:pt x="20" y="7"/>
                </a:lnTo>
                <a:lnTo>
                  <a:pt x="22" y="8"/>
                </a:lnTo>
                <a:lnTo>
                  <a:pt x="24" y="9"/>
                </a:lnTo>
                <a:lnTo>
                  <a:pt x="26" y="12"/>
                </a:lnTo>
                <a:lnTo>
                  <a:pt x="25" y="16"/>
                </a:lnTo>
                <a:lnTo>
                  <a:pt x="28" y="17"/>
                </a:lnTo>
                <a:lnTo>
                  <a:pt x="29" y="19"/>
                </a:lnTo>
                <a:lnTo>
                  <a:pt x="31" y="21"/>
                </a:lnTo>
                <a:lnTo>
                  <a:pt x="30" y="23"/>
                </a:lnTo>
                <a:lnTo>
                  <a:pt x="28" y="25"/>
                </a:lnTo>
                <a:lnTo>
                  <a:pt x="27" y="27"/>
                </a:lnTo>
                <a:lnTo>
                  <a:pt x="25" y="29"/>
                </a:lnTo>
                <a:lnTo>
                  <a:pt x="25" y="32"/>
                </a:lnTo>
                <a:lnTo>
                  <a:pt x="23" y="34"/>
                </a:lnTo>
                <a:lnTo>
                  <a:pt x="20" y="35"/>
                </a:lnTo>
                <a:lnTo>
                  <a:pt x="18" y="36"/>
                </a:lnTo>
                <a:lnTo>
                  <a:pt x="15" y="37"/>
                </a:lnTo>
                <a:lnTo>
                  <a:pt x="13" y="35"/>
                </a:lnTo>
                <a:lnTo>
                  <a:pt x="11" y="34"/>
                </a:lnTo>
                <a:lnTo>
                  <a:pt x="8" y="36"/>
                </a:lnTo>
                <a:lnTo>
                  <a:pt x="6" y="36"/>
                </a:lnTo>
                <a:lnTo>
                  <a:pt x="5" y="33"/>
                </a:lnTo>
                <a:lnTo>
                  <a:pt x="5" y="31"/>
                </a:lnTo>
                <a:lnTo>
                  <a:pt x="6" y="29"/>
                </a:lnTo>
                <a:lnTo>
                  <a:pt x="8" y="28"/>
                </a:lnTo>
                <a:lnTo>
                  <a:pt x="9" y="25"/>
                </a:lnTo>
                <a:lnTo>
                  <a:pt x="7" y="23"/>
                </a:lnTo>
                <a:lnTo>
                  <a:pt x="6" y="21"/>
                </a:lnTo>
                <a:lnTo>
                  <a:pt x="4" y="20"/>
                </a:lnTo>
                <a:lnTo>
                  <a:pt x="2" y="18"/>
                </a:lnTo>
                <a:lnTo>
                  <a:pt x="1" y="16"/>
                </a:lnTo>
                <a:lnTo>
                  <a:pt x="2" y="14"/>
                </a:lnTo>
                <a:lnTo>
                  <a:pt x="0" y="12"/>
                </a:lnTo>
                <a:lnTo>
                  <a:pt x="2" y="7"/>
                </a:lnTo>
                <a:lnTo>
                  <a:pt x="4" y="3"/>
                </a:lnTo>
                <a:lnTo>
                  <a:pt x="7" y="3"/>
                </a:lnTo>
                <a:lnTo>
                  <a:pt x="9" y="3"/>
                </a:lnTo>
                <a:lnTo>
                  <a:pt x="12" y="3"/>
                </a:lnTo>
                <a:lnTo>
                  <a:pt x="15" y="1"/>
                </a:lnTo>
                <a:lnTo>
                  <a:pt x="19" y="0"/>
                </a:lnTo>
                <a:lnTo>
                  <a:pt x="22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4" name="84077">
            <a:extLst xmlns:a="http://schemas.openxmlformats.org/drawingml/2006/main">
              <a:ext uri="{FF2B5EF4-FFF2-40B4-BE49-F238E27FC236}">
                <a16:creationId xmlns:a16="http://schemas.microsoft.com/office/drawing/2014/main" id="{E67AD772-1FEA-409C-B4DF-E599CBEEAAD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39999" y="2229811"/>
            <a:ext cx="404218" cy="336878"/>
          </a:xfrm>
          <a:custGeom xmlns:a="http://schemas.openxmlformats.org/drawingml/2006/main">
            <a:avLst/>
            <a:gdLst/>
            <a:ahLst/>
            <a:cxnLst>
              <a:cxn ang="0">
                <a:pos x="46" y="16"/>
              </a:cxn>
              <a:cxn ang="0">
                <a:pos x="47" y="20"/>
              </a:cxn>
              <a:cxn ang="0">
                <a:pos x="46" y="21"/>
              </a:cxn>
              <a:cxn ang="0">
                <a:pos x="44" y="22"/>
              </a:cxn>
              <a:cxn ang="0">
                <a:pos x="42" y="25"/>
              </a:cxn>
              <a:cxn ang="0">
                <a:pos x="41" y="28"/>
              </a:cxn>
              <a:cxn ang="0">
                <a:pos x="40" y="30"/>
              </a:cxn>
              <a:cxn ang="0">
                <a:pos x="39" y="32"/>
              </a:cxn>
              <a:cxn ang="0">
                <a:pos x="38" y="36"/>
              </a:cxn>
              <a:cxn ang="0">
                <a:pos x="36" y="34"/>
              </a:cxn>
              <a:cxn ang="0">
                <a:pos x="34" y="34"/>
              </a:cxn>
              <a:cxn ang="0">
                <a:pos x="31" y="36"/>
              </a:cxn>
              <a:cxn ang="0">
                <a:pos x="29" y="36"/>
              </a:cxn>
              <a:cxn ang="0">
                <a:pos x="26" y="35"/>
              </a:cxn>
              <a:cxn ang="0">
                <a:pos x="24" y="37"/>
              </a:cxn>
              <a:cxn ang="0">
                <a:pos x="23" y="38"/>
              </a:cxn>
              <a:cxn ang="0">
                <a:pos x="20" y="38"/>
              </a:cxn>
              <a:cxn ang="0">
                <a:pos x="18" y="40"/>
              </a:cxn>
              <a:cxn ang="0">
                <a:pos x="15" y="42"/>
              </a:cxn>
              <a:cxn ang="0">
                <a:pos x="13" y="42"/>
              </a:cxn>
              <a:cxn ang="0">
                <a:pos x="11" y="41"/>
              </a:cxn>
              <a:cxn ang="0">
                <a:pos x="9" y="39"/>
              </a:cxn>
              <a:cxn ang="0">
                <a:pos x="7" y="39"/>
              </a:cxn>
              <a:cxn ang="0">
                <a:pos x="5" y="40"/>
              </a:cxn>
              <a:cxn ang="0">
                <a:pos x="3" y="39"/>
              </a:cxn>
              <a:cxn ang="0">
                <a:pos x="1" y="37"/>
              </a:cxn>
              <a:cxn ang="0">
                <a:pos x="0" y="33"/>
              </a:cxn>
              <a:cxn ang="0">
                <a:pos x="2" y="32"/>
              </a:cxn>
              <a:cxn ang="0">
                <a:pos x="4" y="32"/>
              </a:cxn>
              <a:cxn ang="0">
                <a:pos x="6" y="30"/>
              </a:cxn>
              <a:cxn ang="0">
                <a:pos x="6" y="27"/>
              </a:cxn>
              <a:cxn ang="0">
                <a:pos x="6" y="25"/>
              </a:cxn>
              <a:cxn ang="0">
                <a:pos x="6" y="23"/>
              </a:cxn>
              <a:cxn ang="0">
                <a:pos x="6" y="21"/>
              </a:cxn>
              <a:cxn ang="0">
                <a:pos x="6" y="19"/>
              </a:cxn>
              <a:cxn ang="0">
                <a:pos x="7" y="16"/>
              </a:cxn>
              <a:cxn ang="0">
                <a:pos x="6" y="15"/>
              </a:cxn>
              <a:cxn ang="0">
                <a:pos x="6" y="13"/>
              </a:cxn>
              <a:cxn ang="0">
                <a:pos x="9" y="12"/>
              </a:cxn>
              <a:cxn ang="0">
                <a:pos x="11" y="10"/>
              </a:cxn>
              <a:cxn ang="0">
                <a:pos x="13" y="8"/>
              </a:cxn>
              <a:cxn ang="0">
                <a:pos x="15" y="8"/>
              </a:cxn>
              <a:cxn ang="0">
                <a:pos x="18" y="9"/>
              </a:cxn>
              <a:cxn ang="0">
                <a:pos x="20" y="10"/>
              </a:cxn>
              <a:cxn ang="0">
                <a:pos x="23" y="8"/>
              </a:cxn>
              <a:cxn ang="0">
                <a:pos x="25" y="7"/>
              </a:cxn>
              <a:cxn ang="0">
                <a:pos x="26" y="3"/>
              </a:cxn>
              <a:cxn ang="0">
                <a:pos x="28" y="1"/>
              </a:cxn>
              <a:cxn ang="0">
                <a:pos x="31" y="0"/>
              </a:cxn>
              <a:cxn ang="0">
                <a:pos x="34" y="0"/>
              </a:cxn>
              <a:cxn ang="0">
                <a:pos x="36" y="2"/>
              </a:cxn>
              <a:cxn ang="0">
                <a:pos x="35" y="4"/>
              </a:cxn>
              <a:cxn ang="0">
                <a:pos x="36" y="7"/>
              </a:cxn>
              <a:cxn ang="0">
                <a:pos x="39" y="9"/>
              </a:cxn>
              <a:cxn ang="0">
                <a:pos x="41" y="11"/>
              </a:cxn>
              <a:cxn ang="0">
                <a:pos x="43" y="13"/>
              </a:cxn>
              <a:cxn ang="0">
                <a:pos x="43" y="16"/>
              </a:cxn>
              <a:cxn ang="0">
                <a:pos x="46" y="16"/>
              </a:cxn>
            </a:cxnLst>
            <a:rect l="0" t="0" r="r" b="b"/>
            <a:pathLst>
              <a:path w="47" h="42">
                <a:moveTo>
                  <a:pt x="46" y="16"/>
                </a:moveTo>
                <a:lnTo>
                  <a:pt x="47" y="20"/>
                </a:lnTo>
                <a:lnTo>
                  <a:pt x="46" y="21"/>
                </a:lnTo>
                <a:lnTo>
                  <a:pt x="44" y="22"/>
                </a:lnTo>
                <a:lnTo>
                  <a:pt x="42" y="25"/>
                </a:lnTo>
                <a:lnTo>
                  <a:pt x="41" y="28"/>
                </a:lnTo>
                <a:lnTo>
                  <a:pt x="40" y="30"/>
                </a:lnTo>
                <a:lnTo>
                  <a:pt x="39" y="32"/>
                </a:lnTo>
                <a:lnTo>
                  <a:pt x="38" y="36"/>
                </a:lnTo>
                <a:lnTo>
                  <a:pt x="36" y="34"/>
                </a:lnTo>
                <a:lnTo>
                  <a:pt x="34" y="34"/>
                </a:lnTo>
                <a:lnTo>
                  <a:pt x="31" y="36"/>
                </a:lnTo>
                <a:lnTo>
                  <a:pt x="29" y="36"/>
                </a:lnTo>
                <a:lnTo>
                  <a:pt x="26" y="35"/>
                </a:lnTo>
                <a:lnTo>
                  <a:pt x="24" y="37"/>
                </a:lnTo>
                <a:lnTo>
                  <a:pt x="23" y="38"/>
                </a:lnTo>
                <a:lnTo>
                  <a:pt x="20" y="38"/>
                </a:lnTo>
                <a:lnTo>
                  <a:pt x="18" y="40"/>
                </a:lnTo>
                <a:lnTo>
                  <a:pt x="15" y="42"/>
                </a:lnTo>
                <a:lnTo>
                  <a:pt x="13" y="42"/>
                </a:lnTo>
                <a:lnTo>
                  <a:pt x="11" y="41"/>
                </a:lnTo>
                <a:lnTo>
                  <a:pt x="9" y="39"/>
                </a:lnTo>
                <a:lnTo>
                  <a:pt x="7" y="39"/>
                </a:lnTo>
                <a:lnTo>
                  <a:pt x="5" y="40"/>
                </a:lnTo>
                <a:lnTo>
                  <a:pt x="3" y="39"/>
                </a:lnTo>
                <a:lnTo>
                  <a:pt x="1" y="37"/>
                </a:lnTo>
                <a:lnTo>
                  <a:pt x="0" y="33"/>
                </a:lnTo>
                <a:lnTo>
                  <a:pt x="2" y="32"/>
                </a:lnTo>
                <a:lnTo>
                  <a:pt x="4" y="32"/>
                </a:lnTo>
                <a:lnTo>
                  <a:pt x="6" y="30"/>
                </a:lnTo>
                <a:lnTo>
                  <a:pt x="6" y="27"/>
                </a:lnTo>
                <a:lnTo>
                  <a:pt x="6" y="25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7" y="16"/>
                </a:lnTo>
                <a:lnTo>
                  <a:pt x="6" y="15"/>
                </a:lnTo>
                <a:lnTo>
                  <a:pt x="6" y="13"/>
                </a:lnTo>
                <a:lnTo>
                  <a:pt x="9" y="12"/>
                </a:lnTo>
                <a:lnTo>
                  <a:pt x="11" y="10"/>
                </a:lnTo>
                <a:lnTo>
                  <a:pt x="13" y="8"/>
                </a:lnTo>
                <a:lnTo>
                  <a:pt x="15" y="8"/>
                </a:lnTo>
                <a:lnTo>
                  <a:pt x="18" y="9"/>
                </a:lnTo>
                <a:lnTo>
                  <a:pt x="20" y="10"/>
                </a:lnTo>
                <a:lnTo>
                  <a:pt x="23" y="8"/>
                </a:lnTo>
                <a:lnTo>
                  <a:pt x="25" y="7"/>
                </a:lnTo>
                <a:lnTo>
                  <a:pt x="26" y="3"/>
                </a:lnTo>
                <a:lnTo>
                  <a:pt x="28" y="1"/>
                </a:lnTo>
                <a:lnTo>
                  <a:pt x="31" y="0"/>
                </a:lnTo>
                <a:lnTo>
                  <a:pt x="34" y="0"/>
                </a:lnTo>
                <a:lnTo>
                  <a:pt x="36" y="2"/>
                </a:lnTo>
                <a:lnTo>
                  <a:pt x="35" y="4"/>
                </a:lnTo>
                <a:lnTo>
                  <a:pt x="36" y="7"/>
                </a:lnTo>
                <a:lnTo>
                  <a:pt x="39" y="9"/>
                </a:lnTo>
                <a:lnTo>
                  <a:pt x="41" y="11"/>
                </a:lnTo>
                <a:lnTo>
                  <a:pt x="43" y="13"/>
                </a:lnTo>
                <a:lnTo>
                  <a:pt x="43" y="16"/>
                </a:lnTo>
                <a:lnTo>
                  <a:pt x="46" y="1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5" name="84075">
            <a:extLst xmlns:a="http://schemas.openxmlformats.org/drawingml/2006/main">
              <a:ext uri="{FF2B5EF4-FFF2-40B4-BE49-F238E27FC236}">
                <a16:creationId xmlns:a16="http://schemas.microsoft.com/office/drawing/2014/main" id="{85FF04EB-03A6-43A6-B211-75638D5286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09979" y="2061372"/>
            <a:ext cx="249412" cy="192501"/>
          </a:xfrm>
          <a:custGeom xmlns:a="http://schemas.openxmlformats.org/drawingml/2006/main">
            <a:avLst/>
            <a:gdLst/>
            <a:ahLst/>
            <a:cxnLst>
              <a:cxn ang="0">
                <a:pos x="25" y="2"/>
              </a:cxn>
              <a:cxn ang="0">
                <a:pos x="26" y="5"/>
              </a:cxn>
              <a:cxn ang="0">
                <a:pos x="27" y="8"/>
              </a:cxn>
              <a:cxn ang="0">
                <a:pos x="28" y="10"/>
              </a:cxn>
              <a:cxn ang="0">
                <a:pos x="28" y="12"/>
              </a:cxn>
              <a:cxn ang="0">
                <a:pos x="29" y="16"/>
              </a:cxn>
              <a:cxn ang="0">
                <a:pos x="25" y="16"/>
              </a:cxn>
              <a:cxn ang="0">
                <a:pos x="23" y="16"/>
              </a:cxn>
              <a:cxn ang="0">
                <a:pos x="21" y="18"/>
              </a:cxn>
              <a:cxn ang="0">
                <a:pos x="19" y="20"/>
              </a:cxn>
              <a:cxn ang="0">
                <a:pos x="18" y="21"/>
              </a:cxn>
              <a:cxn ang="0">
                <a:pos x="16" y="22"/>
              </a:cxn>
              <a:cxn ang="0">
                <a:pos x="13" y="22"/>
              </a:cxn>
              <a:cxn ang="0">
                <a:pos x="11" y="24"/>
              </a:cxn>
              <a:cxn ang="0">
                <a:pos x="8" y="23"/>
              </a:cxn>
              <a:cxn ang="0">
                <a:pos x="6" y="22"/>
              </a:cxn>
              <a:cxn ang="0">
                <a:pos x="4" y="21"/>
              </a:cxn>
              <a:cxn ang="0">
                <a:pos x="2" y="20"/>
              </a:cxn>
              <a:cxn ang="0">
                <a:pos x="0" y="18"/>
              </a:cxn>
              <a:cxn ang="0">
                <a:pos x="2" y="16"/>
              </a:cxn>
              <a:cxn ang="0">
                <a:pos x="4" y="14"/>
              </a:cxn>
              <a:cxn ang="0">
                <a:pos x="5" y="12"/>
              </a:cxn>
              <a:cxn ang="0">
                <a:pos x="6" y="9"/>
              </a:cxn>
              <a:cxn ang="0">
                <a:pos x="7" y="7"/>
              </a:cxn>
              <a:cxn ang="0">
                <a:pos x="6" y="5"/>
              </a:cxn>
              <a:cxn ang="0">
                <a:pos x="7" y="3"/>
              </a:cxn>
              <a:cxn ang="0">
                <a:pos x="8" y="0"/>
              </a:cxn>
              <a:cxn ang="0">
                <a:pos x="10" y="2"/>
              </a:cxn>
              <a:cxn ang="0">
                <a:pos x="13" y="2"/>
              </a:cxn>
              <a:cxn ang="0">
                <a:pos x="16" y="2"/>
              </a:cxn>
              <a:cxn ang="0">
                <a:pos x="19" y="1"/>
              </a:cxn>
              <a:cxn ang="0">
                <a:pos x="21" y="2"/>
              </a:cxn>
              <a:cxn ang="0">
                <a:pos x="25" y="2"/>
              </a:cxn>
            </a:cxnLst>
            <a:rect l="0" t="0" r="r" b="b"/>
            <a:pathLst>
              <a:path w="29" h="24">
                <a:moveTo>
                  <a:pt x="25" y="2"/>
                </a:moveTo>
                <a:lnTo>
                  <a:pt x="26" y="5"/>
                </a:lnTo>
                <a:lnTo>
                  <a:pt x="27" y="8"/>
                </a:lnTo>
                <a:lnTo>
                  <a:pt x="28" y="10"/>
                </a:lnTo>
                <a:lnTo>
                  <a:pt x="28" y="12"/>
                </a:lnTo>
                <a:lnTo>
                  <a:pt x="29" y="16"/>
                </a:lnTo>
                <a:lnTo>
                  <a:pt x="25" y="16"/>
                </a:lnTo>
                <a:lnTo>
                  <a:pt x="23" y="16"/>
                </a:lnTo>
                <a:lnTo>
                  <a:pt x="21" y="18"/>
                </a:lnTo>
                <a:lnTo>
                  <a:pt x="19" y="20"/>
                </a:lnTo>
                <a:lnTo>
                  <a:pt x="18" y="21"/>
                </a:lnTo>
                <a:lnTo>
                  <a:pt x="16" y="22"/>
                </a:lnTo>
                <a:lnTo>
                  <a:pt x="13" y="22"/>
                </a:lnTo>
                <a:lnTo>
                  <a:pt x="11" y="24"/>
                </a:lnTo>
                <a:lnTo>
                  <a:pt x="8" y="23"/>
                </a:lnTo>
                <a:lnTo>
                  <a:pt x="6" y="22"/>
                </a:lnTo>
                <a:lnTo>
                  <a:pt x="4" y="21"/>
                </a:lnTo>
                <a:lnTo>
                  <a:pt x="2" y="20"/>
                </a:lnTo>
                <a:lnTo>
                  <a:pt x="0" y="18"/>
                </a:lnTo>
                <a:lnTo>
                  <a:pt x="2" y="16"/>
                </a:lnTo>
                <a:lnTo>
                  <a:pt x="4" y="14"/>
                </a:lnTo>
                <a:lnTo>
                  <a:pt x="5" y="12"/>
                </a:lnTo>
                <a:lnTo>
                  <a:pt x="6" y="9"/>
                </a:lnTo>
                <a:lnTo>
                  <a:pt x="7" y="7"/>
                </a:lnTo>
                <a:lnTo>
                  <a:pt x="6" y="5"/>
                </a:lnTo>
                <a:lnTo>
                  <a:pt x="7" y="3"/>
                </a:lnTo>
                <a:lnTo>
                  <a:pt x="8" y="0"/>
                </a:lnTo>
                <a:lnTo>
                  <a:pt x="10" y="2"/>
                </a:lnTo>
                <a:lnTo>
                  <a:pt x="13" y="2"/>
                </a:lnTo>
                <a:lnTo>
                  <a:pt x="16" y="2"/>
                </a:lnTo>
                <a:lnTo>
                  <a:pt x="19" y="1"/>
                </a:lnTo>
                <a:lnTo>
                  <a:pt x="21" y="2"/>
                </a:lnTo>
                <a:lnTo>
                  <a:pt x="25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6" name="84068">
            <a:extLst xmlns:a="http://schemas.openxmlformats.org/drawingml/2006/main">
              <a:ext uri="{FF2B5EF4-FFF2-40B4-BE49-F238E27FC236}">
                <a16:creationId xmlns:a16="http://schemas.microsoft.com/office/drawing/2014/main" id="{5DC4C0F1-1B12-44DD-9064-C113ADA3103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24989" y="2045330"/>
            <a:ext cx="249412" cy="176460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8" y="7"/>
              </a:cxn>
              <a:cxn ang="0">
                <a:pos x="26" y="8"/>
              </a:cxn>
              <a:cxn ang="0">
                <a:pos x="25" y="9"/>
              </a:cxn>
              <a:cxn ang="0">
                <a:pos x="22" y="10"/>
              </a:cxn>
              <a:cxn ang="0">
                <a:pos x="21" y="11"/>
              </a:cxn>
              <a:cxn ang="0">
                <a:pos x="19" y="13"/>
              </a:cxn>
              <a:cxn ang="0">
                <a:pos x="18" y="14"/>
              </a:cxn>
              <a:cxn ang="0">
                <a:pos x="16" y="16"/>
              </a:cxn>
              <a:cxn ang="0">
                <a:pos x="14" y="18"/>
              </a:cxn>
              <a:cxn ang="0">
                <a:pos x="14" y="21"/>
              </a:cxn>
              <a:cxn ang="0">
                <a:pos x="12" y="22"/>
              </a:cxn>
              <a:cxn ang="0">
                <a:pos x="10" y="21"/>
              </a:cxn>
              <a:cxn ang="0">
                <a:pos x="8" y="20"/>
              </a:cxn>
              <a:cxn ang="0">
                <a:pos x="5" y="20"/>
              </a:cxn>
              <a:cxn ang="0">
                <a:pos x="4" y="18"/>
              </a:cxn>
              <a:cxn ang="0">
                <a:pos x="3" y="14"/>
              </a:cxn>
              <a:cxn ang="0">
                <a:pos x="3" y="12"/>
              </a:cxn>
              <a:cxn ang="0">
                <a:pos x="2" y="10"/>
              </a:cxn>
              <a:cxn ang="0">
                <a:pos x="1" y="7"/>
              </a:cxn>
              <a:cxn ang="0">
                <a:pos x="0" y="4"/>
              </a:cxn>
              <a:cxn ang="0">
                <a:pos x="1" y="3"/>
              </a:cxn>
              <a:cxn ang="0">
                <a:pos x="3" y="3"/>
              </a:cxn>
              <a:cxn ang="0">
                <a:pos x="7" y="3"/>
              </a:cxn>
              <a:cxn ang="0">
                <a:pos x="9" y="3"/>
              </a:cxn>
              <a:cxn ang="0">
                <a:pos x="11" y="2"/>
              </a:cxn>
              <a:cxn ang="0">
                <a:pos x="13" y="0"/>
              </a:cxn>
              <a:cxn ang="0">
                <a:pos x="15" y="0"/>
              </a:cxn>
              <a:cxn ang="0">
                <a:pos x="19" y="0"/>
              </a:cxn>
              <a:cxn ang="0">
                <a:pos x="21" y="1"/>
              </a:cxn>
              <a:cxn ang="0">
                <a:pos x="23" y="2"/>
              </a:cxn>
              <a:cxn ang="0">
                <a:pos x="25" y="3"/>
              </a:cxn>
              <a:cxn ang="0">
                <a:pos x="27" y="5"/>
              </a:cxn>
              <a:cxn ang="0">
                <a:pos x="29" y="6"/>
              </a:cxn>
            </a:cxnLst>
            <a:rect l="0" t="0" r="r" b="b"/>
            <a:pathLst>
              <a:path w="29" h="22">
                <a:moveTo>
                  <a:pt x="29" y="6"/>
                </a:moveTo>
                <a:lnTo>
                  <a:pt x="28" y="7"/>
                </a:lnTo>
                <a:lnTo>
                  <a:pt x="26" y="8"/>
                </a:lnTo>
                <a:lnTo>
                  <a:pt x="25" y="9"/>
                </a:lnTo>
                <a:lnTo>
                  <a:pt x="22" y="10"/>
                </a:lnTo>
                <a:lnTo>
                  <a:pt x="21" y="11"/>
                </a:lnTo>
                <a:lnTo>
                  <a:pt x="19" y="13"/>
                </a:lnTo>
                <a:lnTo>
                  <a:pt x="18" y="14"/>
                </a:lnTo>
                <a:lnTo>
                  <a:pt x="16" y="16"/>
                </a:lnTo>
                <a:lnTo>
                  <a:pt x="14" y="18"/>
                </a:lnTo>
                <a:lnTo>
                  <a:pt x="14" y="21"/>
                </a:lnTo>
                <a:lnTo>
                  <a:pt x="12" y="22"/>
                </a:lnTo>
                <a:lnTo>
                  <a:pt x="10" y="21"/>
                </a:lnTo>
                <a:lnTo>
                  <a:pt x="8" y="20"/>
                </a:lnTo>
                <a:lnTo>
                  <a:pt x="5" y="20"/>
                </a:lnTo>
                <a:lnTo>
                  <a:pt x="4" y="18"/>
                </a:lnTo>
                <a:lnTo>
                  <a:pt x="3" y="14"/>
                </a:lnTo>
                <a:lnTo>
                  <a:pt x="3" y="12"/>
                </a:lnTo>
                <a:lnTo>
                  <a:pt x="2" y="10"/>
                </a:lnTo>
                <a:lnTo>
                  <a:pt x="1" y="7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7" y="3"/>
                </a:lnTo>
                <a:lnTo>
                  <a:pt x="9" y="3"/>
                </a:lnTo>
                <a:lnTo>
                  <a:pt x="11" y="2"/>
                </a:lnTo>
                <a:lnTo>
                  <a:pt x="13" y="0"/>
                </a:lnTo>
                <a:lnTo>
                  <a:pt x="15" y="0"/>
                </a:lnTo>
                <a:lnTo>
                  <a:pt x="19" y="0"/>
                </a:lnTo>
                <a:lnTo>
                  <a:pt x="21" y="1"/>
                </a:lnTo>
                <a:lnTo>
                  <a:pt x="23" y="2"/>
                </a:lnTo>
                <a:lnTo>
                  <a:pt x="25" y="3"/>
                </a:lnTo>
                <a:lnTo>
                  <a:pt x="27" y="5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" name="84059">
            <a:extLst xmlns:a="http://schemas.openxmlformats.org/drawingml/2006/main">
              <a:ext uri="{FF2B5EF4-FFF2-40B4-BE49-F238E27FC236}">
                <a16:creationId xmlns:a16="http://schemas.microsoft.com/office/drawing/2014/main" id="{48EC6899-F9D4-4F74-B54A-D9C47F2B13C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45395" y="2077414"/>
            <a:ext cx="335415" cy="256669"/>
          </a:xfrm>
          <a:custGeom xmlns:a="http://schemas.openxmlformats.org/drawingml/2006/main">
            <a:avLst/>
            <a:gdLst/>
            <a:ahLst/>
            <a:cxnLst>
              <a:cxn ang="0">
                <a:pos x="28" y="3"/>
              </a:cxn>
              <a:cxn ang="0">
                <a:pos x="28" y="5"/>
              </a:cxn>
              <a:cxn ang="0">
                <a:pos x="31" y="8"/>
              </a:cxn>
              <a:cxn ang="0">
                <a:pos x="31" y="10"/>
              </a:cxn>
              <a:cxn ang="0">
                <a:pos x="33" y="12"/>
              </a:cxn>
              <a:cxn ang="0">
                <a:pos x="34" y="14"/>
              </a:cxn>
              <a:cxn ang="0">
                <a:pos x="35" y="16"/>
              </a:cxn>
              <a:cxn ang="0">
                <a:pos x="35" y="18"/>
              </a:cxn>
              <a:cxn ang="0">
                <a:pos x="39" y="20"/>
              </a:cxn>
              <a:cxn ang="0">
                <a:pos x="37" y="22"/>
              </a:cxn>
              <a:cxn ang="0">
                <a:pos x="36" y="26"/>
              </a:cxn>
              <a:cxn ang="0">
                <a:pos x="34" y="27"/>
              </a:cxn>
              <a:cxn ang="0">
                <a:pos x="31" y="29"/>
              </a:cxn>
              <a:cxn ang="0">
                <a:pos x="29" y="28"/>
              </a:cxn>
              <a:cxn ang="0">
                <a:pos x="26" y="27"/>
              </a:cxn>
              <a:cxn ang="0">
                <a:pos x="24" y="27"/>
              </a:cxn>
              <a:cxn ang="0">
                <a:pos x="22" y="29"/>
              </a:cxn>
              <a:cxn ang="0">
                <a:pos x="20" y="31"/>
              </a:cxn>
              <a:cxn ang="0">
                <a:pos x="17" y="32"/>
              </a:cxn>
              <a:cxn ang="0">
                <a:pos x="15" y="29"/>
              </a:cxn>
              <a:cxn ang="0">
                <a:pos x="14" y="26"/>
              </a:cxn>
              <a:cxn ang="0">
                <a:pos x="13" y="25"/>
              </a:cxn>
              <a:cxn ang="0">
                <a:pos x="10" y="25"/>
              </a:cxn>
              <a:cxn ang="0">
                <a:pos x="9" y="24"/>
              </a:cxn>
              <a:cxn ang="0">
                <a:pos x="9" y="21"/>
              </a:cxn>
              <a:cxn ang="0">
                <a:pos x="7" y="17"/>
              </a:cxn>
              <a:cxn ang="0">
                <a:pos x="3" y="16"/>
              </a:cxn>
              <a:cxn ang="0">
                <a:pos x="0" y="17"/>
              </a:cxn>
              <a:cxn ang="0">
                <a:pos x="0" y="14"/>
              </a:cxn>
              <a:cxn ang="0">
                <a:pos x="2" y="12"/>
              </a:cxn>
              <a:cxn ang="0">
                <a:pos x="4" y="10"/>
              </a:cxn>
              <a:cxn ang="0">
                <a:pos x="5" y="9"/>
              </a:cxn>
              <a:cxn ang="0">
                <a:pos x="7" y="7"/>
              </a:cxn>
              <a:cxn ang="0">
                <a:pos x="8" y="6"/>
              </a:cxn>
              <a:cxn ang="0">
                <a:pos x="11" y="5"/>
              </a:cxn>
              <a:cxn ang="0">
                <a:pos x="12" y="4"/>
              </a:cxn>
              <a:cxn ang="0">
                <a:pos x="14" y="3"/>
              </a:cxn>
              <a:cxn ang="0">
                <a:pos x="15" y="2"/>
              </a:cxn>
              <a:cxn ang="0">
                <a:pos x="18" y="1"/>
              </a:cxn>
              <a:cxn ang="0">
                <a:pos x="20" y="1"/>
              </a:cxn>
              <a:cxn ang="0">
                <a:pos x="23" y="0"/>
              </a:cxn>
              <a:cxn ang="0">
                <a:pos x="24" y="0"/>
              </a:cxn>
              <a:cxn ang="0">
                <a:pos x="26" y="1"/>
              </a:cxn>
              <a:cxn ang="0">
                <a:pos x="28" y="3"/>
              </a:cxn>
            </a:cxnLst>
            <a:rect l="0" t="0" r="r" b="b"/>
            <a:pathLst>
              <a:path w="39" h="32">
                <a:moveTo>
                  <a:pt x="28" y="3"/>
                </a:moveTo>
                <a:lnTo>
                  <a:pt x="28" y="5"/>
                </a:lnTo>
                <a:lnTo>
                  <a:pt x="31" y="8"/>
                </a:lnTo>
                <a:lnTo>
                  <a:pt x="31" y="10"/>
                </a:lnTo>
                <a:lnTo>
                  <a:pt x="33" y="12"/>
                </a:lnTo>
                <a:lnTo>
                  <a:pt x="34" y="14"/>
                </a:lnTo>
                <a:lnTo>
                  <a:pt x="35" y="16"/>
                </a:lnTo>
                <a:lnTo>
                  <a:pt x="35" y="18"/>
                </a:lnTo>
                <a:lnTo>
                  <a:pt x="39" y="20"/>
                </a:lnTo>
                <a:lnTo>
                  <a:pt x="37" y="22"/>
                </a:lnTo>
                <a:lnTo>
                  <a:pt x="36" y="26"/>
                </a:lnTo>
                <a:lnTo>
                  <a:pt x="34" y="27"/>
                </a:lnTo>
                <a:lnTo>
                  <a:pt x="31" y="29"/>
                </a:lnTo>
                <a:lnTo>
                  <a:pt x="29" y="28"/>
                </a:lnTo>
                <a:lnTo>
                  <a:pt x="26" y="27"/>
                </a:lnTo>
                <a:lnTo>
                  <a:pt x="24" y="27"/>
                </a:lnTo>
                <a:lnTo>
                  <a:pt x="22" y="29"/>
                </a:lnTo>
                <a:lnTo>
                  <a:pt x="20" y="31"/>
                </a:lnTo>
                <a:lnTo>
                  <a:pt x="17" y="32"/>
                </a:lnTo>
                <a:lnTo>
                  <a:pt x="15" y="29"/>
                </a:lnTo>
                <a:lnTo>
                  <a:pt x="14" y="26"/>
                </a:lnTo>
                <a:lnTo>
                  <a:pt x="13" y="25"/>
                </a:lnTo>
                <a:lnTo>
                  <a:pt x="10" y="25"/>
                </a:lnTo>
                <a:lnTo>
                  <a:pt x="9" y="24"/>
                </a:lnTo>
                <a:lnTo>
                  <a:pt x="9" y="21"/>
                </a:lnTo>
                <a:lnTo>
                  <a:pt x="7" y="17"/>
                </a:lnTo>
                <a:lnTo>
                  <a:pt x="3" y="16"/>
                </a:lnTo>
                <a:lnTo>
                  <a:pt x="0" y="17"/>
                </a:lnTo>
                <a:lnTo>
                  <a:pt x="0" y="14"/>
                </a:lnTo>
                <a:lnTo>
                  <a:pt x="2" y="12"/>
                </a:lnTo>
                <a:lnTo>
                  <a:pt x="4" y="10"/>
                </a:lnTo>
                <a:lnTo>
                  <a:pt x="5" y="9"/>
                </a:lnTo>
                <a:lnTo>
                  <a:pt x="7" y="7"/>
                </a:lnTo>
                <a:lnTo>
                  <a:pt x="8" y="6"/>
                </a:lnTo>
                <a:lnTo>
                  <a:pt x="11" y="5"/>
                </a:lnTo>
                <a:lnTo>
                  <a:pt x="12" y="4"/>
                </a:lnTo>
                <a:lnTo>
                  <a:pt x="14" y="3"/>
                </a:lnTo>
                <a:lnTo>
                  <a:pt x="15" y="2"/>
                </a:lnTo>
                <a:lnTo>
                  <a:pt x="18" y="1"/>
                </a:lnTo>
                <a:lnTo>
                  <a:pt x="20" y="1"/>
                </a:lnTo>
                <a:lnTo>
                  <a:pt x="23" y="0"/>
                </a:lnTo>
                <a:lnTo>
                  <a:pt x="24" y="0"/>
                </a:lnTo>
                <a:lnTo>
                  <a:pt x="26" y="1"/>
                </a:lnTo>
                <a:lnTo>
                  <a:pt x="2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" name="84050">
            <a:extLst xmlns:a="http://schemas.openxmlformats.org/drawingml/2006/main">
              <a:ext uri="{FF2B5EF4-FFF2-40B4-BE49-F238E27FC236}">
                <a16:creationId xmlns:a16="http://schemas.microsoft.com/office/drawing/2014/main" id="{0CB49C56-97D7-4F64-9501-52542C1EDBC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61581" y="2318041"/>
            <a:ext cx="240811" cy="368961"/>
          </a:xfrm>
          <a:custGeom xmlns:a="http://schemas.openxmlformats.org/drawingml/2006/main">
            <a:avLst/>
            <a:gdLst/>
            <a:ahLst/>
            <a:cxnLst>
              <a:cxn ang="0">
                <a:pos x="26" y="16"/>
              </a:cxn>
              <a:cxn ang="0">
                <a:pos x="24" y="17"/>
              </a:cxn>
              <a:cxn ang="0">
                <a:pos x="23" y="19"/>
              </a:cxn>
              <a:cxn ang="0">
                <a:pos x="22" y="21"/>
              </a:cxn>
              <a:cxn ang="0">
                <a:pos x="22" y="24"/>
              </a:cxn>
              <a:cxn ang="0">
                <a:pos x="26" y="26"/>
              </a:cxn>
              <a:cxn ang="0">
                <a:pos x="28" y="28"/>
              </a:cxn>
              <a:cxn ang="0">
                <a:pos x="27" y="30"/>
              </a:cxn>
              <a:cxn ang="0">
                <a:pos x="26" y="33"/>
              </a:cxn>
              <a:cxn ang="0">
                <a:pos x="26" y="36"/>
              </a:cxn>
              <a:cxn ang="0">
                <a:pos x="25" y="38"/>
              </a:cxn>
              <a:cxn ang="0">
                <a:pos x="25" y="41"/>
              </a:cxn>
              <a:cxn ang="0">
                <a:pos x="24" y="43"/>
              </a:cxn>
              <a:cxn ang="0">
                <a:pos x="22" y="44"/>
              </a:cxn>
              <a:cxn ang="0">
                <a:pos x="21" y="46"/>
              </a:cxn>
              <a:cxn ang="0">
                <a:pos x="20" y="44"/>
              </a:cxn>
              <a:cxn ang="0">
                <a:pos x="18" y="42"/>
              </a:cxn>
              <a:cxn ang="0">
                <a:pos x="16" y="40"/>
              </a:cxn>
              <a:cxn ang="0">
                <a:pos x="13" y="39"/>
              </a:cxn>
              <a:cxn ang="0">
                <a:pos x="11" y="39"/>
              </a:cxn>
              <a:cxn ang="0">
                <a:pos x="9" y="38"/>
              </a:cxn>
              <a:cxn ang="0">
                <a:pos x="8" y="36"/>
              </a:cxn>
              <a:cxn ang="0">
                <a:pos x="7" y="34"/>
              </a:cxn>
              <a:cxn ang="0">
                <a:pos x="4" y="32"/>
              </a:cxn>
              <a:cxn ang="0">
                <a:pos x="2" y="30"/>
              </a:cxn>
              <a:cxn ang="0">
                <a:pos x="0" y="28"/>
              </a:cxn>
              <a:cxn ang="0">
                <a:pos x="1" y="26"/>
              </a:cxn>
              <a:cxn ang="0">
                <a:pos x="3" y="23"/>
              </a:cxn>
              <a:cxn ang="0">
                <a:pos x="5" y="21"/>
              </a:cxn>
              <a:cxn ang="0">
                <a:pos x="7" y="20"/>
              </a:cxn>
              <a:cxn ang="0">
                <a:pos x="9" y="19"/>
              </a:cxn>
              <a:cxn ang="0">
                <a:pos x="12" y="19"/>
              </a:cxn>
              <a:cxn ang="0">
                <a:pos x="10" y="15"/>
              </a:cxn>
              <a:cxn ang="0">
                <a:pos x="9" y="12"/>
              </a:cxn>
              <a:cxn ang="0">
                <a:pos x="10" y="10"/>
              </a:cxn>
              <a:cxn ang="0">
                <a:pos x="9" y="7"/>
              </a:cxn>
              <a:cxn ang="0">
                <a:pos x="10" y="6"/>
              </a:cxn>
              <a:cxn ang="0">
                <a:pos x="11" y="4"/>
              </a:cxn>
              <a:cxn ang="0">
                <a:pos x="13" y="2"/>
              </a:cxn>
              <a:cxn ang="0">
                <a:pos x="15" y="2"/>
              </a:cxn>
              <a:cxn ang="0">
                <a:pos x="15" y="0"/>
              </a:cxn>
              <a:cxn ang="0">
                <a:pos x="17" y="1"/>
              </a:cxn>
              <a:cxn ang="0">
                <a:pos x="19" y="3"/>
              </a:cxn>
              <a:cxn ang="0">
                <a:pos x="20" y="1"/>
              </a:cxn>
              <a:cxn ang="0">
                <a:pos x="22" y="0"/>
              </a:cxn>
              <a:cxn ang="0">
                <a:pos x="24" y="2"/>
              </a:cxn>
              <a:cxn ang="0">
                <a:pos x="26" y="4"/>
              </a:cxn>
              <a:cxn ang="0">
                <a:pos x="26" y="7"/>
              </a:cxn>
              <a:cxn ang="0">
                <a:pos x="26" y="10"/>
              </a:cxn>
              <a:cxn ang="0">
                <a:pos x="25" y="13"/>
              </a:cxn>
              <a:cxn ang="0">
                <a:pos x="24" y="15"/>
              </a:cxn>
              <a:cxn ang="0">
                <a:pos x="26" y="16"/>
              </a:cxn>
            </a:cxnLst>
            <a:rect l="0" t="0" r="r" b="b"/>
            <a:pathLst>
              <a:path w="28" h="46">
                <a:moveTo>
                  <a:pt x="26" y="16"/>
                </a:moveTo>
                <a:lnTo>
                  <a:pt x="24" y="17"/>
                </a:lnTo>
                <a:lnTo>
                  <a:pt x="23" y="19"/>
                </a:lnTo>
                <a:lnTo>
                  <a:pt x="22" y="21"/>
                </a:lnTo>
                <a:lnTo>
                  <a:pt x="22" y="24"/>
                </a:lnTo>
                <a:lnTo>
                  <a:pt x="26" y="26"/>
                </a:lnTo>
                <a:lnTo>
                  <a:pt x="28" y="28"/>
                </a:lnTo>
                <a:lnTo>
                  <a:pt x="27" y="30"/>
                </a:lnTo>
                <a:lnTo>
                  <a:pt x="26" y="33"/>
                </a:lnTo>
                <a:lnTo>
                  <a:pt x="26" y="36"/>
                </a:lnTo>
                <a:lnTo>
                  <a:pt x="25" y="38"/>
                </a:lnTo>
                <a:lnTo>
                  <a:pt x="25" y="41"/>
                </a:lnTo>
                <a:lnTo>
                  <a:pt x="24" y="43"/>
                </a:lnTo>
                <a:lnTo>
                  <a:pt x="22" y="44"/>
                </a:lnTo>
                <a:lnTo>
                  <a:pt x="21" y="46"/>
                </a:lnTo>
                <a:lnTo>
                  <a:pt x="20" y="44"/>
                </a:lnTo>
                <a:lnTo>
                  <a:pt x="18" y="42"/>
                </a:lnTo>
                <a:lnTo>
                  <a:pt x="16" y="40"/>
                </a:lnTo>
                <a:lnTo>
                  <a:pt x="13" y="39"/>
                </a:lnTo>
                <a:lnTo>
                  <a:pt x="11" y="39"/>
                </a:lnTo>
                <a:lnTo>
                  <a:pt x="9" y="38"/>
                </a:lnTo>
                <a:lnTo>
                  <a:pt x="8" y="36"/>
                </a:lnTo>
                <a:lnTo>
                  <a:pt x="7" y="34"/>
                </a:lnTo>
                <a:lnTo>
                  <a:pt x="4" y="32"/>
                </a:lnTo>
                <a:lnTo>
                  <a:pt x="2" y="30"/>
                </a:lnTo>
                <a:lnTo>
                  <a:pt x="0" y="28"/>
                </a:lnTo>
                <a:lnTo>
                  <a:pt x="1" y="26"/>
                </a:lnTo>
                <a:lnTo>
                  <a:pt x="3" y="23"/>
                </a:lnTo>
                <a:lnTo>
                  <a:pt x="5" y="21"/>
                </a:lnTo>
                <a:lnTo>
                  <a:pt x="7" y="20"/>
                </a:lnTo>
                <a:lnTo>
                  <a:pt x="9" y="19"/>
                </a:lnTo>
                <a:lnTo>
                  <a:pt x="12" y="19"/>
                </a:lnTo>
                <a:lnTo>
                  <a:pt x="10" y="15"/>
                </a:lnTo>
                <a:lnTo>
                  <a:pt x="9" y="12"/>
                </a:lnTo>
                <a:lnTo>
                  <a:pt x="10" y="10"/>
                </a:lnTo>
                <a:lnTo>
                  <a:pt x="9" y="7"/>
                </a:lnTo>
                <a:lnTo>
                  <a:pt x="10" y="6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0"/>
                </a:lnTo>
                <a:lnTo>
                  <a:pt x="17" y="1"/>
                </a:lnTo>
                <a:lnTo>
                  <a:pt x="19" y="3"/>
                </a:lnTo>
                <a:lnTo>
                  <a:pt x="20" y="1"/>
                </a:lnTo>
                <a:lnTo>
                  <a:pt x="22" y="0"/>
                </a:lnTo>
                <a:lnTo>
                  <a:pt x="24" y="2"/>
                </a:lnTo>
                <a:lnTo>
                  <a:pt x="26" y="4"/>
                </a:lnTo>
                <a:lnTo>
                  <a:pt x="26" y="7"/>
                </a:lnTo>
                <a:lnTo>
                  <a:pt x="26" y="10"/>
                </a:lnTo>
                <a:lnTo>
                  <a:pt x="25" y="13"/>
                </a:lnTo>
                <a:lnTo>
                  <a:pt x="24" y="15"/>
                </a:lnTo>
                <a:lnTo>
                  <a:pt x="26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" name="84043">
            <a:extLst xmlns:a="http://schemas.openxmlformats.org/drawingml/2006/main">
              <a:ext uri="{FF2B5EF4-FFF2-40B4-BE49-F238E27FC236}">
                <a16:creationId xmlns:a16="http://schemas.microsoft.com/office/drawing/2014/main" id="{A4371AEF-EECE-4DC2-A286-3D349A12CA2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83003" y="2502522"/>
            <a:ext cx="326815" cy="272710"/>
          </a:xfrm>
          <a:custGeom xmlns:a="http://schemas.openxmlformats.org/drawingml/2006/main">
            <a:avLst/>
            <a:gdLst/>
            <a:ahLst/>
            <a:cxnLst>
              <a:cxn ang="0">
                <a:pos x="33" y="2"/>
              </a:cxn>
              <a:cxn ang="0">
                <a:pos x="35" y="5"/>
              </a:cxn>
              <a:cxn ang="0">
                <a:pos x="37" y="6"/>
              </a:cxn>
              <a:cxn ang="0">
                <a:pos x="38" y="7"/>
              </a:cxn>
              <a:cxn ang="0">
                <a:pos x="37" y="10"/>
              </a:cxn>
              <a:cxn ang="0">
                <a:pos x="35" y="12"/>
              </a:cxn>
              <a:cxn ang="0">
                <a:pos x="34" y="13"/>
              </a:cxn>
              <a:cxn ang="0">
                <a:pos x="35" y="16"/>
              </a:cxn>
              <a:cxn ang="0">
                <a:pos x="36" y="17"/>
              </a:cxn>
              <a:cxn ang="0">
                <a:pos x="37" y="19"/>
              </a:cxn>
              <a:cxn ang="0">
                <a:pos x="36" y="21"/>
              </a:cxn>
              <a:cxn ang="0">
                <a:pos x="35" y="24"/>
              </a:cxn>
              <a:cxn ang="0">
                <a:pos x="32" y="24"/>
              </a:cxn>
              <a:cxn ang="0">
                <a:pos x="29" y="25"/>
              </a:cxn>
              <a:cxn ang="0">
                <a:pos x="26" y="25"/>
              </a:cxn>
              <a:cxn ang="0">
                <a:pos x="24" y="27"/>
              </a:cxn>
              <a:cxn ang="0">
                <a:pos x="22" y="29"/>
              </a:cxn>
              <a:cxn ang="0">
                <a:pos x="20" y="31"/>
              </a:cxn>
              <a:cxn ang="0">
                <a:pos x="18" y="33"/>
              </a:cxn>
              <a:cxn ang="0">
                <a:pos x="14" y="34"/>
              </a:cxn>
              <a:cxn ang="0">
                <a:pos x="14" y="31"/>
              </a:cxn>
              <a:cxn ang="0">
                <a:pos x="13" y="28"/>
              </a:cxn>
              <a:cxn ang="0">
                <a:pos x="12" y="26"/>
              </a:cxn>
              <a:cxn ang="0">
                <a:pos x="10" y="24"/>
              </a:cxn>
              <a:cxn ang="0">
                <a:pos x="9" y="22"/>
              </a:cxn>
              <a:cxn ang="0">
                <a:pos x="8" y="19"/>
              </a:cxn>
              <a:cxn ang="0">
                <a:pos x="7" y="18"/>
              </a:cxn>
              <a:cxn ang="0">
                <a:pos x="6" y="15"/>
              </a:cxn>
              <a:cxn ang="0">
                <a:pos x="6" y="13"/>
              </a:cxn>
              <a:cxn ang="0">
                <a:pos x="3" y="12"/>
              </a:cxn>
              <a:cxn ang="0">
                <a:pos x="1" y="9"/>
              </a:cxn>
              <a:cxn ang="0">
                <a:pos x="0" y="6"/>
              </a:cxn>
              <a:cxn ang="0">
                <a:pos x="2" y="5"/>
              </a:cxn>
              <a:cxn ang="0">
                <a:pos x="4" y="5"/>
              </a:cxn>
              <a:cxn ang="0">
                <a:pos x="6" y="7"/>
              </a:cxn>
              <a:cxn ang="0">
                <a:pos x="8" y="8"/>
              </a:cxn>
              <a:cxn ang="0">
                <a:pos x="10" y="8"/>
              </a:cxn>
              <a:cxn ang="0">
                <a:pos x="13" y="6"/>
              </a:cxn>
              <a:cxn ang="0">
                <a:pos x="15" y="4"/>
              </a:cxn>
              <a:cxn ang="0">
                <a:pos x="18" y="4"/>
              </a:cxn>
              <a:cxn ang="0">
                <a:pos x="19" y="3"/>
              </a:cxn>
              <a:cxn ang="0">
                <a:pos x="21" y="1"/>
              </a:cxn>
              <a:cxn ang="0">
                <a:pos x="24" y="2"/>
              </a:cxn>
              <a:cxn ang="0">
                <a:pos x="26" y="2"/>
              </a:cxn>
              <a:cxn ang="0">
                <a:pos x="29" y="0"/>
              </a:cxn>
              <a:cxn ang="0">
                <a:pos x="31" y="0"/>
              </a:cxn>
              <a:cxn ang="0">
                <a:pos x="33" y="2"/>
              </a:cxn>
            </a:cxnLst>
            <a:rect l="0" t="0" r="r" b="b"/>
            <a:pathLst>
              <a:path w="38" h="34">
                <a:moveTo>
                  <a:pt x="33" y="2"/>
                </a:moveTo>
                <a:lnTo>
                  <a:pt x="35" y="5"/>
                </a:lnTo>
                <a:lnTo>
                  <a:pt x="37" y="6"/>
                </a:lnTo>
                <a:lnTo>
                  <a:pt x="38" y="7"/>
                </a:lnTo>
                <a:lnTo>
                  <a:pt x="37" y="10"/>
                </a:lnTo>
                <a:lnTo>
                  <a:pt x="35" y="12"/>
                </a:lnTo>
                <a:lnTo>
                  <a:pt x="34" y="13"/>
                </a:lnTo>
                <a:lnTo>
                  <a:pt x="35" y="16"/>
                </a:lnTo>
                <a:lnTo>
                  <a:pt x="36" y="17"/>
                </a:lnTo>
                <a:lnTo>
                  <a:pt x="37" y="19"/>
                </a:lnTo>
                <a:lnTo>
                  <a:pt x="36" y="21"/>
                </a:lnTo>
                <a:lnTo>
                  <a:pt x="35" y="24"/>
                </a:lnTo>
                <a:lnTo>
                  <a:pt x="32" y="24"/>
                </a:lnTo>
                <a:lnTo>
                  <a:pt x="29" y="25"/>
                </a:lnTo>
                <a:lnTo>
                  <a:pt x="26" y="25"/>
                </a:lnTo>
                <a:lnTo>
                  <a:pt x="24" y="27"/>
                </a:lnTo>
                <a:lnTo>
                  <a:pt x="22" y="29"/>
                </a:lnTo>
                <a:lnTo>
                  <a:pt x="20" y="31"/>
                </a:lnTo>
                <a:lnTo>
                  <a:pt x="18" y="33"/>
                </a:lnTo>
                <a:lnTo>
                  <a:pt x="14" y="34"/>
                </a:lnTo>
                <a:lnTo>
                  <a:pt x="14" y="31"/>
                </a:lnTo>
                <a:lnTo>
                  <a:pt x="13" y="28"/>
                </a:lnTo>
                <a:lnTo>
                  <a:pt x="12" y="26"/>
                </a:lnTo>
                <a:lnTo>
                  <a:pt x="10" y="24"/>
                </a:lnTo>
                <a:lnTo>
                  <a:pt x="9" y="22"/>
                </a:lnTo>
                <a:lnTo>
                  <a:pt x="8" y="19"/>
                </a:lnTo>
                <a:lnTo>
                  <a:pt x="7" y="18"/>
                </a:lnTo>
                <a:lnTo>
                  <a:pt x="6" y="15"/>
                </a:lnTo>
                <a:lnTo>
                  <a:pt x="6" y="13"/>
                </a:lnTo>
                <a:lnTo>
                  <a:pt x="3" y="12"/>
                </a:lnTo>
                <a:lnTo>
                  <a:pt x="1" y="9"/>
                </a:lnTo>
                <a:lnTo>
                  <a:pt x="0" y="6"/>
                </a:lnTo>
                <a:lnTo>
                  <a:pt x="2" y="5"/>
                </a:lnTo>
                <a:lnTo>
                  <a:pt x="4" y="5"/>
                </a:lnTo>
                <a:lnTo>
                  <a:pt x="6" y="7"/>
                </a:lnTo>
                <a:lnTo>
                  <a:pt x="8" y="8"/>
                </a:lnTo>
                <a:lnTo>
                  <a:pt x="10" y="8"/>
                </a:lnTo>
                <a:lnTo>
                  <a:pt x="13" y="6"/>
                </a:lnTo>
                <a:lnTo>
                  <a:pt x="15" y="4"/>
                </a:lnTo>
                <a:lnTo>
                  <a:pt x="18" y="4"/>
                </a:lnTo>
                <a:lnTo>
                  <a:pt x="19" y="3"/>
                </a:lnTo>
                <a:lnTo>
                  <a:pt x="21" y="1"/>
                </a:lnTo>
                <a:lnTo>
                  <a:pt x="24" y="2"/>
                </a:lnTo>
                <a:lnTo>
                  <a:pt x="26" y="2"/>
                </a:lnTo>
                <a:lnTo>
                  <a:pt x="29" y="0"/>
                </a:lnTo>
                <a:lnTo>
                  <a:pt x="31" y="0"/>
                </a:lnTo>
                <a:lnTo>
                  <a:pt x="33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" name="84035">
            <a:extLst xmlns:a="http://schemas.openxmlformats.org/drawingml/2006/main">
              <a:ext uri="{FF2B5EF4-FFF2-40B4-BE49-F238E27FC236}">
                <a16:creationId xmlns:a16="http://schemas.microsoft.com/office/drawing/2014/main" id="{5E47E258-B3EA-4224-B67E-304902ADA84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81987" y="2189707"/>
            <a:ext cx="318215" cy="304794"/>
          </a:xfrm>
          <a:custGeom xmlns:a="http://schemas.openxmlformats.org/drawingml/2006/main">
            <a:avLst/>
            <a:gdLst/>
            <a:ahLst/>
            <a:cxnLst>
              <a:cxn ang="0">
                <a:pos x="19" y="3"/>
              </a:cxn>
              <a:cxn ang="0">
                <a:pos x="22" y="2"/>
              </a:cxn>
              <a:cxn ang="0">
                <a:pos x="26" y="3"/>
              </a:cxn>
              <a:cxn ang="0">
                <a:pos x="28" y="7"/>
              </a:cxn>
              <a:cxn ang="0">
                <a:pos x="28" y="10"/>
              </a:cxn>
              <a:cxn ang="0">
                <a:pos x="29" y="11"/>
              </a:cxn>
              <a:cxn ang="0">
                <a:pos x="32" y="11"/>
              </a:cxn>
              <a:cxn ang="0">
                <a:pos x="33" y="12"/>
              </a:cxn>
              <a:cxn ang="0">
                <a:pos x="34" y="15"/>
              </a:cxn>
              <a:cxn ang="0">
                <a:pos x="36" y="18"/>
              </a:cxn>
              <a:cxn ang="0">
                <a:pos x="36" y="20"/>
              </a:cxn>
              <a:cxn ang="0">
                <a:pos x="37" y="21"/>
              </a:cxn>
              <a:cxn ang="0">
                <a:pos x="36" y="24"/>
              </a:cxn>
              <a:cxn ang="0">
                <a:pos x="36" y="26"/>
              </a:cxn>
              <a:cxn ang="0">
                <a:pos x="36" y="28"/>
              </a:cxn>
              <a:cxn ang="0">
                <a:pos x="36" y="30"/>
              </a:cxn>
              <a:cxn ang="0">
                <a:pos x="36" y="32"/>
              </a:cxn>
              <a:cxn ang="0">
                <a:pos x="36" y="35"/>
              </a:cxn>
              <a:cxn ang="0">
                <a:pos x="34" y="37"/>
              </a:cxn>
              <a:cxn ang="0">
                <a:pos x="32" y="37"/>
              </a:cxn>
              <a:cxn ang="0">
                <a:pos x="30" y="38"/>
              </a:cxn>
              <a:cxn ang="0">
                <a:pos x="27" y="38"/>
              </a:cxn>
              <a:cxn ang="0">
                <a:pos x="24" y="38"/>
              </a:cxn>
              <a:cxn ang="0">
                <a:pos x="22" y="37"/>
              </a:cxn>
              <a:cxn ang="0">
                <a:pos x="20" y="36"/>
              </a:cxn>
              <a:cxn ang="0">
                <a:pos x="18" y="34"/>
              </a:cxn>
              <a:cxn ang="0">
                <a:pos x="16" y="33"/>
              </a:cxn>
              <a:cxn ang="0">
                <a:pos x="14" y="32"/>
              </a:cxn>
              <a:cxn ang="0">
                <a:pos x="12" y="32"/>
              </a:cxn>
              <a:cxn ang="0">
                <a:pos x="10" y="31"/>
              </a:cxn>
              <a:cxn ang="0">
                <a:pos x="11" y="29"/>
              </a:cxn>
              <a:cxn ang="0">
                <a:pos x="12" y="26"/>
              </a:cxn>
              <a:cxn ang="0">
                <a:pos x="12" y="23"/>
              </a:cxn>
              <a:cxn ang="0">
                <a:pos x="12" y="20"/>
              </a:cxn>
              <a:cxn ang="0">
                <a:pos x="10" y="18"/>
              </a:cxn>
              <a:cxn ang="0">
                <a:pos x="8" y="16"/>
              </a:cxn>
              <a:cxn ang="0">
                <a:pos x="6" y="17"/>
              </a:cxn>
              <a:cxn ang="0">
                <a:pos x="5" y="19"/>
              </a:cxn>
              <a:cxn ang="0">
                <a:pos x="3" y="17"/>
              </a:cxn>
              <a:cxn ang="0">
                <a:pos x="1" y="16"/>
              </a:cxn>
              <a:cxn ang="0">
                <a:pos x="1" y="13"/>
              </a:cxn>
              <a:cxn ang="0">
                <a:pos x="0" y="11"/>
              </a:cxn>
              <a:cxn ang="0">
                <a:pos x="1" y="8"/>
              </a:cxn>
              <a:cxn ang="0">
                <a:pos x="4" y="6"/>
              </a:cxn>
              <a:cxn ang="0">
                <a:pos x="3" y="4"/>
              </a:cxn>
              <a:cxn ang="0">
                <a:pos x="1" y="2"/>
              </a:cxn>
              <a:cxn ang="0">
                <a:pos x="3" y="0"/>
              </a:cxn>
              <a:cxn ang="0">
                <a:pos x="5" y="0"/>
              </a:cxn>
              <a:cxn ang="0">
                <a:pos x="9" y="0"/>
              </a:cxn>
              <a:cxn ang="0">
                <a:pos x="10" y="2"/>
              </a:cxn>
              <a:cxn ang="0">
                <a:pos x="13" y="2"/>
              </a:cxn>
              <a:cxn ang="0">
                <a:pos x="15" y="3"/>
              </a:cxn>
              <a:cxn ang="0">
                <a:pos x="17" y="4"/>
              </a:cxn>
              <a:cxn ang="0">
                <a:pos x="19" y="3"/>
              </a:cxn>
            </a:cxnLst>
            <a:rect l="0" t="0" r="r" b="b"/>
            <a:pathLst>
              <a:path w="37" h="38">
                <a:moveTo>
                  <a:pt x="19" y="3"/>
                </a:moveTo>
                <a:lnTo>
                  <a:pt x="22" y="2"/>
                </a:lnTo>
                <a:lnTo>
                  <a:pt x="26" y="3"/>
                </a:lnTo>
                <a:lnTo>
                  <a:pt x="28" y="7"/>
                </a:lnTo>
                <a:lnTo>
                  <a:pt x="28" y="10"/>
                </a:lnTo>
                <a:lnTo>
                  <a:pt x="29" y="11"/>
                </a:lnTo>
                <a:lnTo>
                  <a:pt x="32" y="11"/>
                </a:lnTo>
                <a:lnTo>
                  <a:pt x="33" y="12"/>
                </a:lnTo>
                <a:lnTo>
                  <a:pt x="34" y="15"/>
                </a:lnTo>
                <a:lnTo>
                  <a:pt x="36" y="18"/>
                </a:lnTo>
                <a:lnTo>
                  <a:pt x="36" y="20"/>
                </a:lnTo>
                <a:lnTo>
                  <a:pt x="37" y="21"/>
                </a:lnTo>
                <a:lnTo>
                  <a:pt x="36" y="24"/>
                </a:lnTo>
                <a:lnTo>
                  <a:pt x="36" y="26"/>
                </a:lnTo>
                <a:lnTo>
                  <a:pt x="36" y="28"/>
                </a:lnTo>
                <a:lnTo>
                  <a:pt x="36" y="30"/>
                </a:lnTo>
                <a:lnTo>
                  <a:pt x="36" y="32"/>
                </a:lnTo>
                <a:lnTo>
                  <a:pt x="36" y="35"/>
                </a:lnTo>
                <a:lnTo>
                  <a:pt x="34" y="37"/>
                </a:lnTo>
                <a:lnTo>
                  <a:pt x="32" y="37"/>
                </a:lnTo>
                <a:lnTo>
                  <a:pt x="30" y="38"/>
                </a:lnTo>
                <a:lnTo>
                  <a:pt x="27" y="38"/>
                </a:lnTo>
                <a:lnTo>
                  <a:pt x="24" y="38"/>
                </a:lnTo>
                <a:lnTo>
                  <a:pt x="22" y="37"/>
                </a:lnTo>
                <a:lnTo>
                  <a:pt x="20" y="36"/>
                </a:lnTo>
                <a:lnTo>
                  <a:pt x="18" y="34"/>
                </a:lnTo>
                <a:lnTo>
                  <a:pt x="16" y="33"/>
                </a:lnTo>
                <a:lnTo>
                  <a:pt x="14" y="32"/>
                </a:lnTo>
                <a:lnTo>
                  <a:pt x="12" y="32"/>
                </a:lnTo>
                <a:lnTo>
                  <a:pt x="10" y="31"/>
                </a:lnTo>
                <a:lnTo>
                  <a:pt x="11" y="29"/>
                </a:lnTo>
                <a:lnTo>
                  <a:pt x="12" y="26"/>
                </a:lnTo>
                <a:lnTo>
                  <a:pt x="12" y="23"/>
                </a:lnTo>
                <a:lnTo>
                  <a:pt x="12" y="20"/>
                </a:lnTo>
                <a:lnTo>
                  <a:pt x="10" y="18"/>
                </a:lnTo>
                <a:lnTo>
                  <a:pt x="8" y="16"/>
                </a:lnTo>
                <a:lnTo>
                  <a:pt x="6" y="17"/>
                </a:lnTo>
                <a:lnTo>
                  <a:pt x="5" y="19"/>
                </a:lnTo>
                <a:lnTo>
                  <a:pt x="3" y="17"/>
                </a:lnTo>
                <a:lnTo>
                  <a:pt x="1" y="16"/>
                </a:lnTo>
                <a:lnTo>
                  <a:pt x="1" y="13"/>
                </a:lnTo>
                <a:lnTo>
                  <a:pt x="0" y="11"/>
                </a:lnTo>
                <a:lnTo>
                  <a:pt x="1" y="8"/>
                </a:lnTo>
                <a:lnTo>
                  <a:pt x="4" y="6"/>
                </a:lnTo>
                <a:lnTo>
                  <a:pt x="3" y="4"/>
                </a:lnTo>
                <a:lnTo>
                  <a:pt x="1" y="2"/>
                </a:lnTo>
                <a:lnTo>
                  <a:pt x="3" y="0"/>
                </a:lnTo>
                <a:lnTo>
                  <a:pt x="5" y="0"/>
                </a:lnTo>
                <a:lnTo>
                  <a:pt x="9" y="0"/>
                </a:lnTo>
                <a:lnTo>
                  <a:pt x="10" y="2"/>
                </a:lnTo>
                <a:lnTo>
                  <a:pt x="13" y="2"/>
                </a:lnTo>
                <a:lnTo>
                  <a:pt x="15" y="3"/>
                </a:lnTo>
                <a:lnTo>
                  <a:pt x="17" y="4"/>
                </a:lnTo>
                <a:lnTo>
                  <a:pt x="19" y="3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" name="84033">
            <a:extLst xmlns:a="http://schemas.openxmlformats.org/drawingml/2006/main">
              <a:ext uri="{FF2B5EF4-FFF2-40B4-BE49-F238E27FC236}">
                <a16:creationId xmlns:a16="http://schemas.microsoft.com/office/drawing/2014/main" id="{DBA27780-7045-449A-B7DD-950D191BD4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37809" y="2518564"/>
            <a:ext cx="447221" cy="368961"/>
          </a:xfrm>
          <a:custGeom xmlns:a="http://schemas.openxmlformats.org/drawingml/2006/main">
            <a:avLst/>
            <a:gdLst/>
            <a:ahLst/>
            <a:cxnLst>
              <a:cxn ang="0">
                <a:pos x="39" y="16"/>
              </a:cxn>
              <a:cxn ang="0">
                <a:pos x="41" y="18"/>
              </a:cxn>
              <a:cxn ang="0">
                <a:pos x="44" y="18"/>
              </a:cxn>
              <a:cxn ang="0">
                <a:pos x="47" y="18"/>
              </a:cxn>
              <a:cxn ang="0">
                <a:pos x="48" y="19"/>
              </a:cxn>
              <a:cxn ang="0">
                <a:pos x="51" y="19"/>
              </a:cxn>
              <a:cxn ang="0">
                <a:pos x="52" y="23"/>
              </a:cxn>
              <a:cxn ang="0">
                <a:pos x="52" y="25"/>
              </a:cxn>
              <a:cxn ang="0">
                <a:pos x="51" y="27"/>
              </a:cxn>
              <a:cxn ang="0">
                <a:pos x="50" y="29"/>
              </a:cxn>
              <a:cxn ang="0">
                <a:pos x="49" y="31"/>
              </a:cxn>
              <a:cxn ang="0">
                <a:pos x="46" y="31"/>
              </a:cxn>
              <a:cxn ang="0">
                <a:pos x="43" y="33"/>
              </a:cxn>
              <a:cxn ang="0">
                <a:pos x="41" y="35"/>
              </a:cxn>
              <a:cxn ang="0">
                <a:pos x="38" y="33"/>
              </a:cxn>
              <a:cxn ang="0">
                <a:pos x="35" y="33"/>
              </a:cxn>
              <a:cxn ang="0">
                <a:pos x="33" y="35"/>
              </a:cxn>
              <a:cxn ang="0">
                <a:pos x="31" y="34"/>
              </a:cxn>
              <a:cxn ang="0">
                <a:pos x="28" y="34"/>
              </a:cxn>
              <a:cxn ang="0">
                <a:pos x="27" y="37"/>
              </a:cxn>
              <a:cxn ang="0">
                <a:pos x="25" y="39"/>
              </a:cxn>
              <a:cxn ang="0">
                <a:pos x="24" y="42"/>
              </a:cxn>
              <a:cxn ang="0">
                <a:pos x="20" y="43"/>
              </a:cxn>
              <a:cxn ang="0">
                <a:pos x="17" y="44"/>
              </a:cxn>
              <a:cxn ang="0">
                <a:pos x="16" y="46"/>
              </a:cxn>
              <a:cxn ang="0">
                <a:pos x="14" y="44"/>
              </a:cxn>
              <a:cxn ang="0">
                <a:pos x="12" y="42"/>
              </a:cxn>
              <a:cxn ang="0">
                <a:pos x="11" y="40"/>
              </a:cxn>
              <a:cxn ang="0">
                <a:pos x="9" y="38"/>
              </a:cxn>
              <a:cxn ang="0">
                <a:pos x="7" y="35"/>
              </a:cxn>
              <a:cxn ang="0">
                <a:pos x="6" y="33"/>
              </a:cxn>
              <a:cxn ang="0">
                <a:pos x="3" y="32"/>
              </a:cxn>
              <a:cxn ang="0">
                <a:pos x="0" y="31"/>
              </a:cxn>
              <a:cxn ang="0">
                <a:pos x="2" y="29"/>
              </a:cxn>
              <a:cxn ang="0">
                <a:pos x="4" y="27"/>
              </a:cxn>
              <a:cxn ang="0">
                <a:pos x="6" y="25"/>
              </a:cxn>
              <a:cxn ang="0">
                <a:pos x="8" y="23"/>
              </a:cxn>
              <a:cxn ang="0">
                <a:pos x="11" y="23"/>
              </a:cxn>
              <a:cxn ang="0">
                <a:pos x="14" y="22"/>
              </a:cxn>
              <a:cxn ang="0">
                <a:pos x="17" y="22"/>
              </a:cxn>
              <a:cxn ang="0">
                <a:pos x="18" y="19"/>
              </a:cxn>
              <a:cxn ang="0">
                <a:pos x="19" y="17"/>
              </a:cxn>
              <a:cxn ang="0">
                <a:pos x="18" y="15"/>
              </a:cxn>
              <a:cxn ang="0">
                <a:pos x="17" y="14"/>
              </a:cxn>
              <a:cxn ang="0">
                <a:pos x="16" y="11"/>
              </a:cxn>
              <a:cxn ang="0">
                <a:pos x="17" y="10"/>
              </a:cxn>
              <a:cxn ang="0">
                <a:pos x="19" y="8"/>
              </a:cxn>
              <a:cxn ang="0">
                <a:pos x="22" y="8"/>
              </a:cxn>
              <a:cxn ang="0">
                <a:pos x="25" y="7"/>
              </a:cxn>
              <a:cxn ang="0">
                <a:pos x="28" y="7"/>
              </a:cxn>
              <a:cxn ang="0">
                <a:pos x="30" y="6"/>
              </a:cxn>
              <a:cxn ang="0">
                <a:pos x="32" y="4"/>
              </a:cxn>
              <a:cxn ang="0">
                <a:pos x="35" y="2"/>
              </a:cxn>
              <a:cxn ang="0">
                <a:pos x="38" y="1"/>
              </a:cxn>
              <a:cxn ang="0">
                <a:pos x="40" y="0"/>
              </a:cxn>
              <a:cxn ang="0">
                <a:pos x="42" y="0"/>
              </a:cxn>
              <a:cxn ang="0">
                <a:pos x="41" y="3"/>
              </a:cxn>
              <a:cxn ang="0">
                <a:pos x="39" y="6"/>
              </a:cxn>
              <a:cxn ang="0">
                <a:pos x="39" y="9"/>
              </a:cxn>
              <a:cxn ang="0">
                <a:pos x="40" y="12"/>
              </a:cxn>
              <a:cxn ang="0">
                <a:pos x="39" y="16"/>
              </a:cxn>
            </a:cxnLst>
            <a:rect l="0" t="0" r="r" b="b"/>
            <a:pathLst>
              <a:path w="52" h="46">
                <a:moveTo>
                  <a:pt x="39" y="16"/>
                </a:moveTo>
                <a:lnTo>
                  <a:pt x="41" y="18"/>
                </a:lnTo>
                <a:lnTo>
                  <a:pt x="44" y="18"/>
                </a:lnTo>
                <a:lnTo>
                  <a:pt x="47" y="18"/>
                </a:lnTo>
                <a:lnTo>
                  <a:pt x="48" y="19"/>
                </a:lnTo>
                <a:lnTo>
                  <a:pt x="51" y="19"/>
                </a:lnTo>
                <a:lnTo>
                  <a:pt x="52" y="23"/>
                </a:lnTo>
                <a:lnTo>
                  <a:pt x="52" y="25"/>
                </a:lnTo>
                <a:lnTo>
                  <a:pt x="51" y="27"/>
                </a:lnTo>
                <a:lnTo>
                  <a:pt x="50" y="29"/>
                </a:lnTo>
                <a:lnTo>
                  <a:pt x="49" y="31"/>
                </a:lnTo>
                <a:lnTo>
                  <a:pt x="46" y="31"/>
                </a:lnTo>
                <a:lnTo>
                  <a:pt x="43" y="33"/>
                </a:lnTo>
                <a:lnTo>
                  <a:pt x="41" y="35"/>
                </a:lnTo>
                <a:lnTo>
                  <a:pt x="38" y="33"/>
                </a:lnTo>
                <a:lnTo>
                  <a:pt x="35" y="33"/>
                </a:lnTo>
                <a:lnTo>
                  <a:pt x="33" y="35"/>
                </a:lnTo>
                <a:lnTo>
                  <a:pt x="31" y="34"/>
                </a:lnTo>
                <a:lnTo>
                  <a:pt x="28" y="34"/>
                </a:lnTo>
                <a:lnTo>
                  <a:pt x="27" y="37"/>
                </a:lnTo>
                <a:lnTo>
                  <a:pt x="25" y="39"/>
                </a:lnTo>
                <a:lnTo>
                  <a:pt x="24" y="42"/>
                </a:lnTo>
                <a:lnTo>
                  <a:pt x="20" y="43"/>
                </a:lnTo>
                <a:lnTo>
                  <a:pt x="17" y="44"/>
                </a:lnTo>
                <a:lnTo>
                  <a:pt x="16" y="46"/>
                </a:lnTo>
                <a:lnTo>
                  <a:pt x="14" y="44"/>
                </a:lnTo>
                <a:lnTo>
                  <a:pt x="12" y="42"/>
                </a:lnTo>
                <a:lnTo>
                  <a:pt x="11" y="40"/>
                </a:lnTo>
                <a:lnTo>
                  <a:pt x="9" y="38"/>
                </a:lnTo>
                <a:lnTo>
                  <a:pt x="7" y="35"/>
                </a:lnTo>
                <a:lnTo>
                  <a:pt x="6" y="33"/>
                </a:lnTo>
                <a:lnTo>
                  <a:pt x="3" y="32"/>
                </a:lnTo>
                <a:lnTo>
                  <a:pt x="0" y="31"/>
                </a:lnTo>
                <a:lnTo>
                  <a:pt x="2" y="29"/>
                </a:lnTo>
                <a:lnTo>
                  <a:pt x="4" y="27"/>
                </a:lnTo>
                <a:lnTo>
                  <a:pt x="6" y="25"/>
                </a:lnTo>
                <a:lnTo>
                  <a:pt x="8" y="23"/>
                </a:lnTo>
                <a:lnTo>
                  <a:pt x="11" y="23"/>
                </a:lnTo>
                <a:lnTo>
                  <a:pt x="14" y="22"/>
                </a:lnTo>
                <a:lnTo>
                  <a:pt x="17" y="22"/>
                </a:lnTo>
                <a:lnTo>
                  <a:pt x="18" y="19"/>
                </a:lnTo>
                <a:lnTo>
                  <a:pt x="19" y="17"/>
                </a:lnTo>
                <a:lnTo>
                  <a:pt x="18" y="15"/>
                </a:lnTo>
                <a:lnTo>
                  <a:pt x="17" y="14"/>
                </a:lnTo>
                <a:lnTo>
                  <a:pt x="16" y="11"/>
                </a:lnTo>
                <a:lnTo>
                  <a:pt x="17" y="10"/>
                </a:lnTo>
                <a:lnTo>
                  <a:pt x="19" y="8"/>
                </a:lnTo>
                <a:lnTo>
                  <a:pt x="22" y="8"/>
                </a:lnTo>
                <a:lnTo>
                  <a:pt x="25" y="7"/>
                </a:lnTo>
                <a:lnTo>
                  <a:pt x="28" y="7"/>
                </a:lnTo>
                <a:lnTo>
                  <a:pt x="30" y="6"/>
                </a:lnTo>
                <a:lnTo>
                  <a:pt x="32" y="4"/>
                </a:lnTo>
                <a:lnTo>
                  <a:pt x="35" y="2"/>
                </a:lnTo>
                <a:lnTo>
                  <a:pt x="38" y="1"/>
                </a:lnTo>
                <a:lnTo>
                  <a:pt x="40" y="0"/>
                </a:lnTo>
                <a:lnTo>
                  <a:pt x="42" y="0"/>
                </a:lnTo>
                <a:lnTo>
                  <a:pt x="41" y="3"/>
                </a:lnTo>
                <a:lnTo>
                  <a:pt x="39" y="6"/>
                </a:lnTo>
                <a:lnTo>
                  <a:pt x="39" y="9"/>
                </a:lnTo>
                <a:lnTo>
                  <a:pt x="40" y="12"/>
                </a:lnTo>
                <a:lnTo>
                  <a:pt x="39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" name="84029">
            <a:extLst xmlns:a="http://schemas.openxmlformats.org/drawingml/2006/main">
              <a:ext uri="{FF2B5EF4-FFF2-40B4-BE49-F238E27FC236}">
                <a16:creationId xmlns:a16="http://schemas.microsoft.com/office/drawing/2014/main" id="{66C311B8-CC71-429F-BD67-BE32B7F938F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36794" y="2670960"/>
            <a:ext cx="266613" cy="152398"/>
          </a:xfrm>
          <a:custGeom xmlns:a="http://schemas.openxmlformats.org/drawingml/2006/main">
            <a:avLst/>
            <a:gdLst/>
            <a:ahLst/>
            <a:cxnLst>
              <a:cxn ang="0">
                <a:pos x="21" y="1"/>
              </a:cxn>
              <a:cxn ang="0">
                <a:pos x="23" y="3"/>
              </a:cxn>
              <a:cxn ang="0">
                <a:pos x="26" y="1"/>
              </a:cxn>
              <a:cxn ang="0">
                <a:pos x="27" y="3"/>
              </a:cxn>
              <a:cxn ang="0">
                <a:pos x="29" y="5"/>
              </a:cxn>
              <a:cxn ang="0">
                <a:pos x="30" y="7"/>
              </a:cxn>
              <a:cxn ang="0">
                <a:pos x="31" y="10"/>
              </a:cxn>
              <a:cxn ang="0">
                <a:pos x="31" y="13"/>
              </a:cxn>
              <a:cxn ang="0">
                <a:pos x="28" y="15"/>
              </a:cxn>
              <a:cxn ang="0">
                <a:pos x="25" y="15"/>
              </a:cxn>
              <a:cxn ang="0">
                <a:pos x="23" y="15"/>
              </a:cxn>
              <a:cxn ang="0">
                <a:pos x="20" y="15"/>
              </a:cxn>
              <a:cxn ang="0">
                <a:pos x="16" y="14"/>
              </a:cxn>
              <a:cxn ang="0">
                <a:pos x="13" y="14"/>
              </a:cxn>
              <a:cxn ang="0">
                <a:pos x="12" y="16"/>
              </a:cxn>
              <a:cxn ang="0">
                <a:pos x="10" y="19"/>
              </a:cxn>
              <a:cxn ang="0">
                <a:pos x="7" y="18"/>
              </a:cxn>
              <a:cxn ang="0">
                <a:pos x="4" y="17"/>
              </a:cxn>
              <a:cxn ang="0">
                <a:pos x="2" y="17"/>
              </a:cxn>
              <a:cxn ang="0">
                <a:pos x="1" y="19"/>
              </a:cxn>
              <a:cxn ang="0">
                <a:pos x="0" y="16"/>
              </a:cxn>
              <a:cxn ang="0">
                <a:pos x="1" y="15"/>
              </a:cxn>
              <a:cxn ang="0">
                <a:pos x="1" y="13"/>
              </a:cxn>
              <a:cxn ang="0">
                <a:pos x="0" y="10"/>
              </a:cxn>
              <a:cxn ang="0">
                <a:pos x="0" y="8"/>
              </a:cxn>
              <a:cxn ang="0">
                <a:pos x="2" y="7"/>
              </a:cxn>
              <a:cxn ang="0">
                <a:pos x="4" y="6"/>
              </a:cxn>
              <a:cxn ang="0">
                <a:pos x="6" y="5"/>
              </a:cxn>
              <a:cxn ang="0">
                <a:pos x="8" y="5"/>
              </a:cxn>
              <a:cxn ang="0">
                <a:pos x="11" y="5"/>
              </a:cxn>
              <a:cxn ang="0">
                <a:pos x="12" y="4"/>
              </a:cxn>
              <a:cxn ang="0">
                <a:pos x="15" y="1"/>
              </a:cxn>
              <a:cxn ang="0">
                <a:pos x="18" y="0"/>
              </a:cxn>
              <a:cxn ang="0">
                <a:pos x="21" y="1"/>
              </a:cxn>
            </a:cxnLst>
            <a:rect l="0" t="0" r="r" b="b"/>
            <a:pathLst>
              <a:path w="31" h="19">
                <a:moveTo>
                  <a:pt x="21" y="1"/>
                </a:moveTo>
                <a:lnTo>
                  <a:pt x="23" y="3"/>
                </a:lnTo>
                <a:lnTo>
                  <a:pt x="26" y="1"/>
                </a:lnTo>
                <a:lnTo>
                  <a:pt x="27" y="3"/>
                </a:lnTo>
                <a:lnTo>
                  <a:pt x="29" y="5"/>
                </a:lnTo>
                <a:lnTo>
                  <a:pt x="30" y="7"/>
                </a:lnTo>
                <a:lnTo>
                  <a:pt x="31" y="10"/>
                </a:lnTo>
                <a:lnTo>
                  <a:pt x="31" y="13"/>
                </a:lnTo>
                <a:lnTo>
                  <a:pt x="28" y="15"/>
                </a:lnTo>
                <a:lnTo>
                  <a:pt x="25" y="15"/>
                </a:lnTo>
                <a:lnTo>
                  <a:pt x="23" y="15"/>
                </a:lnTo>
                <a:lnTo>
                  <a:pt x="20" y="15"/>
                </a:lnTo>
                <a:lnTo>
                  <a:pt x="16" y="14"/>
                </a:lnTo>
                <a:lnTo>
                  <a:pt x="13" y="14"/>
                </a:lnTo>
                <a:lnTo>
                  <a:pt x="12" y="16"/>
                </a:lnTo>
                <a:lnTo>
                  <a:pt x="10" y="19"/>
                </a:lnTo>
                <a:lnTo>
                  <a:pt x="7" y="18"/>
                </a:lnTo>
                <a:lnTo>
                  <a:pt x="4" y="17"/>
                </a:lnTo>
                <a:lnTo>
                  <a:pt x="2" y="17"/>
                </a:lnTo>
                <a:lnTo>
                  <a:pt x="1" y="19"/>
                </a:lnTo>
                <a:lnTo>
                  <a:pt x="0" y="16"/>
                </a:lnTo>
                <a:lnTo>
                  <a:pt x="1" y="15"/>
                </a:lnTo>
                <a:lnTo>
                  <a:pt x="1" y="13"/>
                </a:lnTo>
                <a:lnTo>
                  <a:pt x="0" y="10"/>
                </a:lnTo>
                <a:lnTo>
                  <a:pt x="0" y="8"/>
                </a:lnTo>
                <a:lnTo>
                  <a:pt x="2" y="7"/>
                </a:lnTo>
                <a:lnTo>
                  <a:pt x="4" y="6"/>
                </a:lnTo>
                <a:lnTo>
                  <a:pt x="6" y="5"/>
                </a:lnTo>
                <a:lnTo>
                  <a:pt x="8" y="5"/>
                </a:lnTo>
                <a:lnTo>
                  <a:pt x="11" y="5"/>
                </a:lnTo>
                <a:lnTo>
                  <a:pt x="12" y="4"/>
                </a:lnTo>
                <a:lnTo>
                  <a:pt x="15" y="1"/>
                </a:lnTo>
                <a:lnTo>
                  <a:pt x="18" y="0"/>
                </a:lnTo>
                <a:lnTo>
                  <a:pt x="21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" name="84016">
            <a:extLst xmlns:a="http://schemas.openxmlformats.org/drawingml/2006/main">
              <a:ext uri="{FF2B5EF4-FFF2-40B4-BE49-F238E27FC236}">
                <a16:creationId xmlns:a16="http://schemas.microsoft.com/office/drawing/2014/main" id="{340B2023-E74B-4F4E-A9FB-3B2E8BFF453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58377" y="2197728"/>
            <a:ext cx="258012" cy="176460"/>
          </a:xfrm>
          <a:custGeom xmlns:a="http://schemas.openxmlformats.org/drawingml/2006/main">
            <a:avLst/>
            <a:gdLst/>
            <a:ahLst/>
            <a:cxnLst>
              <a:cxn ang="0">
                <a:pos x="6" y="1"/>
              </a:cxn>
              <a:cxn ang="0">
                <a:pos x="8" y="3"/>
              </a:cxn>
              <a:cxn ang="0">
                <a:pos x="10" y="4"/>
              </a:cxn>
              <a:cxn ang="0">
                <a:pos x="12" y="5"/>
              </a:cxn>
              <a:cxn ang="0">
                <a:pos x="14" y="6"/>
              </a:cxn>
              <a:cxn ang="0">
                <a:pos x="17" y="7"/>
              </a:cxn>
              <a:cxn ang="0">
                <a:pos x="19" y="5"/>
              </a:cxn>
              <a:cxn ang="0">
                <a:pos x="22" y="5"/>
              </a:cxn>
              <a:cxn ang="0">
                <a:pos x="24" y="4"/>
              </a:cxn>
              <a:cxn ang="0">
                <a:pos x="25" y="3"/>
              </a:cxn>
              <a:cxn ang="0">
                <a:pos x="27" y="1"/>
              </a:cxn>
              <a:cxn ang="0">
                <a:pos x="29" y="3"/>
              </a:cxn>
              <a:cxn ang="0">
                <a:pos x="30" y="5"/>
              </a:cxn>
              <a:cxn ang="0">
                <a:pos x="27" y="7"/>
              </a:cxn>
              <a:cxn ang="0">
                <a:pos x="26" y="10"/>
              </a:cxn>
              <a:cxn ang="0">
                <a:pos x="27" y="12"/>
              </a:cxn>
              <a:cxn ang="0">
                <a:pos x="27" y="15"/>
              </a:cxn>
              <a:cxn ang="0">
                <a:pos x="27" y="17"/>
              </a:cxn>
              <a:cxn ang="0">
                <a:pos x="25" y="17"/>
              </a:cxn>
              <a:cxn ang="0">
                <a:pos x="23" y="19"/>
              </a:cxn>
              <a:cxn ang="0">
                <a:pos x="22" y="21"/>
              </a:cxn>
              <a:cxn ang="0">
                <a:pos x="21" y="22"/>
              </a:cxn>
              <a:cxn ang="0">
                <a:pos x="17" y="21"/>
              </a:cxn>
              <a:cxn ang="0">
                <a:pos x="16" y="19"/>
              </a:cxn>
              <a:cxn ang="0">
                <a:pos x="15" y="17"/>
              </a:cxn>
              <a:cxn ang="0">
                <a:pos x="11" y="16"/>
              </a:cxn>
              <a:cxn ang="0">
                <a:pos x="9" y="18"/>
              </a:cxn>
              <a:cxn ang="0">
                <a:pos x="7" y="18"/>
              </a:cxn>
              <a:cxn ang="0">
                <a:pos x="5" y="18"/>
              </a:cxn>
              <a:cxn ang="0">
                <a:pos x="5" y="16"/>
              </a:cxn>
              <a:cxn ang="0">
                <a:pos x="5" y="13"/>
              </a:cxn>
              <a:cxn ang="0">
                <a:pos x="2" y="12"/>
              </a:cxn>
              <a:cxn ang="0">
                <a:pos x="2" y="11"/>
              </a:cxn>
              <a:cxn ang="0">
                <a:pos x="1" y="8"/>
              </a:cxn>
              <a:cxn ang="0">
                <a:pos x="0" y="4"/>
              </a:cxn>
              <a:cxn ang="0">
                <a:pos x="2" y="2"/>
              </a:cxn>
              <a:cxn ang="0">
                <a:pos x="2" y="0"/>
              </a:cxn>
              <a:cxn ang="0">
                <a:pos x="6" y="1"/>
              </a:cxn>
            </a:cxnLst>
            <a:rect l="0" t="0" r="r" b="b"/>
            <a:pathLst>
              <a:path w="30" h="22">
                <a:moveTo>
                  <a:pt x="6" y="1"/>
                </a:moveTo>
                <a:lnTo>
                  <a:pt x="8" y="3"/>
                </a:lnTo>
                <a:lnTo>
                  <a:pt x="10" y="4"/>
                </a:lnTo>
                <a:lnTo>
                  <a:pt x="12" y="5"/>
                </a:lnTo>
                <a:lnTo>
                  <a:pt x="14" y="6"/>
                </a:lnTo>
                <a:lnTo>
                  <a:pt x="17" y="7"/>
                </a:lnTo>
                <a:lnTo>
                  <a:pt x="19" y="5"/>
                </a:lnTo>
                <a:lnTo>
                  <a:pt x="22" y="5"/>
                </a:lnTo>
                <a:lnTo>
                  <a:pt x="24" y="4"/>
                </a:lnTo>
                <a:lnTo>
                  <a:pt x="25" y="3"/>
                </a:lnTo>
                <a:lnTo>
                  <a:pt x="27" y="1"/>
                </a:lnTo>
                <a:lnTo>
                  <a:pt x="29" y="3"/>
                </a:lnTo>
                <a:lnTo>
                  <a:pt x="30" y="5"/>
                </a:lnTo>
                <a:lnTo>
                  <a:pt x="27" y="7"/>
                </a:lnTo>
                <a:lnTo>
                  <a:pt x="26" y="10"/>
                </a:lnTo>
                <a:lnTo>
                  <a:pt x="27" y="12"/>
                </a:lnTo>
                <a:lnTo>
                  <a:pt x="27" y="15"/>
                </a:lnTo>
                <a:lnTo>
                  <a:pt x="27" y="17"/>
                </a:lnTo>
                <a:lnTo>
                  <a:pt x="25" y="17"/>
                </a:lnTo>
                <a:lnTo>
                  <a:pt x="23" y="19"/>
                </a:lnTo>
                <a:lnTo>
                  <a:pt x="22" y="21"/>
                </a:lnTo>
                <a:lnTo>
                  <a:pt x="21" y="22"/>
                </a:lnTo>
                <a:lnTo>
                  <a:pt x="17" y="21"/>
                </a:lnTo>
                <a:lnTo>
                  <a:pt x="16" y="19"/>
                </a:lnTo>
                <a:lnTo>
                  <a:pt x="15" y="17"/>
                </a:lnTo>
                <a:lnTo>
                  <a:pt x="11" y="16"/>
                </a:lnTo>
                <a:lnTo>
                  <a:pt x="9" y="18"/>
                </a:lnTo>
                <a:lnTo>
                  <a:pt x="7" y="18"/>
                </a:lnTo>
                <a:lnTo>
                  <a:pt x="5" y="18"/>
                </a:lnTo>
                <a:lnTo>
                  <a:pt x="5" y="16"/>
                </a:lnTo>
                <a:lnTo>
                  <a:pt x="5" y="13"/>
                </a:lnTo>
                <a:lnTo>
                  <a:pt x="2" y="12"/>
                </a:lnTo>
                <a:lnTo>
                  <a:pt x="2" y="11"/>
                </a:lnTo>
                <a:lnTo>
                  <a:pt x="1" y="8"/>
                </a:lnTo>
                <a:lnTo>
                  <a:pt x="0" y="4"/>
                </a:lnTo>
                <a:lnTo>
                  <a:pt x="2" y="2"/>
                </a:lnTo>
                <a:lnTo>
                  <a:pt x="2" y="0"/>
                </a:lnTo>
                <a:lnTo>
                  <a:pt x="6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4" name="84010">
            <a:extLst xmlns:a="http://schemas.openxmlformats.org/drawingml/2006/main">
              <a:ext uri="{FF2B5EF4-FFF2-40B4-BE49-F238E27FC236}">
                <a16:creationId xmlns:a16="http://schemas.microsoft.com/office/drawing/2014/main" id="{5EE1463A-B394-4E75-891A-C660E90BB59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1176" y="2558669"/>
            <a:ext cx="335415" cy="376983"/>
          </a:xfrm>
          <a:custGeom xmlns:a="http://schemas.openxmlformats.org/drawingml/2006/main">
            <a:avLst/>
            <a:gdLst/>
            <a:ahLst/>
            <a:cxnLst>
              <a:cxn ang="0">
                <a:pos x="35" y="16"/>
              </a:cxn>
              <a:cxn ang="0">
                <a:pos x="35" y="19"/>
              </a:cxn>
              <a:cxn ang="0">
                <a:pos x="36" y="23"/>
              </a:cxn>
              <a:cxn ang="0">
                <a:pos x="37" y="25"/>
              </a:cxn>
              <a:cxn ang="0">
                <a:pos x="39" y="26"/>
              </a:cxn>
              <a:cxn ang="0">
                <a:pos x="39" y="29"/>
              </a:cxn>
              <a:cxn ang="0">
                <a:pos x="39" y="32"/>
              </a:cxn>
              <a:cxn ang="0">
                <a:pos x="37" y="33"/>
              </a:cxn>
              <a:cxn ang="0">
                <a:pos x="34" y="36"/>
              </a:cxn>
              <a:cxn ang="0">
                <a:pos x="34" y="38"/>
              </a:cxn>
              <a:cxn ang="0">
                <a:pos x="34" y="41"/>
              </a:cxn>
              <a:cxn ang="0">
                <a:pos x="34" y="43"/>
              </a:cxn>
              <a:cxn ang="0">
                <a:pos x="34" y="46"/>
              </a:cxn>
              <a:cxn ang="0">
                <a:pos x="32" y="47"/>
              </a:cxn>
              <a:cxn ang="0">
                <a:pos x="29" y="46"/>
              </a:cxn>
              <a:cxn ang="0">
                <a:pos x="28" y="43"/>
              </a:cxn>
              <a:cxn ang="0">
                <a:pos x="27" y="41"/>
              </a:cxn>
              <a:cxn ang="0">
                <a:pos x="26" y="38"/>
              </a:cxn>
              <a:cxn ang="0">
                <a:pos x="24" y="36"/>
              </a:cxn>
              <a:cxn ang="0">
                <a:pos x="22" y="33"/>
              </a:cxn>
              <a:cxn ang="0">
                <a:pos x="18" y="34"/>
              </a:cxn>
              <a:cxn ang="0">
                <a:pos x="17" y="32"/>
              </a:cxn>
              <a:cxn ang="0">
                <a:pos x="15" y="31"/>
              </a:cxn>
              <a:cxn ang="0">
                <a:pos x="12" y="30"/>
              </a:cxn>
              <a:cxn ang="0">
                <a:pos x="9" y="29"/>
              </a:cxn>
              <a:cxn ang="0">
                <a:pos x="7" y="27"/>
              </a:cxn>
              <a:cxn ang="0">
                <a:pos x="6" y="25"/>
              </a:cxn>
              <a:cxn ang="0">
                <a:pos x="5" y="23"/>
              </a:cxn>
              <a:cxn ang="0">
                <a:pos x="3" y="23"/>
              </a:cxn>
              <a:cxn ang="0">
                <a:pos x="1" y="22"/>
              </a:cxn>
              <a:cxn ang="0">
                <a:pos x="0" y="20"/>
              </a:cxn>
              <a:cxn ang="0">
                <a:pos x="2" y="17"/>
              </a:cxn>
              <a:cxn ang="0">
                <a:pos x="2" y="15"/>
              </a:cxn>
              <a:cxn ang="0">
                <a:pos x="2" y="13"/>
              </a:cxn>
              <a:cxn ang="0">
                <a:pos x="3" y="10"/>
              </a:cxn>
              <a:cxn ang="0">
                <a:pos x="3" y="9"/>
              </a:cxn>
              <a:cxn ang="0">
                <a:pos x="5" y="7"/>
              </a:cxn>
              <a:cxn ang="0">
                <a:pos x="8" y="6"/>
              </a:cxn>
              <a:cxn ang="0">
                <a:pos x="10" y="5"/>
              </a:cxn>
              <a:cxn ang="0">
                <a:pos x="10" y="3"/>
              </a:cxn>
              <a:cxn ang="0">
                <a:pos x="12" y="2"/>
              </a:cxn>
              <a:cxn ang="0">
                <a:pos x="14" y="1"/>
              </a:cxn>
              <a:cxn ang="0">
                <a:pos x="16" y="0"/>
              </a:cxn>
              <a:cxn ang="0">
                <a:pos x="18" y="2"/>
              </a:cxn>
              <a:cxn ang="0">
                <a:pos x="21" y="4"/>
              </a:cxn>
              <a:cxn ang="0">
                <a:pos x="22" y="6"/>
              </a:cxn>
              <a:cxn ang="0">
                <a:pos x="23" y="8"/>
              </a:cxn>
              <a:cxn ang="0">
                <a:pos x="25" y="9"/>
              </a:cxn>
              <a:cxn ang="0">
                <a:pos x="27" y="9"/>
              </a:cxn>
              <a:cxn ang="0">
                <a:pos x="30" y="10"/>
              </a:cxn>
              <a:cxn ang="0">
                <a:pos x="32" y="12"/>
              </a:cxn>
              <a:cxn ang="0">
                <a:pos x="34" y="14"/>
              </a:cxn>
              <a:cxn ang="0">
                <a:pos x="35" y="16"/>
              </a:cxn>
            </a:cxnLst>
            <a:rect l="0" t="0" r="r" b="b"/>
            <a:pathLst>
              <a:path w="39" h="47">
                <a:moveTo>
                  <a:pt x="35" y="16"/>
                </a:moveTo>
                <a:lnTo>
                  <a:pt x="35" y="19"/>
                </a:lnTo>
                <a:lnTo>
                  <a:pt x="36" y="23"/>
                </a:lnTo>
                <a:lnTo>
                  <a:pt x="37" y="25"/>
                </a:lnTo>
                <a:lnTo>
                  <a:pt x="39" y="26"/>
                </a:lnTo>
                <a:lnTo>
                  <a:pt x="39" y="29"/>
                </a:lnTo>
                <a:lnTo>
                  <a:pt x="39" y="32"/>
                </a:lnTo>
                <a:lnTo>
                  <a:pt x="37" y="33"/>
                </a:lnTo>
                <a:lnTo>
                  <a:pt x="34" y="36"/>
                </a:lnTo>
                <a:lnTo>
                  <a:pt x="34" y="38"/>
                </a:lnTo>
                <a:lnTo>
                  <a:pt x="34" y="41"/>
                </a:lnTo>
                <a:lnTo>
                  <a:pt x="34" y="43"/>
                </a:lnTo>
                <a:lnTo>
                  <a:pt x="34" y="46"/>
                </a:lnTo>
                <a:lnTo>
                  <a:pt x="32" y="47"/>
                </a:lnTo>
                <a:lnTo>
                  <a:pt x="29" y="46"/>
                </a:lnTo>
                <a:lnTo>
                  <a:pt x="28" y="43"/>
                </a:lnTo>
                <a:lnTo>
                  <a:pt x="27" y="41"/>
                </a:lnTo>
                <a:lnTo>
                  <a:pt x="26" y="38"/>
                </a:lnTo>
                <a:lnTo>
                  <a:pt x="24" y="36"/>
                </a:lnTo>
                <a:lnTo>
                  <a:pt x="22" y="33"/>
                </a:lnTo>
                <a:lnTo>
                  <a:pt x="18" y="34"/>
                </a:lnTo>
                <a:lnTo>
                  <a:pt x="17" y="32"/>
                </a:lnTo>
                <a:lnTo>
                  <a:pt x="15" y="31"/>
                </a:lnTo>
                <a:lnTo>
                  <a:pt x="12" y="30"/>
                </a:lnTo>
                <a:lnTo>
                  <a:pt x="9" y="29"/>
                </a:lnTo>
                <a:lnTo>
                  <a:pt x="7" y="27"/>
                </a:lnTo>
                <a:lnTo>
                  <a:pt x="6" y="25"/>
                </a:lnTo>
                <a:lnTo>
                  <a:pt x="5" y="23"/>
                </a:lnTo>
                <a:lnTo>
                  <a:pt x="3" y="23"/>
                </a:lnTo>
                <a:lnTo>
                  <a:pt x="1" y="22"/>
                </a:lnTo>
                <a:lnTo>
                  <a:pt x="0" y="20"/>
                </a:lnTo>
                <a:lnTo>
                  <a:pt x="2" y="17"/>
                </a:lnTo>
                <a:lnTo>
                  <a:pt x="2" y="15"/>
                </a:lnTo>
                <a:lnTo>
                  <a:pt x="2" y="13"/>
                </a:lnTo>
                <a:lnTo>
                  <a:pt x="3" y="10"/>
                </a:lnTo>
                <a:lnTo>
                  <a:pt x="3" y="9"/>
                </a:lnTo>
                <a:lnTo>
                  <a:pt x="5" y="7"/>
                </a:lnTo>
                <a:lnTo>
                  <a:pt x="8" y="6"/>
                </a:lnTo>
                <a:lnTo>
                  <a:pt x="10" y="5"/>
                </a:lnTo>
                <a:lnTo>
                  <a:pt x="10" y="3"/>
                </a:lnTo>
                <a:lnTo>
                  <a:pt x="12" y="2"/>
                </a:lnTo>
                <a:lnTo>
                  <a:pt x="14" y="1"/>
                </a:lnTo>
                <a:lnTo>
                  <a:pt x="16" y="0"/>
                </a:lnTo>
                <a:lnTo>
                  <a:pt x="18" y="2"/>
                </a:lnTo>
                <a:lnTo>
                  <a:pt x="21" y="4"/>
                </a:lnTo>
                <a:lnTo>
                  <a:pt x="22" y="6"/>
                </a:lnTo>
                <a:lnTo>
                  <a:pt x="23" y="8"/>
                </a:lnTo>
                <a:lnTo>
                  <a:pt x="25" y="9"/>
                </a:lnTo>
                <a:lnTo>
                  <a:pt x="27" y="9"/>
                </a:lnTo>
                <a:lnTo>
                  <a:pt x="30" y="10"/>
                </a:lnTo>
                <a:lnTo>
                  <a:pt x="32" y="12"/>
                </a:lnTo>
                <a:lnTo>
                  <a:pt x="34" y="14"/>
                </a:lnTo>
                <a:lnTo>
                  <a:pt x="35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5" name="84009">
            <a:extLst xmlns:a="http://schemas.openxmlformats.org/drawingml/2006/main">
              <a:ext uri="{FF2B5EF4-FFF2-40B4-BE49-F238E27FC236}">
                <a16:creationId xmlns:a16="http://schemas.microsoft.com/office/drawing/2014/main" id="{E6095469-90CB-4BD8-81A8-09905CA9D36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42190" y="2446375"/>
            <a:ext cx="318215" cy="352919"/>
          </a:xfrm>
          <a:custGeom xmlns:a="http://schemas.openxmlformats.org/drawingml/2006/main">
            <a:avLst/>
            <a:gdLst/>
            <a:ahLst/>
            <a:cxnLst>
              <a:cxn ang="0">
                <a:pos x="9" y="1"/>
              </a:cxn>
              <a:cxn ang="0">
                <a:pos x="11" y="2"/>
              </a:cxn>
              <a:cxn ang="0">
                <a:pos x="13" y="4"/>
              </a:cxn>
              <a:cxn ang="0">
                <a:pos x="15" y="5"/>
              </a:cxn>
              <a:cxn ang="0">
                <a:pos x="17" y="6"/>
              </a:cxn>
              <a:cxn ang="0">
                <a:pos x="20" y="6"/>
              </a:cxn>
              <a:cxn ang="0">
                <a:pos x="23" y="6"/>
              </a:cxn>
              <a:cxn ang="0">
                <a:pos x="24" y="10"/>
              </a:cxn>
              <a:cxn ang="0">
                <a:pos x="26" y="12"/>
              </a:cxn>
              <a:cxn ang="0">
                <a:pos x="28" y="13"/>
              </a:cxn>
              <a:cxn ang="0">
                <a:pos x="29" y="16"/>
              </a:cxn>
              <a:cxn ang="0">
                <a:pos x="31" y="19"/>
              </a:cxn>
              <a:cxn ang="0">
                <a:pos x="34" y="20"/>
              </a:cxn>
              <a:cxn ang="0">
                <a:pos x="34" y="22"/>
              </a:cxn>
              <a:cxn ang="0">
                <a:pos x="35" y="25"/>
              </a:cxn>
              <a:cxn ang="0">
                <a:pos x="36" y="26"/>
              </a:cxn>
              <a:cxn ang="0">
                <a:pos x="37" y="29"/>
              </a:cxn>
              <a:cxn ang="0">
                <a:pos x="34" y="31"/>
              </a:cxn>
              <a:cxn ang="0">
                <a:pos x="32" y="29"/>
              </a:cxn>
              <a:cxn ang="0">
                <a:pos x="29" y="28"/>
              </a:cxn>
              <a:cxn ang="0">
                <a:pos x="26" y="29"/>
              </a:cxn>
              <a:cxn ang="0">
                <a:pos x="23" y="32"/>
              </a:cxn>
              <a:cxn ang="0">
                <a:pos x="22" y="33"/>
              </a:cxn>
              <a:cxn ang="0">
                <a:pos x="19" y="33"/>
              </a:cxn>
              <a:cxn ang="0">
                <a:pos x="17" y="33"/>
              </a:cxn>
              <a:cxn ang="0">
                <a:pos x="15" y="34"/>
              </a:cxn>
              <a:cxn ang="0">
                <a:pos x="13" y="35"/>
              </a:cxn>
              <a:cxn ang="0">
                <a:pos x="11" y="36"/>
              </a:cxn>
              <a:cxn ang="0">
                <a:pos x="11" y="38"/>
              </a:cxn>
              <a:cxn ang="0">
                <a:pos x="12" y="41"/>
              </a:cxn>
              <a:cxn ang="0">
                <a:pos x="12" y="43"/>
              </a:cxn>
              <a:cxn ang="0">
                <a:pos x="11" y="44"/>
              </a:cxn>
              <a:cxn ang="0">
                <a:pos x="9" y="44"/>
              </a:cxn>
              <a:cxn ang="0">
                <a:pos x="7" y="44"/>
              </a:cxn>
              <a:cxn ang="0">
                <a:pos x="4" y="43"/>
              </a:cxn>
              <a:cxn ang="0">
                <a:pos x="4" y="40"/>
              </a:cxn>
              <a:cxn ang="0">
                <a:pos x="2" y="39"/>
              </a:cxn>
              <a:cxn ang="0">
                <a:pos x="1" y="37"/>
              </a:cxn>
              <a:cxn ang="0">
                <a:pos x="0" y="33"/>
              </a:cxn>
              <a:cxn ang="0">
                <a:pos x="0" y="30"/>
              </a:cxn>
              <a:cxn ang="0">
                <a:pos x="1" y="28"/>
              </a:cxn>
              <a:cxn ang="0">
                <a:pos x="3" y="27"/>
              </a:cxn>
              <a:cxn ang="0">
                <a:pos x="4" y="25"/>
              </a:cxn>
              <a:cxn ang="0">
                <a:pos x="4" y="22"/>
              </a:cxn>
              <a:cxn ang="0">
                <a:pos x="5" y="20"/>
              </a:cxn>
              <a:cxn ang="0">
                <a:pos x="5" y="17"/>
              </a:cxn>
              <a:cxn ang="0">
                <a:pos x="6" y="14"/>
              </a:cxn>
              <a:cxn ang="0">
                <a:pos x="7" y="12"/>
              </a:cxn>
              <a:cxn ang="0">
                <a:pos x="5" y="10"/>
              </a:cxn>
              <a:cxn ang="0">
                <a:pos x="1" y="8"/>
              </a:cxn>
              <a:cxn ang="0">
                <a:pos x="1" y="5"/>
              </a:cxn>
              <a:cxn ang="0">
                <a:pos x="2" y="3"/>
              </a:cxn>
              <a:cxn ang="0">
                <a:pos x="3" y="1"/>
              </a:cxn>
              <a:cxn ang="0">
                <a:pos x="5" y="0"/>
              </a:cxn>
              <a:cxn ang="0">
                <a:pos x="7" y="0"/>
              </a:cxn>
              <a:cxn ang="0">
                <a:pos x="9" y="1"/>
              </a:cxn>
            </a:cxnLst>
            <a:rect l="0" t="0" r="r" b="b"/>
            <a:pathLst>
              <a:path w="37" h="44">
                <a:moveTo>
                  <a:pt x="9" y="1"/>
                </a:moveTo>
                <a:lnTo>
                  <a:pt x="11" y="2"/>
                </a:lnTo>
                <a:lnTo>
                  <a:pt x="13" y="4"/>
                </a:lnTo>
                <a:lnTo>
                  <a:pt x="15" y="5"/>
                </a:lnTo>
                <a:lnTo>
                  <a:pt x="17" y="6"/>
                </a:lnTo>
                <a:lnTo>
                  <a:pt x="20" y="6"/>
                </a:lnTo>
                <a:lnTo>
                  <a:pt x="23" y="6"/>
                </a:lnTo>
                <a:lnTo>
                  <a:pt x="24" y="10"/>
                </a:lnTo>
                <a:lnTo>
                  <a:pt x="26" y="12"/>
                </a:lnTo>
                <a:lnTo>
                  <a:pt x="28" y="13"/>
                </a:lnTo>
                <a:lnTo>
                  <a:pt x="29" y="16"/>
                </a:lnTo>
                <a:lnTo>
                  <a:pt x="31" y="19"/>
                </a:lnTo>
                <a:lnTo>
                  <a:pt x="34" y="20"/>
                </a:lnTo>
                <a:lnTo>
                  <a:pt x="34" y="22"/>
                </a:lnTo>
                <a:lnTo>
                  <a:pt x="35" y="25"/>
                </a:lnTo>
                <a:lnTo>
                  <a:pt x="36" y="26"/>
                </a:lnTo>
                <a:lnTo>
                  <a:pt x="37" y="29"/>
                </a:lnTo>
                <a:lnTo>
                  <a:pt x="34" y="31"/>
                </a:lnTo>
                <a:lnTo>
                  <a:pt x="32" y="29"/>
                </a:lnTo>
                <a:lnTo>
                  <a:pt x="29" y="28"/>
                </a:lnTo>
                <a:lnTo>
                  <a:pt x="26" y="29"/>
                </a:lnTo>
                <a:lnTo>
                  <a:pt x="23" y="32"/>
                </a:lnTo>
                <a:lnTo>
                  <a:pt x="22" y="33"/>
                </a:lnTo>
                <a:lnTo>
                  <a:pt x="19" y="33"/>
                </a:lnTo>
                <a:lnTo>
                  <a:pt x="17" y="33"/>
                </a:lnTo>
                <a:lnTo>
                  <a:pt x="15" y="34"/>
                </a:lnTo>
                <a:lnTo>
                  <a:pt x="13" y="35"/>
                </a:lnTo>
                <a:lnTo>
                  <a:pt x="11" y="36"/>
                </a:lnTo>
                <a:lnTo>
                  <a:pt x="11" y="38"/>
                </a:lnTo>
                <a:lnTo>
                  <a:pt x="12" y="41"/>
                </a:lnTo>
                <a:lnTo>
                  <a:pt x="12" y="43"/>
                </a:lnTo>
                <a:lnTo>
                  <a:pt x="11" y="44"/>
                </a:lnTo>
                <a:lnTo>
                  <a:pt x="9" y="44"/>
                </a:lnTo>
                <a:lnTo>
                  <a:pt x="7" y="44"/>
                </a:lnTo>
                <a:lnTo>
                  <a:pt x="4" y="43"/>
                </a:lnTo>
                <a:lnTo>
                  <a:pt x="4" y="40"/>
                </a:lnTo>
                <a:lnTo>
                  <a:pt x="2" y="39"/>
                </a:lnTo>
                <a:lnTo>
                  <a:pt x="1" y="37"/>
                </a:lnTo>
                <a:lnTo>
                  <a:pt x="0" y="33"/>
                </a:lnTo>
                <a:lnTo>
                  <a:pt x="0" y="30"/>
                </a:lnTo>
                <a:lnTo>
                  <a:pt x="1" y="28"/>
                </a:lnTo>
                <a:lnTo>
                  <a:pt x="3" y="27"/>
                </a:lnTo>
                <a:lnTo>
                  <a:pt x="4" y="25"/>
                </a:lnTo>
                <a:lnTo>
                  <a:pt x="4" y="22"/>
                </a:lnTo>
                <a:lnTo>
                  <a:pt x="5" y="20"/>
                </a:lnTo>
                <a:lnTo>
                  <a:pt x="5" y="17"/>
                </a:lnTo>
                <a:lnTo>
                  <a:pt x="6" y="14"/>
                </a:lnTo>
                <a:lnTo>
                  <a:pt x="7" y="12"/>
                </a:lnTo>
                <a:lnTo>
                  <a:pt x="5" y="10"/>
                </a:lnTo>
                <a:lnTo>
                  <a:pt x="1" y="8"/>
                </a:lnTo>
                <a:lnTo>
                  <a:pt x="1" y="5"/>
                </a:lnTo>
                <a:lnTo>
                  <a:pt x="2" y="3"/>
                </a:lnTo>
                <a:lnTo>
                  <a:pt x="3" y="1"/>
                </a:lnTo>
                <a:lnTo>
                  <a:pt x="5" y="0"/>
                </a:lnTo>
                <a:lnTo>
                  <a:pt x="7" y="0"/>
                </a:lnTo>
                <a:lnTo>
                  <a:pt x="9" y="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6" name="83055">
            <a:extLst xmlns:a="http://schemas.openxmlformats.org/drawingml/2006/main">
              <a:ext uri="{FF2B5EF4-FFF2-40B4-BE49-F238E27FC236}">
                <a16:creationId xmlns:a16="http://schemas.microsoft.com/office/drawing/2014/main" id="{5449CABB-A758-449E-ABF6-37C6FCAAD2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61419" y="1443763"/>
            <a:ext cx="275213" cy="344899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8" y="4"/>
              </a:cxn>
              <a:cxn ang="0">
                <a:pos x="21" y="4"/>
              </a:cxn>
              <a:cxn ang="0">
                <a:pos x="23" y="4"/>
              </a:cxn>
              <a:cxn ang="0">
                <a:pos x="26" y="4"/>
              </a:cxn>
              <a:cxn ang="0">
                <a:pos x="25" y="7"/>
              </a:cxn>
              <a:cxn ang="0">
                <a:pos x="25" y="9"/>
              </a:cxn>
              <a:cxn ang="0">
                <a:pos x="24" y="12"/>
              </a:cxn>
              <a:cxn ang="0">
                <a:pos x="24" y="14"/>
              </a:cxn>
              <a:cxn ang="0">
                <a:pos x="25" y="16"/>
              </a:cxn>
              <a:cxn ang="0">
                <a:pos x="27" y="19"/>
              </a:cxn>
              <a:cxn ang="0">
                <a:pos x="29" y="19"/>
              </a:cxn>
              <a:cxn ang="0">
                <a:pos x="32" y="20"/>
              </a:cxn>
              <a:cxn ang="0">
                <a:pos x="31" y="22"/>
              </a:cxn>
              <a:cxn ang="0">
                <a:pos x="29" y="25"/>
              </a:cxn>
              <a:cxn ang="0">
                <a:pos x="28" y="28"/>
              </a:cxn>
              <a:cxn ang="0">
                <a:pos x="26" y="30"/>
              </a:cxn>
              <a:cxn ang="0">
                <a:pos x="28" y="31"/>
              </a:cxn>
              <a:cxn ang="0">
                <a:pos x="28" y="34"/>
              </a:cxn>
              <a:cxn ang="0">
                <a:pos x="26" y="37"/>
              </a:cxn>
              <a:cxn ang="0">
                <a:pos x="26" y="39"/>
              </a:cxn>
              <a:cxn ang="0">
                <a:pos x="23" y="40"/>
              </a:cxn>
              <a:cxn ang="0">
                <a:pos x="21" y="41"/>
              </a:cxn>
              <a:cxn ang="0">
                <a:pos x="19" y="41"/>
              </a:cxn>
              <a:cxn ang="0">
                <a:pos x="16" y="41"/>
              </a:cxn>
              <a:cxn ang="0">
                <a:pos x="14" y="42"/>
              </a:cxn>
              <a:cxn ang="0">
                <a:pos x="10" y="42"/>
              </a:cxn>
              <a:cxn ang="0">
                <a:pos x="7" y="43"/>
              </a:cxn>
              <a:cxn ang="0">
                <a:pos x="5" y="40"/>
              </a:cxn>
              <a:cxn ang="0">
                <a:pos x="3" y="38"/>
              </a:cxn>
              <a:cxn ang="0">
                <a:pos x="2" y="37"/>
              </a:cxn>
              <a:cxn ang="0">
                <a:pos x="0" y="35"/>
              </a:cxn>
              <a:cxn ang="0">
                <a:pos x="1" y="32"/>
              </a:cxn>
              <a:cxn ang="0">
                <a:pos x="4" y="32"/>
              </a:cxn>
              <a:cxn ang="0">
                <a:pos x="5" y="31"/>
              </a:cxn>
              <a:cxn ang="0">
                <a:pos x="6" y="29"/>
              </a:cxn>
              <a:cxn ang="0">
                <a:pos x="7" y="25"/>
              </a:cxn>
              <a:cxn ang="0">
                <a:pos x="8" y="24"/>
              </a:cxn>
              <a:cxn ang="0">
                <a:pos x="8" y="21"/>
              </a:cxn>
              <a:cxn ang="0">
                <a:pos x="10" y="18"/>
              </a:cxn>
              <a:cxn ang="0">
                <a:pos x="12" y="17"/>
              </a:cxn>
              <a:cxn ang="0">
                <a:pos x="14" y="16"/>
              </a:cxn>
              <a:cxn ang="0">
                <a:pos x="14" y="13"/>
              </a:cxn>
              <a:cxn ang="0">
                <a:pos x="14" y="10"/>
              </a:cxn>
              <a:cxn ang="0">
                <a:pos x="12" y="10"/>
              </a:cxn>
              <a:cxn ang="0">
                <a:pos x="10" y="11"/>
              </a:cxn>
              <a:cxn ang="0">
                <a:pos x="8" y="9"/>
              </a:cxn>
              <a:cxn ang="0">
                <a:pos x="5" y="9"/>
              </a:cxn>
              <a:cxn ang="0">
                <a:pos x="3" y="9"/>
              </a:cxn>
              <a:cxn ang="0">
                <a:pos x="3" y="7"/>
              </a:cxn>
              <a:cxn ang="0">
                <a:pos x="6" y="5"/>
              </a:cxn>
              <a:cxn ang="0">
                <a:pos x="8" y="3"/>
              </a:cxn>
              <a:cxn ang="0">
                <a:pos x="9" y="1"/>
              </a:cxn>
              <a:cxn ang="0">
                <a:pos x="10" y="0"/>
              </a:cxn>
              <a:cxn ang="0">
                <a:pos x="12" y="1"/>
              </a:cxn>
              <a:cxn ang="0">
                <a:pos x="14" y="2"/>
              </a:cxn>
              <a:cxn ang="0">
                <a:pos x="17" y="2"/>
              </a:cxn>
            </a:cxnLst>
            <a:rect l="0" t="0" r="r" b="b"/>
            <a:pathLst>
              <a:path w="32" h="43">
                <a:moveTo>
                  <a:pt x="17" y="2"/>
                </a:moveTo>
                <a:lnTo>
                  <a:pt x="18" y="4"/>
                </a:lnTo>
                <a:lnTo>
                  <a:pt x="21" y="4"/>
                </a:lnTo>
                <a:lnTo>
                  <a:pt x="23" y="4"/>
                </a:lnTo>
                <a:lnTo>
                  <a:pt x="26" y="4"/>
                </a:lnTo>
                <a:lnTo>
                  <a:pt x="25" y="7"/>
                </a:lnTo>
                <a:lnTo>
                  <a:pt x="25" y="9"/>
                </a:lnTo>
                <a:lnTo>
                  <a:pt x="24" y="12"/>
                </a:lnTo>
                <a:lnTo>
                  <a:pt x="24" y="14"/>
                </a:lnTo>
                <a:lnTo>
                  <a:pt x="25" y="16"/>
                </a:lnTo>
                <a:lnTo>
                  <a:pt x="27" y="19"/>
                </a:lnTo>
                <a:lnTo>
                  <a:pt x="29" y="19"/>
                </a:lnTo>
                <a:lnTo>
                  <a:pt x="32" y="20"/>
                </a:lnTo>
                <a:lnTo>
                  <a:pt x="31" y="22"/>
                </a:lnTo>
                <a:lnTo>
                  <a:pt x="29" y="25"/>
                </a:lnTo>
                <a:lnTo>
                  <a:pt x="28" y="28"/>
                </a:lnTo>
                <a:lnTo>
                  <a:pt x="26" y="30"/>
                </a:lnTo>
                <a:lnTo>
                  <a:pt x="28" y="31"/>
                </a:lnTo>
                <a:lnTo>
                  <a:pt x="28" y="34"/>
                </a:lnTo>
                <a:lnTo>
                  <a:pt x="26" y="37"/>
                </a:lnTo>
                <a:lnTo>
                  <a:pt x="26" y="39"/>
                </a:lnTo>
                <a:lnTo>
                  <a:pt x="23" y="40"/>
                </a:lnTo>
                <a:lnTo>
                  <a:pt x="21" y="41"/>
                </a:lnTo>
                <a:lnTo>
                  <a:pt x="19" y="41"/>
                </a:lnTo>
                <a:lnTo>
                  <a:pt x="16" y="41"/>
                </a:lnTo>
                <a:lnTo>
                  <a:pt x="14" y="42"/>
                </a:lnTo>
                <a:lnTo>
                  <a:pt x="10" y="42"/>
                </a:lnTo>
                <a:lnTo>
                  <a:pt x="7" y="43"/>
                </a:lnTo>
                <a:lnTo>
                  <a:pt x="5" y="40"/>
                </a:lnTo>
                <a:lnTo>
                  <a:pt x="3" y="38"/>
                </a:lnTo>
                <a:lnTo>
                  <a:pt x="2" y="37"/>
                </a:lnTo>
                <a:lnTo>
                  <a:pt x="0" y="35"/>
                </a:lnTo>
                <a:lnTo>
                  <a:pt x="1" y="32"/>
                </a:lnTo>
                <a:lnTo>
                  <a:pt x="4" y="32"/>
                </a:lnTo>
                <a:lnTo>
                  <a:pt x="5" y="31"/>
                </a:lnTo>
                <a:lnTo>
                  <a:pt x="6" y="29"/>
                </a:lnTo>
                <a:lnTo>
                  <a:pt x="7" y="25"/>
                </a:lnTo>
                <a:lnTo>
                  <a:pt x="8" y="24"/>
                </a:lnTo>
                <a:lnTo>
                  <a:pt x="8" y="21"/>
                </a:lnTo>
                <a:lnTo>
                  <a:pt x="10" y="18"/>
                </a:lnTo>
                <a:lnTo>
                  <a:pt x="12" y="17"/>
                </a:lnTo>
                <a:lnTo>
                  <a:pt x="14" y="16"/>
                </a:lnTo>
                <a:lnTo>
                  <a:pt x="14" y="13"/>
                </a:lnTo>
                <a:lnTo>
                  <a:pt x="14" y="10"/>
                </a:lnTo>
                <a:lnTo>
                  <a:pt x="12" y="10"/>
                </a:lnTo>
                <a:lnTo>
                  <a:pt x="10" y="11"/>
                </a:lnTo>
                <a:lnTo>
                  <a:pt x="8" y="9"/>
                </a:lnTo>
                <a:lnTo>
                  <a:pt x="5" y="9"/>
                </a:lnTo>
                <a:lnTo>
                  <a:pt x="3" y="9"/>
                </a:lnTo>
                <a:lnTo>
                  <a:pt x="3" y="7"/>
                </a:lnTo>
                <a:lnTo>
                  <a:pt x="6" y="5"/>
                </a:lnTo>
                <a:lnTo>
                  <a:pt x="8" y="3"/>
                </a:lnTo>
                <a:lnTo>
                  <a:pt x="9" y="1"/>
                </a:lnTo>
                <a:lnTo>
                  <a:pt x="10" y="0"/>
                </a:lnTo>
                <a:lnTo>
                  <a:pt x="12" y="1"/>
                </a:lnTo>
                <a:lnTo>
                  <a:pt x="14" y="2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7" name="83049">
            <a:extLst xmlns:a="http://schemas.openxmlformats.org/drawingml/2006/main">
              <a:ext uri="{FF2B5EF4-FFF2-40B4-BE49-F238E27FC236}">
                <a16:creationId xmlns:a16="http://schemas.microsoft.com/office/drawing/2014/main" id="{BDFF65C8-9D8B-4083-B1BB-F4C69DE3585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86206" y="1941059"/>
            <a:ext cx="318215" cy="232606"/>
          </a:xfrm>
          <a:custGeom xmlns:a="http://schemas.openxmlformats.org/drawingml/2006/main">
            <a:avLst/>
            <a:gdLst/>
            <a:ahLst/>
            <a:cxnLst>
              <a:cxn ang="0">
                <a:pos x="37" y="15"/>
              </a:cxn>
              <a:cxn ang="0">
                <a:pos x="37" y="18"/>
              </a:cxn>
              <a:cxn ang="0">
                <a:pos x="34" y="19"/>
              </a:cxn>
              <a:cxn ang="0">
                <a:pos x="32" y="20"/>
              </a:cxn>
              <a:cxn ang="0">
                <a:pos x="30" y="21"/>
              </a:cxn>
              <a:cxn ang="0">
                <a:pos x="28" y="22"/>
              </a:cxn>
              <a:cxn ang="0">
                <a:pos x="27" y="24"/>
              </a:cxn>
              <a:cxn ang="0">
                <a:pos x="24" y="23"/>
              </a:cxn>
              <a:cxn ang="0">
                <a:pos x="23" y="22"/>
              </a:cxn>
              <a:cxn ang="0">
                <a:pos x="20" y="21"/>
              </a:cxn>
              <a:cxn ang="0">
                <a:pos x="17" y="22"/>
              </a:cxn>
              <a:cxn ang="0">
                <a:pos x="14" y="23"/>
              </a:cxn>
              <a:cxn ang="0">
                <a:pos x="12" y="24"/>
              </a:cxn>
              <a:cxn ang="0">
                <a:pos x="10" y="26"/>
              </a:cxn>
              <a:cxn ang="0">
                <a:pos x="9" y="28"/>
              </a:cxn>
              <a:cxn ang="0">
                <a:pos x="7" y="29"/>
              </a:cxn>
              <a:cxn ang="0">
                <a:pos x="5" y="29"/>
              </a:cxn>
              <a:cxn ang="0">
                <a:pos x="3" y="27"/>
              </a:cxn>
              <a:cxn ang="0">
                <a:pos x="3" y="25"/>
              </a:cxn>
              <a:cxn ang="0">
                <a:pos x="0" y="22"/>
              </a:cxn>
              <a:cxn ang="0">
                <a:pos x="0" y="20"/>
              </a:cxn>
              <a:cxn ang="0">
                <a:pos x="1" y="17"/>
              </a:cxn>
              <a:cxn ang="0">
                <a:pos x="2" y="15"/>
              </a:cxn>
              <a:cxn ang="0">
                <a:pos x="3" y="12"/>
              </a:cxn>
              <a:cxn ang="0">
                <a:pos x="5" y="11"/>
              </a:cxn>
              <a:cxn ang="0">
                <a:pos x="8" y="11"/>
              </a:cxn>
              <a:cxn ang="0">
                <a:pos x="10" y="10"/>
              </a:cxn>
              <a:cxn ang="0">
                <a:pos x="12" y="9"/>
              </a:cxn>
              <a:cxn ang="0">
                <a:pos x="11" y="5"/>
              </a:cxn>
              <a:cxn ang="0">
                <a:pos x="11" y="1"/>
              </a:cxn>
              <a:cxn ang="0">
                <a:pos x="13" y="0"/>
              </a:cxn>
              <a:cxn ang="0">
                <a:pos x="15" y="3"/>
              </a:cxn>
              <a:cxn ang="0">
                <a:pos x="16" y="4"/>
              </a:cxn>
              <a:cxn ang="0">
                <a:pos x="18" y="5"/>
              </a:cxn>
              <a:cxn ang="0">
                <a:pos x="20" y="4"/>
              </a:cxn>
              <a:cxn ang="0">
                <a:pos x="23" y="4"/>
              </a:cxn>
              <a:cxn ang="0">
                <a:pos x="25" y="6"/>
              </a:cxn>
              <a:cxn ang="0">
                <a:pos x="26" y="8"/>
              </a:cxn>
              <a:cxn ang="0">
                <a:pos x="28" y="6"/>
              </a:cxn>
              <a:cxn ang="0">
                <a:pos x="30" y="4"/>
              </a:cxn>
              <a:cxn ang="0">
                <a:pos x="32" y="5"/>
              </a:cxn>
              <a:cxn ang="0">
                <a:pos x="33" y="7"/>
              </a:cxn>
              <a:cxn ang="0">
                <a:pos x="35" y="9"/>
              </a:cxn>
              <a:cxn ang="0">
                <a:pos x="36" y="12"/>
              </a:cxn>
              <a:cxn ang="0">
                <a:pos x="37" y="15"/>
              </a:cxn>
            </a:cxnLst>
            <a:rect l="0" t="0" r="r" b="b"/>
            <a:pathLst>
              <a:path w="37" h="29">
                <a:moveTo>
                  <a:pt x="37" y="15"/>
                </a:moveTo>
                <a:lnTo>
                  <a:pt x="37" y="18"/>
                </a:lnTo>
                <a:lnTo>
                  <a:pt x="34" y="19"/>
                </a:lnTo>
                <a:lnTo>
                  <a:pt x="32" y="20"/>
                </a:lnTo>
                <a:lnTo>
                  <a:pt x="30" y="21"/>
                </a:lnTo>
                <a:lnTo>
                  <a:pt x="28" y="22"/>
                </a:lnTo>
                <a:lnTo>
                  <a:pt x="27" y="24"/>
                </a:lnTo>
                <a:lnTo>
                  <a:pt x="24" y="23"/>
                </a:lnTo>
                <a:lnTo>
                  <a:pt x="23" y="22"/>
                </a:lnTo>
                <a:lnTo>
                  <a:pt x="20" y="21"/>
                </a:lnTo>
                <a:lnTo>
                  <a:pt x="17" y="22"/>
                </a:lnTo>
                <a:lnTo>
                  <a:pt x="14" y="23"/>
                </a:lnTo>
                <a:lnTo>
                  <a:pt x="12" y="24"/>
                </a:lnTo>
                <a:lnTo>
                  <a:pt x="10" y="26"/>
                </a:lnTo>
                <a:lnTo>
                  <a:pt x="9" y="28"/>
                </a:lnTo>
                <a:lnTo>
                  <a:pt x="7" y="29"/>
                </a:lnTo>
                <a:lnTo>
                  <a:pt x="5" y="29"/>
                </a:lnTo>
                <a:lnTo>
                  <a:pt x="3" y="27"/>
                </a:lnTo>
                <a:lnTo>
                  <a:pt x="3" y="25"/>
                </a:lnTo>
                <a:lnTo>
                  <a:pt x="0" y="22"/>
                </a:lnTo>
                <a:lnTo>
                  <a:pt x="0" y="20"/>
                </a:lnTo>
                <a:lnTo>
                  <a:pt x="1" y="17"/>
                </a:lnTo>
                <a:lnTo>
                  <a:pt x="2" y="15"/>
                </a:lnTo>
                <a:lnTo>
                  <a:pt x="3" y="12"/>
                </a:lnTo>
                <a:lnTo>
                  <a:pt x="5" y="11"/>
                </a:lnTo>
                <a:lnTo>
                  <a:pt x="8" y="11"/>
                </a:lnTo>
                <a:lnTo>
                  <a:pt x="10" y="10"/>
                </a:lnTo>
                <a:lnTo>
                  <a:pt x="12" y="9"/>
                </a:lnTo>
                <a:lnTo>
                  <a:pt x="11" y="5"/>
                </a:lnTo>
                <a:lnTo>
                  <a:pt x="11" y="1"/>
                </a:lnTo>
                <a:lnTo>
                  <a:pt x="13" y="0"/>
                </a:lnTo>
                <a:lnTo>
                  <a:pt x="15" y="3"/>
                </a:lnTo>
                <a:lnTo>
                  <a:pt x="16" y="4"/>
                </a:lnTo>
                <a:lnTo>
                  <a:pt x="18" y="5"/>
                </a:lnTo>
                <a:lnTo>
                  <a:pt x="20" y="4"/>
                </a:lnTo>
                <a:lnTo>
                  <a:pt x="23" y="4"/>
                </a:lnTo>
                <a:lnTo>
                  <a:pt x="25" y="6"/>
                </a:lnTo>
                <a:lnTo>
                  <a:pt x="26" y="8"/>
                </a:lnTo>
                <a:lnTo>
                  <a:pt x="28" y="6"/>
                </a:lnTo>
                <a:lnTo>
                  <a:pt x="30" y="4"/>
                </a:lnTo>
                <a:lnTo>
                  <a:pt x="32" y="5"/>
                </a:lnTo>
                <a:lnTo>
                  <a:pt x="33" y="7"/>
                </a:lnTo>
                <a:lnTo>
                  <a:pt x="35" y="9"/>
                </a:lnTo>
                <a:lnTo>
                  <a:pt x="36" y="12"/>
                </a:lnTo>
                <a:lnTo>
                  <a:pt x="37" y="1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8" name="83044">
            <a:extLst xmlns:a="http://schemas.openxmlformats.org/drawingml/2006/main">
              <a:ext uri="{FF2B5EF4-FFF2-40B4-BE49-F238E27FC236}">
                <a16:creationId xmlns:a16="http://schemas.microsoft.com/office/drawing/2014/main" id="{E0831D7D-A9F6-4116-AC5B-14D519BDC15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63610" y="1692410"/>
            <a:ext cx="258012" cy="224585"/>
          </a:xfrm>
          <a:custGeom xmlns:a="http://schemas.openxmlformats.org/drawingml/2006/main">
            <a:avLst/>
            <a:gdLst/>
            <a:ahLst/>
            <a:cxnLst>
              <a:cxn ang="0">
                <a:pos x="23" y="4"/>
              </a:cxn>
              <a:cxn ang="0">
                <a:pos x="25" y="6"/>
              </a:cxn>
              <a:cxn ang="0">
                <a:pos x="26" y="7"/>
              </a:cxn>
              <a:cxn ang="0">
                <a:pos x="28" y="9"/>
              </a:cxn>
              <a:cxn ang="0">
                <a:pos x="30" y="12"/>
              </a:cxn>
              <a:cxn ang="0">
                <a:pos x="28" y="14"/>
              </a:cxn>
              <a:cxn ang="0">
                <a:pos x="27" y="16"/>
              </a:cxn>
              <a:cxn ang="0">
                <a:pos x="25" y="17"/>
              </a:cxn>
              <a:cxn ang="0">
                <a:pos x="23" y="15"/>
              </a:cxn>
              <a:cxn ang="0">
                <a:pos x="21" y="15"/>
              </a:cxn>
              <a:cxn ang="0">
                <a:pos x="20" y="16"/>
              </a:cxn>
              <a:cxn ang="0">
                <a:pos x="18" y="18"/>
              </a:cxn>
              <a:cxn ang="0">
                <a:pos x="17" y="21"/>
              </a:cxn>
              <a:cxn ang="0">
                <a:pos x="14" y="22"/>
              </a:cxn>
              <a:cxn ang="0">
                <a:pos x="13" y="22"/>
              </a:cxn>
              <a:cxn ang="0">
                <a:pos x="10" y="23"/>
              </a:cxn>
              <a:cxn ang="0">
                <a:pos x="8" y="25"/>
              </a:cxn>
              <a:cxn ang="0">
                <a:pos x="7" y="27"/>
              </a:cxn>
              <a:cxn ang="0">
                <a:pos x="6" y="28"/>
              </a:cxn>
              <a:cxn ang="0">
                <a:pos x="5" y="25"/>
              </a:cxn>
              <a:cxn ang="0">
                <a:pos x="4" y="22"/>
              </a:cxn>
              <a:cxn ang="0">
                <a:pos x="3" y="19"/>
              </a:cxn>
              <a:cxn ang="0">
                <a:pos x="1" y="17"/>
              </a:cxn>
              <a:cxn ang="0">
                <a:pos x="0" y="14"/>
              </a:cxn>
              <a:cxn ang="0">
                <a:pos x="1" y="11"/>
              </a:cxn>
              <a:cxn ang="0">
                <a:pos x="2" y="9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10" y="3"/>
              </a:cxn>
              <a:cxn ang="0">
                <a:pos x="10" y="1"/>
              </a:cxn>
              <a:cxn ang="0">
                <a:pos x="13" y="0"/>
              </a:cxn>
              <a:cxn ang="0">
                <a:pos x="15" y="1"/>
              </a:cxn>
              <a:cxn ang="0">
                <a:pos x="17" y="1"/>
              </a:cxn>
              <a:cxn ang="0">
                <a:pos x="19" y="3"/>
              </a:cxn>
              <a:cxn ang="0">
                <a:pos x="21" y="4"/>
              </a:cxn>
              <a:cxn ang="0">
                <a:pos x="23" y="4"/>
              </a:cxn>
            </a:cxnLst>
            <a:rect l="0" t="0" r="r" b="b"/>
            <a:pathLst>
              <a:path w="30" h="28">
                <a:moveTo>
                  <a:pt x="23" y="4"/>
                </a:moveTo>
                <a:lnTo>
                  <a:pt x="25" y="6"/>
                </a:lnTo>
                <a:lnTo>
                  <a:pt x="26" y="7"/>
                </a:lnTo>
                <a:lnTo>
                  <a:pt x="28" y="9"/>
                </a:lnTo>
                <a:lnTo>
                  <a:pt x="30" y="12"/>
                </a:lnTo>
                <a:lnTo>
                  <a:pt x="28" y="14"/>
                </a:lnTo>
                <a:lnTo>
                  <a:pt x="27" y="16"/>
                </a:lnTo>
                <a:lnTo>
                  <a:pt x="25" y="17"/>
                </a:lnTo>
                <a:lnTo>
                  <a:pt x="23" y="15"/>
                </a:lnTo>
                <a:lnTo>
                  <a:pt x="21" y="15"/>
                </a:lnTo>
                <a:lnTo>
                  <a:pt x="20" y="16"/>
                </a:lnTo>
                <a:lnTo>
                  <a:pt x="18" y="18"/>
                </a:lnTo>
                <a:lnTo>
                  <a:pt x="17" y="21"/>
                </a:lnTo>
                <a:lnTo>
                  <a:pt x="14" y="22"/>
                </a:lnTo>
                <a:lnTo>
                  <a:pt x="13" y="22"/>
                </a:lnTo>
                <a:lnTo>
                  <a:pt x="10" y="23"/>
                </a:lnTo>
                <a:lnTo>
                  <a:pt x="8" y="25"/>
                </a:lnTo>
                <a:lnTo>
                  <a:pt x="7" y="27"/>
                </a:lnTo>
                <a:lnTo>
                  <a:pt x="6" y="28"/>
                </a:lnTo>
                <a:lnTo>
                  <a:pt x="5" y="25"/>
                </a:lnTo>
                <a:lnTo>
                  <a:pt x="4" y="22"/>
                </a:lnTo>
                <a:lnTo>
                  <a:pt x="3" y="19"/>
                </a:lnTo>
                <a:lnTo>
                  <a:pt x="1" y="17"/>
                </a:lnTo>
                <a:lnTo>
                  <a:pt x="0" y="14"/>
                </a:lnTo>
                <a:lnTo>
                  <a:pt x="1" y="11"/>
                </a:lnTo>
                <a:lnTo>
                  <a:pt x="2" y="9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10" y="3"/>
                </a:lnTo>
                <a:lnTo>
                  <a:pt x="10" y="1"/>
                </a:lnTo>
                <a:lnTo>
                  <a:pt x="13" y="0"/>
                </a:lnTo>
                <a:lnTo>
                  <a:pt x="15" y="1"/>
                </a:lnTo>
                <a:lnTo>
                  <a:pt x="17" y="1"/>
                </a:lnTo>
                <a:lnTo>
                  <a:pt x="19" y="3"/>
                </a:lnTo>
                <a:lnTo>
                  <a:pt x="21" y="4"/>
                </a:lnTo>
                <a:lnTo>
                  <a:pt x="23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49" name="83040">
            <a:extLst xmlns:a="http://schemas.openxmlformats.org/drawingml/2006/main">
              <a:ext uri="{FF2B5EF4-FFF2-40B4-BE49-F238E27FC236}">
                <a16:creationId xmlns:a16="http://schemas.microsoft.com/office/drawing/2014/main" id="{647CB6F7-B017-4AC7-BA2B-67F5E3AC00F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62596" y="1844807"/>
            <a:ext cx="335415" cy="256669"/>
          </a:xfrm>
          <a:custGeom xmlns:a="http://schemas.openxmlformats.org/drawingml/2006/main">
            <a:avLst/>
            <a:gdLst/>
            <a:ahLst/>
            <a:cxnLst>
              <a:cxn ang="0">
                <a:pos x="39" y="12"/>
              </a:cxn>
              <a:cxn ang="0">
                <a:pos x="37" y="13"/>
              </a:cxn>
              <a:cxn ang="0">
                <a:pos x="37" y="17"/>
              </a:cxn>
              <a:cxn ang="0">
                <a:pos x="38" y="21"/>
              </a:cxn>
              <a:cxn ang="0">
                <a:pos x="36" y="22"/>
              </a:cxn>
              <a:cxn ang="0">
                <a:pos x="34" y="23"/>
              </a:cxn>
              <a:cxn ang="0">
                <a:pos x="31" y="23"/>
              </a:cxn>
              <a:cxn ang="0">
                <a:pos x="29" y="24"/>
              </a:cxn>
              <a:cxn ang="0">
                <a:pos x="28" y="27"/>
              </a:cxn>
              <a:cxn ang="0">
                <a:pos x="27" y="29"/>
              </a:cxn>
              <a:cxn ang="0">
                <a:pos x="26" y="32"/>
              </a:cxn>
              <a:cxn ang="0">
                <a:pos x="24" y="30"/>
              </a:cxn>
              <a:cxn ang="0">
                <a:pos x="22" y="29"/>
              </a:cxn>
              <a:cxn ang="0">
                <a:pos x="21" y="29"/>
              </a:cxn>
              <a:cxn ang="0">
                <a:pos x="18" y="30"/>
              </a:cxn>
              <a:cxn ang="0">
                <a:pos x="16" y="30"/>
              </a:cxn>
              <a:cxn ang="0">
                <a:pos x="13" y="31"/>
              </a:cxn>
              <a:cxn ang="0">
                <a:pos x="11" y="30"/>
              </a:cxn>
              <a:cxn ang="0">
                <a:pos x="9" y="28"/>
              </a:cxn>
              <a:cxn ang="0">
                <a:pos x="7" y="27"/>
              </a:cxn>
              <a:cxn ang="0">
                <a:pos x="5" y="26"/>
              </a:cxn>
              <a:cxn ang="0">
                <a:pos x="3" y="25"/>
              </a:cxn>
              <a:cxn ang="0">
                <a:pos x="4" y="22"/>
              </a:cxn>
              <a:cxn ang="0">
                <a:pos x="1" y="20"/>
              </a:cxn>
              <a:cxn ang="0">
                <a:pos x="0" y="18"/>
              </a:cxn>
              <a:cxn ang="0">
                <a:pos x="2" y="16"/>
              </a:cxn>
              <a:cxn ang="0">
                <a:pos x="5" y="15"/>
              </a:cxn>
              <a:cxn ang="0">
                <a:pos x="7" y="14"/>
              </a:cxn>
              <a:cxn ang="0">
                <a:pos x="6" y="12"/>
              </a:cxn>
              <a:cxn ang="0">
                <a:pos x="9" y="11"/>
              </a:cxn>
              <a:cxn ang="0">
                <a:pos x="12" y="10"/>
              </a:cxn>
              <a:cxn ang="0">
                <a:pos x="14" y="7"/>
              </a:cxn>
              <a:cxn ang="0">
                <a:pos x="16" y="6"/>
              </a:cxn>
              <a:cxn ang="0">
                <a:pos x="17" y="3"/>
              </a:cxn>
              <a:cxn ang="0">
                <a:pos x="19" y="2"/>
              </a:cxn>
              <a:cxn ang="0">
                <a:pos x="20" y="0"/>
              </a:cxn>
              <a:cxn ang="0">
                <a:pos x="22" y="0"/>
              </a:cxn>
              <a:cxn ang="0">
                <a:pos x="25" y="2"/>
              </a:cxn>
              <a:cxn ang="0">
                <a:pos x="26" y="3"/>
              </a:cxn>
              <a:cxn ang="0">
                <a:pos x="26" y="6"/>
              </a:cxn>
              <a:cxn ang="0">
                <a:pos x="26" y="8"/>
              </a:cxn>
              <a:cxn ang="0">
                <a:pos x="29" y="7"/>
              </a:cxn>
              <a:cxn ang="0">
                <a:pos x="30" y="6"/>
              </a:cxn>
              <a:cxn ang="0">
                <a:pos x="33" y="6"/>
              </a:cxn>
              <a:cxn ang="0">
                <a:pos x="34" y="7"/>
              </a:cxn>
              <a:cxn ang="0">
                <a:pos x="36" y="10"/>
              </a:cxn>
              <a:cxn ang="0">
                <a:pos x="39" y="12"/>
              </a:cxn>
            </a:cxnLst>
            <a:rect l="0" t="0" r="r" b="b"/>
            <a:pathLst>
              <a:path w="39" h="32">
                <a:moveTo>
                  <a:pt x="39" y="12"/>
                </a:moveTo>
                <a:lnTo>
                  <a:pt x="37" y="13"/>
                </a:lnTo>
                <a:lnTo>
                  <a:pt x="37" y="17"/>
                </a:lnTo>
                <a:lnTo>
                  <a:pt x="38" y="21"/>
                </a:lnTo>
                <a:lnTo>
                  <a:pt x="36" y="22"/>
                </a:lnTo>
                <a:lnTo>
                  <a:pt x="34" y="23"/>
                </a:lnTo>
                <a:lnTo>
                  <a:pt x="31" y="23"/>
                </a:lnTo>
                <a:lnTo>
                  <a:pt x="29" y="24"/>
                </a:lnTo>
                <a:lnTo>
                  <a:pt x="28" y="27"/>
                </a:lnTo>
                <a:lnTo>
                  <a:pt x="27" y="29"/>
                </a:lnTo>
                <a:lnTo>
                  <a:pt x="26" y="32"/>
                </a:lnTo>
                <a:lnTo>
                  <a:pt x="24" y="30"/>
                </a:lnTo>
                <a:lnTo>
                  <a:pt x="22" y="29"/>
                </a:lnTo>
                <a:lnTo>
                  <a:pt x="21" y="29"/>
                </a:lnTo>
                <a:lnTo>
                  <a:pt x="18" y="30"/>
                </a:lnTo>
                <a:lnTo>
                  <a:pt x="16" y="30"/>
                </a:lnTo>
                <a:lnTo>
                  <a:pt x="13" y="31"/>
                </a:lnTo>
                <a:lnTo>
                  <a:pt x="11" y="30"/>
                </a:lnTo>
                <a:lnTo>
                  <a:pt x="9" y="28"/>
                </a:lnTo>
                <a:lnTo>
                  <a:pt x="7" y="27"/>
                </a:lnTo>
                <a:lnTo>
                  <a:pt x="5" y="26"/>
                </a:lnTo>
                <a:lnTo>
                  <a:pt x="3" y="25"/>
                </a:lnTo>
                <a:lnTo>
                  <a:pt x="4" y="22"/>
                </a:lnTo>
                <a:lnTo>
                  <a:pt x="1" y="20"/>
                </a:lnTo>
                <a:lnTo>
                  <a:pt x="0" y="18"/>
                </a:lnTo>
                <a:lnTo>
                  <a:pt x="2" y="16"/>
                </a:lnTo>
                <a:lnTo>
                  <a:pt x="5" y="15"/>
                </a:lnTo>
                <a:lnTo>
                  <a:pt x="7" y="14"/>
                </a:lnTo>
                <a:lnTo>
                  <a:pt x="6" y="12"/>
                </a:lnTo>
                <a:lnTo>
                  <a:pt x="9" y="11"/>
                </a:lnTo>
                <a:lnTo>
                  <a:pt x="12" y="10"/>
                </a:lnTo>
                <a:lnTo>
                  <a:pt x="14" y="7"/>
                </a:lnTo>
                <a:lnTo>
                  <a:pt x="16" y="6"/>
                </a:lnTo>
                <a:lnTo>
                  <a:pt x="17" y="3"/>
                </a:lnTo>
                <a:lnTo>
                  <a:pt x="19" y="2"/>
                </a:lnTo>
                <a:lnTo>
                  <a:pt x="20" y="0"/>
                </a:lnTo>
                <a:lnTo>
                  <a:pt x="22" y="0"/>
                </a:lnTo>
                <a:lnTo>
                  <a:pt x="25" y="2"/>
                </a:lnTo>
                <a:lnTo>
                  <a:pt x="26" y="3"/>
                </a:lnTo>
                <a:lnTo>
                  <a:pt x="26" y="6"/>
                </a:lnTo>
                <a:lnTo>
                  <a:pt x="26" y="8"/>
                </a:lnTo>
                <a:lnTo>
                  <a:pt x="29" y="7"/>
                </a:lnTo>
                <a:lnTo>
                  <a:pt x="30" y="6"/>
                </a:lnTo>
                <a:lnTo>
                  <a:pt x="33" y="6"/>
                </a:lnTo>
                <a:lnTo>
                  <a:pt x="34" y="7"/>
                </a:lnTo>
                <a:lnTo>
                  <a:pt x="36" y="10"/>
                </a:lnTo>
                <a:lnTo>
                  <a:pt x="39" y="1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0" name="83034">
            <a:extLst xmlns:a="http://schemas.openxmlformats.org/drawingml/2006/main">
              <a:ext uri="{FF2B5EF4-FFF2-40B4-BE49-F238E27FC236}">
                <a16:creationId xmlns:a16="http://schemas.microsoft.com/office/drawing/2014/main" id="{64AAFD9C-E751-4C28-B560-D7F88167C6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02393" y="1660327"/>
            <a:ext cx="412819" cy="280731"/>
          </a:xfrm>
          <a:custGeom xmlns:a="http://schemas.openxmlformats.org/drawingml/2006/main">
            <a:avLst/>
            <a:gdLst/>
            <a:ahLst/>
            <a:cxnLst>
              <a:cxn ang="0">
                <a:pos x="32" y="6"/>
              </a:cxn>
              <a:cxn ang="0">
                <a:pos x="32" y="9"/>
              </a:cxn>
              <a:cxn ang="0">
                <a:pos x="30" y="11"/>
              </a:cxn>
              <a:cxn ang="0">
                <a:pos x="33" y="11"/>
              </a:cxn>
              <a:cxn ang="0">
                <a:pos x="35" y="12"/>
              </a:cxn>
              <a:cxn ang="0">
                <a:pos x="37" y="13"/>
              </a:cxn>
              <a:cxn ang="0">
                <a:pos x="40" y="15"/>
              </a:cxn>
              <a:cxn ang="0">
                <a:pos x="40" y="17"/>
              </a:cxn>
              <a:cxn ang="0">
                <a:pos x="42" y="18"/>
              </a:cxn>
              <a:cxn ang="0">
                <a:pos x="43" y="21"/>
              </a:cxn>
              <a:cxn ang="0">
                <a:pos x="45" y="23"/>
              </a:cxn>
              <a:cxn ang="0">
                <a:pos x="46" y="26"/>
              </a:cxn>
              <a:cxn ang="0">
                <a:pos x="47" y="29"/>
              </a:cxn>
              <a:cxn ang="0">
                <a:pos x="48" y="32"/>
              </a:cxn>
              <a:cxn ang="0">
                <a:pos x="46" y="35"/>
              </a:cxn>
              <a:cxn ang="0">
                <a:pos x="43" y="33"/>
              </a:cxn>
              <a:cxn ang="0">
                <a:pos x="41" y="30"/>
              </a:cxn>
              <a:cxn ang="0">
                <a:pos x="40" y="29"/>
              </a:cxn>
              <a:cxn ang="0">
                <a:pos x="37" y="29"/>
              </a:cxn>
              <a:cxn ang="0">
                <a:pos x="36" y="30"/>
              </a:cxn>
              <a:cxn ang="0">
                <a:pos x="33" y="31"/>
              </a:cxn>
              <a:cxn ang="0">
                <a:pos x="33" y="29"/>
              </a:cxn>
              <a:cxn ang="0">
                <a:pos x="33" y="26"/>
              </a:cxn>
              <a:cxn ang="0">
                <a:pos x="32" y="25"/>
              </a:cxn>
              <a:cxn ang="0">
                <a:pos x="29" y="23"/>
              </a:cxn>
              <a:cxn ang="0">
                <a:pos x="27" y="23"/>
              </a:cxn>
              <a:cxn ang="0">
                <a:pos x="26" y="25"/>
              </a:cxn>
              <a:cxn ang="0">
                <a:pos x="24" y="26"/>
              </a:cxn>
              <a:cxn ang="0">
                <a:pos x="23" y="29"/>
              </a:cxn>
              <a:cxn ang="0">
                <a:pos x="21" y="30"/>
              </a:cxn>
              <a:cxn ang="0">
                <a:pos x="19" y="33"/>
              </a:cxn>
              <a:cxn ang="0">
                <a:pos x="16" y="34"/>
              </a:cxn>
              <a:cxn ang="0">
                <a:pos x="13" y="35"/>
              </a:cxn>
              <a:cxn ang="0">
                <a:pos x="11" y="33"/>
              </a:cxn>
              <a:cxn ang="0">
                <a:pos x="10" y="31"/>
              </a:cxn>
              <a:cxn ang="0">
                <a:pos x="8" y="29"/>
              </a:cxn>
              <a:cxn ang="0">
                <a:pos x="7" y="27"/>
              </a:cxn>
              <a:cxn ang="0">
                <a:pos x="7" y="24"/>
              </a:cxn>
              <a:cxn ang="0">
                <a:pos x="6" y="22"/>
              </a:cxn>
              <a:cxn ang="0">
                <a:pos x="5" y="20"/>
              </a:cxn>
              <a:cxn ang="0">
                <a:pos x="3" y="19"/>
              </a:cxn>
              <a:cxn ang="0">
                <a:pos x="0" y="17"/>
              </a:cxn>
              <a:cxn ang="0">
                <a:pos x="2" y="16"/>
              </a:cxn>
              <a:cxn ang="0">
                <a:pos x="5" y="16"/>
              </a:cxn>
              <a:cxn ang="0">
                <a:pos x="7" y="15"/>
              </a:cxn>
              <a:cxn ang="0">
                <a:pos x="9" y="15"/>
              </a:cxn>
              <a:cxn ang="0">
                <a:pos x="9" y="11"/>
              </a:cxn>
              <a:cxn ang="0">
                <a:pos x="11" y="11"/>
              </a:cxn>
              <a:cxn ang="0">
                <a:pos x="13" y="9"/>
              </a:cxn>
              <a:cxn ang="0">
                <a:pos x="16" y="11"/>
              </a:cxn>
              <a:cxn ang="0">
                <a:pos x="18" y="10"/>
              </a:cxn>
              <a:cxn ang="0">
                <a:pos x="20" y="8"/>
              </a:cxn>
              <a:cxn ang="0">
                <a:pos x="22" y="7"/>
              </a:cxn>
              <a:cxn ang="0">
                <a:pos x="24" y="4"/>
              </a:cxn>
              <a:cxn ang="0">
                <a:pos x="26" y="2"/>
              </a:cxn>
              <a:cxn ang="0">
                <a:pos x="28" y="1"/>
              </a:cxn>
              <a:cxn ang="0">
                <a:pos x="30" y="0"/>
              </a:cxn>
              <a:cxn ang="0">
                <a:pos x="29" y="3"/>
              </a:cxn>
              <a:cxn ang="0">
                <a:pos x="31" y="5"/>
              </a:cxn>
              <a:cxn ang="0">
                <a:pos x="32" y="6"/>
              </a:cxn>
            </a:cxnLst>
            <a:rect l="0" t="0" r="r" b="b"/>
            <a:pathLst>
              <a:path w="48" h="35">
                <a:moveTo>
                  <a:pt x="32" y="6"/>
                </a:moveTo>
                <a:lnTo>
                  <a:pt x="32" y="9"/>
                </a:lnTo>
                <a:lnTo>
                  <a:pt x="30" y="11"/>
                </a:lnTo>
                <a:lnTo>
                  <a:pt x="33" y="11"/>
                </a:lnTo>
                <a:lnTo>
                  <a:pt x="35" y="12"/>
                </a:lnTo>
                <a:lnTo>
                  <a:pt x="37" y="13"/>
                </a:lnTo>
                <a:lnTo>
                  <a:pt x="40" y="15"/>
                </a:lnTo>
                <a:lnTo>
                  <a:pt x="40" y="17"/>
                </a:lnTo>
                <a:lnTo>
                  <a:pt x="42" y="18"/>
                </a:lnTo>
                <a:lnTo>
                  <a:pt x="43" y="21"/>
                </a:lnTo>
                <a:lnTo>
                  <a:pt x="45" y="23"/>
                </a:lnTo>
                <a:lnTo>
                  <a:pt x="46" y="26"/>
                </a:lnTo>
                <a:lnTo>
                  <a:pt x="47" y="29"/>
                </a:lnTo>
                <a:lnTo>
                  <a:pt x="48" y="32"/>
                </a:lnTo>
                <a:lnTo>
                  <a:pt x="46" y="35"/>
                </a:lnTo>
                <a:lnTo>
                  <a:pt x="43" y="33"/>
                </a:lnTo>
                <a:lnTo>
                  <a:pt x="41" y="30"/>
                </a:lnTo>
                <a:lnTo>
                  <a:pt x="40" y="29"/>
                </a:lnTo>
                <a:lnTo>
                  <a:pt x="37" y="29"/>
                </a:lnTo>
                <a:lnTo>
                  <a:pt x="36" y="30"/>
                </a:lnTo>
                <a:lnTo>
                  <a:pt x="33" y="31"/>
                </a:lnTo>
                <a:lnTo>
                  <a:pt x="33" y="29"/>
                </a:lnTo>
                <a:lnTo>
                  <a:pt x="33" y="26"/>
                </a:lnTo>
                <a:lnTo>
                  <a:pt x="32" y="25"/>
                </a:lnTo>
                <a:lnTo>
                  <a:pt x="29" y="23"/>
                </a:lnTo>
                <a:lnTo>
                  <a:pt x="27" y="23"/>
                </a:lnTo>
                <a:lnTo>
                  <a:pt x="26" y="25"/>
                </a:lnTo>
                <a:lnTo>
                  <a:pt x="24" y="26"/>
                </a:lnTo>
                <a:lnTo>
                  <a:pt x="23" y="29"/>
                </a:lnTo>
                <a:lnTo>
                  <a:pt x="21" y="30"/>
                </a:lnTo>
                <a:lnTo>
                  <a:pt x="19" y="33"/>
                </a:lnTo>
                <a:lnTo>
                  <a:pt x="16" y="34"/>
                </a:lnTo>
                <a:lnTo>
                  <a:pt x="13" y="35"/>
                </a:lnTo>
                <a:lnTo>
                  <a:pt x="11" y="33"/>
                </a:lnTo>
                <a:lnTo>
                  <a:pt x="10" y="31"/>
                </a:lnTo>
                <a:lnTo>
                  <a:pt x="8" y="29"/>
                </a:lnTo>
                <a:lnTo>
                  <a:pt x="7" y="27"/>
                </a:lnTo>
                <a:lnTo>
                  <a:pt x="7" y="24"/>
                </a:lnTo>
                <a:lnTo>
                  <a:pt x="6" y="22"/>
                </a:lnTo>
                <a:lnTo>
                  <a:pt x="5" y="20"/>
                </a:lnTo>
                <a:lnTo>
                  <a:pt x="3" y="19"/>
                </a:lnTo>
                <a:lnTo>
                  <a:pt x="0" y="17"/>
                </a:lnTo>
                <a:lnTo>
                  <a:pt x="2" y="16"/>
                </a:lnTo>
                <a:lnTo>
                  <a:pt x="5" y="16"/>
                </a:lnTo>
                <a:lnTo>
                  <a:pt x="7" y="15"/>
                </a:lnTo>
                <a:lnTo>
                  <a:pt x="9" y="15"/>
                </a:lnTo>
                <a:lnTo>
                  <a:pt x="9" y="11"/>
                </a:lnTo>
                <a:lnTo>
                  <a:pt x="11" y="11"/>
                </a:lnTo>
                <a:lnTo>
                  <a:pt x="13" y="9"/>
                </a:lnTo>
                <a:lnTo>
                  <a:pt x="16" y="11"/>
                </a:lnTo>
                <a:lnTo>
                  <a:pt x="18" y="10"/>
                </a:lnTo>
                <a:lnTo>
                  <a:pt x="20" y="8"/>
                </a:lnTo>
                <a:lnTo>
                  <a:pt x="22" y="7"/>
                </a:lnTo>
                <a:lnTo>
                  <a:pt x="24" y="4"/>
                </a:lnTo>
                <a:lnTo>
                  <a:pt x="26" y="2"/>
                </a:lnTo>
                <a:lnTo>
                  <a:pt x="28" y="1"/>
                </a:lnTo>
                <a:lnTo>
                  <a:pt x="30" y="0"/>
                </a:lnTo>
                <a:lnTo>
                  <a:pt x="29" y="3"/>
                </a:lnTo>
                <a:lnTo>
                  <a:pt x="31" y="5"/>
                </a:lnTo>
                <a:lnTo>
                  <a:pt x="32" y="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1" name="83031">
            <a:extLst xmlns:a="http://schemas.openxmlformats.org/drawingml/2006/main">
              <a:ext uri="{FF2B5EF4-FFF2-40B4-BE49-F238E27FC236}">
                <a16:creationId xmlns:a16="http://schemas.microsoft.com/office/drawing/2014/main" id="{3B82E0D9-ACD7-4C4A-9E96-017532CE2EB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98011" y="1756577"/>
            <a:ext cx="430020" cy="320836"/>
          </a:xfrm>
          <a:custGeom xmlns:a="http://schemas.openxmlformats.org/drawingml/2006/main">
            <a:avLst/>
            <a:gdLst/>
            <a:ahLst/>
            <a:cxnLst>
              <a:cxn ang="0">
                <a:pos x="45" y="2"/>
              </a:cxn>
              <a:cxn ang="0">
                <a:pos x="46" y="4"/>
              </a:cxn>
              <a:cxn ang="0">
                <a:pos x="48" y="6"/>
              </a:cxn>
              <a:cxn ang="0">
                <a:pos x="48" y="8"/>
              </a:cxn>
              <a:cxn ang="0">
                <a:pos x="50" y="10"/>
              </a:cxn>
              <a:cxn ang="0">
                <a:pos x="48" y="12"/>
              </a:cxn>
              <a:cxn ang="0">
                <a:pos x="45" y="12"/>
              </a:cxn>
              <a:cxn ang="0">
                <a:pos x="45" y="9"/>
              </a:cxn>
              <a:cxn ang="0">
                <a:pos x="43" y="9"/>
              </a:cxn>
              <a:cxn ang="0">
                <a:pos x="41" y="12"/>
              </a:cxn>
              <a:cxn ang="0">
                <a:pos x="40" y="14"/>
              </a:cxn>
              <a:cxn ang="0">
                <a:pos x="38" y="16"/>
              </a:cxn>
              <a:cxn ang="0">
                <a:pos x="36" y="17"/>
              </a:cxn>
              <a:cxn ang="0">
                <a:pos x="35" y="18"/>
              </a:cxn>
              <a:cxn ang="0">
                <a:pos x="35" y="20"/>
              </a:cxn>
              <a:cxn ang="0">
                <a:pos x="35" y="23"/>
              </a:cxn>
              <a:cxn ang="0">
                <a:pos x="38" y="24"/>
              </a:cxn>
              <a:cxn ang="0">
                <a:pos x="38" y="26"/>
              </a:cxn>
              <a:cxn ang="0">
                <a:pos x="38" y="30"/>
              </a:cxn>
              <a:cxn ang="0">
                <a:pos x="39" y="33"/>
              </a:cxn>
              <a:cxn ang="0">
                <a:pos x="35" y="34"/>
              </a:cxn>
              <a:cxn ang="0">
                <a:pos x="34" y="36"/>
              </a:cxn>
              <a:cxn ang="0">
                <a:pos x="32" y="37"/>
              </a:cxn>
              <a:cxn ang="0">
                <a:pos x="29" y="39"/>
              </a:cxn>
              <a:cxn ang="0">
                <a:pos x="26" y="40"/>
              </a:cxn>
              <a:cxn ang="0">
                <a:pos x="24" y="38"/>
              </a:cxn>
              <a:cxn ang="0">
                <a:pos x="23" y="35"/>
              </a:cxn>
              <a:cxn ang="0">
                <a:pos x="22" y="32"/>
              </a:cxn>
              <a:cxn ang="0">
                <a:pos x="20" y="30"/>
              </a:cxn>
              <a:cxn ang="0">
                <a:pos x="19" y="28"/>
              </a:cxn>
              <a:cxn ang="0">
                <a:pos x="17" y="27"/>
              </a:cxn>
              <a:cxn ang="0">
                <a:pos x="15" y="29"/>
              </a:cxn>
              <a:cxn ang="0">
                <a:pos x="13" y="31"/>
              </a:cxn>
              <a:cxn ang="0">
                <a:pos x="12" y="29"/>
              </a:cxn>
              <a:cxn ang="0">
                <a:pos x="10" y="27"/>
              </a:cxn>
              <a:cxn ang="0">
                <a:pos x="7" y="27"/>
              </a:cxn>
              <a:cxn ang="0">
                <a:pos x="5" y="28"/>
              </a:cxn>
              <a:cxn ang="0">
                <a:pos x="3" y="27"/>
              </a:cxn>
              <a:cxn ang="0">
                <a:pos x="2" y="26"/>
              </a:cxn>
              <a:cxn ang="0">
                <a:pos x="0" y="23"/>
              </a:cxn>
              <a:cxn ang="0">
                <a:pos x="2" y="20"/>
              </a:cxn>
              <a:cxn ang="0">
                <a:pos x="3" y="19"/>
              </a:cxn>
              <a:cxn ang="0">
                <a:pos x="4" y="17"/>
              </a:cxn>
              <a:cxn ang="0">
                <a:pos x="6" y="15"/>
              </a:cxn>
              <a:cxn ang="0">
                <a:pos x="9" y="14"/>
              </a:cxn>
              <a:cxn ang="0">
                <a:pos x="10" y="14"/>
              </a:cxn>
              <a:cxn ang="0">
                <a:pos x="13" y="13"/>
              </a:cxn>
              <a:cxn ang="0">
                <a:pos x="14" y="10"/>
              </a:cxn>
              <a:cxn ang="0">
                <a:pos x="16" y="8"/>
              </a:cxn>
              <a:cxn ang="0">
                <a:pos x="17" y="7"/>
              </a:cxn>
              <a:cxn ang="0">
                <a:pos x="19" y="7"/>
              </a:cxn>
              <a:cxn ang="0">
                <a:pos x="21" y="9"/>
              </a:cxn>
              <a:cxn ang="0">
                <a:pos x="23" y="8"/>
              </a:cxn>
              <a:cxn ang="0">
                <a:pos x="24" y="6"/>
              </a:cxn>
              <a:cxn ang="0">
                <a:pos x="26" y="4"/>
              </a:cxn>
              <a:cxn ang="0">
                <a:pos x="29" y="3"/>
              </a:cxn>
              <a:cxn ang="0">
                <a:pos x="33" y="3"/>
              </a:cxn>
              <a:cxn ang="0">
                <a:pos x="35" y="2"/>
              </a:cxn>
              <a:cxn ang="0">
                <a:pos x="38" y="2"/>
              </a:cxn>
              <a:cxn ang="0">
                <a:pos x="40" y="2"/>
              </a:cxn>
              <a:cxn ang="0">
                <a:pos x="42" y="1"/>
              </a:cxn>
              <a:cxn ang="0">
                <a:pos x="45" y="0"/>
              </a:cxn>
              <a:cxn ang="0">
                <a:pos x="45" y="2"/>
              </a:cxn>
            </a:cxnLst>
            <a:rect l="0" t="0" r="r" b="b"/>
            <a:pathLst>
              <a:path w="50" h="40">
                <a:moveTo>
                  <a:pt x="45" y="2"/>
                </a:moveTo>
                <a:lnTo>
                  <a:pt x="46" y="4"/>
                </a:lnTo>
                <a:lnTo>
                  <a:pt x="48" y="6"/>
                </a:lnTo>
                <a:lnTo>
                  <a:pt x="48" y="8"/>
                </a:lnTo>
                <a:lnTo>
                  <a:pt x="50" y="10"/>
                </a:lnTo>
                <a:lnTo>
                  <a:pt x="48" y="12"/>
                </a:lnTo>
                <a:lnTo>
                  <a:pt x="45" y="12"/>
                </a:lnTo>
                <a:lnTo>
                  <a:pt x="45" y="9"/>
                </a:lnTo>
                <a:lnTo>
                  <a:pt x="43" y="9"/>
                </a:lnTo>
                <a:lnTo>
                  <a:pt x="41" y="12"/>
                </a:lnTo>
                <a:lnTo>
                  <a:pt x="40" y="14"/>
                </a:lnTo>
                <a:lnTo>
                  <a:pt x="38" y="16"/>
                </a:lnTo>
                <a:lnTo>
                  <a:pt x="36" y="17"/>
                </a:lnTo>
                <a:lnTo>
                  <a:pt x="35" y="18"/>
                </a:lnTo>
                <a:lnTo>
                  <a:pt x="35" y="20"/>
                </a:lnTo>
                <a:lnTo>
                  <a:pt x="35" y="23"/>
                </a:lnTo>
                <a:lnTo>
                  <a:pt x="38" y="24"/>
                </a:lnTo>
                <a:lnTo>
                  <a:pt x="38" y="26"/>
                </a:lnTo>
                <a:lnTo>
                  <a:pt x="38" y="30"/>
                </a:lnTo>
                <a:lnTo>
                  <a:pt x="39" y="33"/>
                </a:lnTo>
                <a:lnTo>
                  <a:pt x="35" y="34"/>
                </a:lnTo>
                <a:lnTo>
                  <a:pt x="34" y="36"/>
                </a:lnTo>
                <a:lnTo>
                  <a:pt x="32" y="37"/>
                </a:lnTo>
                <a:lnTo>
                  <a:pt x="29" y="39"/>
                </a:lnTo>
                <a:lnTo>
                  <a:pt x="26" y="40"/>
                </a:lnTo>
                <a:lnTo>
                  <a:pt x="24" y="38"/>
                </a:lnTo>
                <a:lnTo>
                  <a:pt x="23" y="35"/>
                </a:lnTo>
                <a:lnTo>
                  <a:pt x="22" y="32"/>
                </a:lnTo>
                <a:lnTo>
                  <a:pt x="20" y="30"/>
                </a:lnTo>
                <a:lnTo>
                  <a:pt x="19" y="28"/>
                </a:lnTo>
                <a:lnTo>
                  <a:pt x="17" y="27"/>
                </a:lnTo>
                <a:lnTo>
                  <a:pt x="15" y="29"/>
                </a:lnTo>
                <a:lnTo>
                  <a:pt x="13" y="31"/>
                </a:lnTo>
                <a:lnTo>
                  <a:pt x="12" y="29"/>
                </a:lnTo>
                <a:lnTo>
                  <a:pt x="10" y="27"/>
                </a:lnTo>
                <a:lnTo>
                  <a:pt x="7" y="27"/>
                </a:lnTo>
                <a:lnTo>
                  <a:pt x="5" y="28"/>
                </a:lnTo>
                <a:lnTo>
                  <a:pt x="3" y="27"/>
                </a:lnTo>
                <a:lnTo>
                  <a:pt x="2" y="26"/>
                </a:lnTo>
                <a:lnTo>
                  <a:pt x="0" y="23"/>
                </a:lnTo>
                <a:lnTo>
                  <a:pt x="2" y="20"/>
                </a:lnTo>
                <a:lnTo>
                  <a:pt x="3" y="19"/>
                </a:lnTo>
                <a:lnTo>
                  <a:pt x="4" y="17"/>
                </a:lnTo>
                <a:lnTo>
                  <a:pt x="6" y="15"/>
                </a:lnTo>
                <a:lnTo>
                  <a:pt x="9" y="14"/>
                </a:lnTo>
                <a:lnTo>
                  <a:pt x="10" y="14"/>
                </a:lnTo>
                <a:lnTo>
                  <a:pt x="13" y="13"/>
                </a:lnTo>
                <a:lnTo>
                  <a:pt x="14" y="10"/>
                </a:lnTo>
                <a:lnTo>
                  <a:pt x="16" y="8"/>
                </a:lnTo>
                <a:lnTo>
                  <a:pt x="17" y="7"/>
                </a:lnTo>
                <a:lnTo>
                  <a:pt x="19" y="7"/>
                </a:lnTo>
                <a:lnTo>
                  <a:pt x="21" y="9"/>
                </a:lnTo>
                <a:lnTo>
                  <a:pt x="23" y="8"/>
                </a:lnTo>
                <a:lnTo>
                  <a:pt x="24" y="6"/>
                </a:lnTo>
                <a:lnTo>
                  <a:pt x="26" y="4"/>
                </a:lnTo>
                <a:lnTo>
                  <a:pt x="29" y="3"/>
                </a:lnTo>
                <a:lnTo>
                  <a:pt x="33" y="3"/>
                </a:lnTo>
                <a:lnTo>
                  <a:pt x="35" y="2"/>
                </a:lnTo>
                <a:lnTo>
                  <a:pt x="38" y="2"/>
                </a:lnTo>
                <a:lnTo>
                  <a:pt x="40" y="2"/>
                </a:lnTo>
                <a:lnTo>
                  <a:pt x="42" y="1"/>
                </a:lnTo>
                <a:lnTo>
                  <a:pt x="45" y="0"/>
                </a:lnTo>
                <a:lnTo>
                  <a:pt x="45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2" name="83028">
            <a:extLst xmlns:a="http://schemas.openxmlformats.org/drawingml/2006/main">
              <a:ext uri="{FF2B5EF4-FFF2-40B4-BE49-F238E27FC236}">
                <a16:creationId xmlns:a16="http://schemas.microsoft.com/office/drawing/2014/main" id="{5A647189-9920-45BC-A875-E84B464F846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51804" y="1580118"/>
            <a:ext cx="197810" cy="224585"/>
          </a:xfrm>
          <a:custGeom xmlns:a="http://schemas.openxmlformats.org/drawingml/2006/main">
            <a:avLst/>
            <a:gdLst/>
            <a:ahLst/>
            <a:cxnLst>
              <a:cxn ang="0">
                <a:pos x="7" y="0"/>
              </a:cxn>
              <a:cxn ang="0">
                <a:pos x="8" y="2"/>
              </a:cxn>
              <a:cxn ang="0">
                <a:pos x="11" y="3"/>
              </a:cxn>
              <a:cxn ang="0">
                <a:pos x="13" y="3"/>
              </a:cxn>
              <a:cxn ang="0">
                <a:pos x="14" y="4"/>
              </a:cxn>
              <a:cxn ang="0">
                <a:pos x="15" y="6"/>
              </a:cxn>
              <a:cxn ang="0">
                <a:pos x="18" y="6"/>
              </a:cxn>
              <a:cxn ang="0">
                <a:pos x="20" y="8"/>
              </a:cxn>
              <a:cxn ang="0">
                <a:pos x="20" y="11"/>
              </a:cxn>
              <a:cxn ang="0">
                <a:pos x="22" y="13"/>
              </a:cxn>
              <a:cxn ang="0">
                <a:pos x="23" y="15"/>
              </a:cxn>
              <a:cxn ang="0">
                <a:pos x="23" y="17"/>
              </a:cxn>
              <a:cxn ang="0">
                <a:pos x="21" y="18"/>
              </a:cxn>
              <a:cxn ang="0">
                <a:pos x="19" y="20"/>
              </a:cxn>
              <a:cxn ang="0">
                <a:pos x="17" y="21"/>
              </a:cxn>
              <a:cxn ang="0">
                <a:pos x="15" y="23"/>
              </a:cxn>
              <a:cxn ang="0">
                <a:pos x="14" y="25"/>
              </a:cxn>
              <a:cxn ang="0">
                <a:pos x="13" y="28"/>
              </a:cxn>
              <a:cxn ang="0">
                <a:pos x="11" y="27"/>
              </a:cxn>
              <a:cxn ang="0">
                <a:pos x="11" y="25"/>
              </a:cxn>
              <a:cxn ang="0">
                <a:pos x="8" y="23"/>
              </a:cxn>
              <a:cxn ang="0">
                <a:pos x="6" y="22"/>
              </a:cxn>
              <a:cxn ang="0">
                <a:pos x="4" y="21"/>
              </a:cxn>
              <a:cxn ang="0">
                <a:pos x="1" y="21"/>
              </a:cxn>
              <a:cxn ang="0">
                <a:pos x="3" y="19"/>
              </a:cxn>
              <a:cxn ang="0">
                <a:pos x="3" y="16"/>
              </a:cxn>
              <a:cxn ang="0">
                <a:pos x="2" y="15"/>
              </a:cxn>
              <a:cxn ang="0">
                <a:pos x="0" y="13"/>
              </a:cxn>
              <a:cxn ang="0">
                <a:pos x="1" y="10"/>
              </a:cxn>
              <a:cxn ang="0">
                <a:pos x="4" y="8"/>
              </a:cxn>
              <a:cxn ang="0">
                <a:pos x="4" y="5"/>
              </a:cxn>
              <a:cxn ang="0">
                <a:pos x="3" y="2"/>
              </a:cxn>
              <a:cxn ang="0">
                <a:pos x="3" y="0"/>
              </a:cxn>
              <a:cxn ang="0">
                <a:pos x="7" y="0"/>
              </a:cxn>
            </a:cxnLst>
            <a:rect l="0" t="0" r="r" b="b"/>
            <a:pathLst>
              <a:path w="23" h="28">
                <a:moveTo>
                  <a:pt x="7" y="0"/>
                </a:moveTo>
                <a:lnTo>
                  <a:pt x="8" y="2"/>
                </a:lnTo>
                <a:lnTo>
                  <a:pt x="11" y="3"/>
                </a:lnTo>
                <a:lnTo>
                  <a:pt x="13" y="3"/>
                </a:lnTo>
                <a:lnTo>
                  <a:pt x="14" y="4"/>
                </a:lnTo>
                <a:lnTo>
                  <a:pt x="15" y="6"/>
                </a:lnTo>
                <a:lnTo>
                  <a:pt x="18" y="6"/>
                </a:lnTo>
                <a:lnTo>
                  <a:pt x="20" y="8"/>
                </a:lnTo>
                <a:lnTo>
                  <a:pt x="20" y="11"/>
                </a:lnTo>
                <a:lnTo>
                  <a:pt x="22" y="13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20"/>
                </a:lnTo>
                <a:lnTo>
                  <a:pt x="17" y="21"/>
                </a:lnTo>
                <a:lnTo>
                  <a:pt x="15" y="23"/>
                </a:lnTo>
                <a:lnTo>
                  <a:pt x="14" y="25"/>
                </a:lnTo>
                <a:lnTo>
                  <a:pt x="13" y="28"/>
                </a:lnTo>
                <a:lnTo>
                  <a:pt x="11" y="27"/>
                </a:lnTo>
                <a:lnTo>
                  <a:pt x="11" y="25"/>
                </a:lnTo>
                <a:lnTo>
                  <a:pt x="8" y="23"/>
                </a:lnTo>
                <a:lnTo>
                  <a:pt x="6" y="22"/>
                </a:lnTo>
                <a:lnTo>
                  <a:pt x="4" y="21"/>
                </a:lnTo>
                <a:lnTo>
                  <a:pt x="1" y="21"/>
                </a:lnTo>
                <a:lnTo>
                  <a:pt x="3" y="19"/>
                </a:lnTo>
                <a:lnTo>
                  <a:pt x="3" y="16"/>
                </a:lnTo>
                <a:lnTo>
                  <a:pt x="2" y="15"/>
                </a:lnTo>
                <a:lnTo>
                  <a:pt x="0" y="13"/>
                </a:lnTo>
                <a:lnTo>
                  <a:pt x="1" y="10"/>
                </a:lnTo>
                <a:lnTo>
                  <a:pt x="4" y="8"/>
                </a:lnTo>
                <a:lnTo>
                  <a:pt x="4" y="5"/>
                </a:lnTo>
                <a:lnTo>
                  <a:pt x="3" y="2"/>
                </a:lnTo>
                <a:lnTo>
                  <a:pt x="3" y="0"/>
                </a:lnTo>
                <a:lnTo>
                  <a:pt x="7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3" name="83013">
            <a:extLst xmlns:a="http://schemas.openxmlformats.org/drawingml/2006/main">
              <a:ext uri="{FF2B5EF4-FFF2-40B4-BE49-F238E27FC236}">
                <a16:creationId xmlns:a16="http://schemas.microsoft.com/office/drawing/2014/main" id="{FFCA24D8-EFC2-4A0F-BD13-66725EB7B60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63610" y="1515951"/>
            <a:ext cx="318215" cy="208543"/>
          </a:xfrm>
          <a:custGeom xmlns:a="http://schemas.openxmlformats.org/drawingml/2006/main">
            <a:avLst/>
            <a:gdLst/>
            <a:ahLst/>
            <a:cxnLst>
              <a:cxn ang="0">
                <a:pos x="23" y="26"/>
              </a:cxn>
              <a:cxn ang="0">
                <a:pos x="21" y="26"/>
              </a:cxn>
              <a:cxn ang="0">
                <a:pos x="19" y="25"/>
              </a:cxn>
              <a:cxn ang="0">
                <a:pos x="17" y="23"/>
              </a:cxn>
              <a:cxn ang="0">
                <a:pos x="15" y="23"/>
              </a:cxn>
              <a:cxn ang="0">
                <a:pos x="13" y="22"/>
              </a:cxn>
              <a:cxn ang="0">
                <a:pos x="10" y="23"/>
              </a:cxn>
              <a:cxn ang="0">
                <a:pos x="9" y="21"/>
              </a:cxn>
              <a:cxn ang="0">
                <a:pos x="7" y="19"/>
              </a:cxn>
              <a:cxn ang="0">
                <a:pos x="7" y="16"/>
              </a:cxn>
              <a:cxn ang="0">
                <a:pos x="5" y="14"/>
              </a:cxn>
              <a:cxn ang="0">
                <a:pos x="2" y="14"/>
              </a:cxn>
              <a:cxn ang="0">
                <a:pos x="1" y="12"/>
              </a:cxn>
              <a:cxn ang="0">
                <a:pos x="0" y="11"/>
              </a:cxn>
              <a:cxn ang="0">
                <a:pos x="3" y="9"/>
              </a:cxn>
              <a:cxn ang="0">
                <a:pos x="4" y="7"/>
              </a:cxn>
              <a:cxn ang="0">
                <a:pos x="5" y="5"/>
              </a:cxn>
              <a:cxn ang="0">
                <a:pos x="7" y="6"/>
              </a:cxn>
              <a:cxn ang="0">
                <a:pos x="8" y="8"/>
              </a:cxn>
              <a:cxn ang="0">
                <a:pos x="9" y="10"/>
              </a:cxn>
              <a:cxn ang="0">
                <a:pos x="12" y="12"/>
              </a:cxn>
              <a:cxn ang="0">
                <a:pos x="14" y="10"/>
              </a:cxn>
              <a:cxn ang="0">
                <a:pos x="18" y="9"/>
              </a:cxn>
              <a:cxn ang="0">
                <a:pos x="19" y="7"/>
              </a:cxn>
              <a:cxn ang="0">
                <a:pos x="18" y="5"/>
              </a:cxn>
              <a:cxn ang="0">
                <a:pos x="20" y="3"/>
              </a:cxn>
              <a:cxn ang="0">
                <a:pos x="22" y="3"/>
              </a:cxn>
              <a:cxn ang="0">
                <a:pos x="24" y="2"/>
              </a:cxn>
              <a:cxn ang="0">
                <a:pos x="26" y="0"/>
              </a:cxn>
              <a:cxn ang="0">
                <a:pos x="28" y="0"/>
              </a:cxn>
              <a:cxn ang="0">
                <a:pos x="31" y="0"/>
              </a:cxn>
              <a:cxn ang="0">
                <a:pos x="33" y="2"/>
              </a:cxn>
              <a:cxn ang="0">
                <a:pos x="35" y="1"/>
              </a:cxn>
              <a:cxn ang="0">
                <a:pos x="37" y="1"/>
              </a:cxn>
              <a:cxn ang="0">
                <a:pos x="37" y="4"/>
              </a:cxn>
              <a:cxn ang="0">
                <a:pos x="37" y="7"/>
              </a:cxn>
              <a:cxn ang="0">
                <a:pos x="35" y="8"/>
              </a:cxn>
              <a:cxn ang="0">
                <a:pos x="33" y="9"/>
              </a:cxn>
              <a:cxn ang="0">
                <a:pos x="31" y="12"/>
              </a:cxn>
              <a:cxn ang="0">
                <a:pos x="31" y="15"/>
              </a:cxn>
              <a:cxn ang="0">
                <a:pos x="30" y="16"/>
              </a:cxn>
              <a:cxn ang="0">
                <a:pos x="29" y="20"/>
              </a:cxn>
              <a:cxn ang="0">
                <a:pos x="28" y="22"/>
              </a:cxn>
              <a:cxn ang="0">
                <a:pos x="27" y="23"/>
              </a:cxn>
              <a:cxn ang="0">
                <a:pos x="24" y="23"/>
              </a:cxn>
              <a:cxn ang="0">
                <a:pos x="23" y="26"/>
              </a:cxn>
            </a:cxnLst>
            <a:rect l="0" t="0" r="r" b="b"/>
            <a:pathLst>
              <a:path w="37" h="26">
                <a:moveTo>
                  <a:pt x="23" y="26"/>
                </a:moveTo>
                <a:lnTo>
                  <a:pt x="21" y="26"/>
                </a:lnTo>
                <a:lnTo>
                  <a:pt x="19" y="25"/>
                </a:lnTo>
                <a:lnTo>
                  <a:pt x="17" y="23"/>
                </a:lnTo>
                <a:lnTo>
                  <a:pt x="15" y="23"/>
                </a:lnTo>
                <a:lnTo>
                  <a:pt x="13" y="22"/>
                </a:lnTo>
                <a:lnTo>
                  <a:pt x="10" y="23"/>
                </a:lnTo>
                <a:lnTo>
                  <a:pt x="9" y="21"/>
                </a:lnTo>
                <a:lnTo>
                  <a:pt x="7" y="19"/>
                </a:lnTo>
                <a:lnTo>
                  <a:pt x="7" y="16"/>
                </a:lnTo>
                <a:lnTo>
                  <a:pt x="5" y="14"/>
                </a:lnTo>
                <a:lnTo>
                  <a:pt x="2" y="14"/>
                </a:lnTo>
                <a:lnTo>
                  <a:pt x="1" y="12"/>
                </a:lnTo>
                <a:lnTo>
                  <a:pt x="0" y="11"/>
                </a:lnTo>
                <a:lnTo>
                  <a:pt x="3" y="9"/>
                </a:lnTo>
                <a:lnTo>
                  <a:pt x="4" y="7"/>
                </a:lnTo>
                <a:lnTo>
                  <a:pt x="5" y="5"/>
                </a:lnTo>
                <a:lnTo>
                  <a:pt x="7" y="6"/>
                </a:lnTo>
                <a:lnTo>
                  <a:pt x="8" y="8"/>
                </a:lnTo>
                <a:lnTo>
                  <a:pt x="9" y="10"/>
                </a:lnTo>
                <a:lnTo>
                  <a:pt x="12" y="12"/>
                </a:lnTo>
                <a:lnTo>
                  <a:pt x="14" y="10"/>
                </a:lnTo>
                <a:lnTo>
                  <a:pt x="18" y="9"/>
                </a:lnTo>
                <a:lnTo>
                  <a:pt x="19" y="7"/>
                </a:lnTo>
                <a:lnTo>
                  <a:pt x="18" y="5"/>
                </a:lnTo>
                <a:lnTo>
                  <a:pt x="20" y="3"/>
                </a:lnTo>
                <a:lnTo>
                  <a:pt x="22" y="3"/>
                </a:lnTo>
                <a:lnTo>
                  <a:pt x="24" y="2"/>
                </a:lnTo>
                <a:lnTo>
                  <a:pt x="26" y="0"/>
                </a:lnTo>
                <a:lnTo>
                  <a:pt x="28" y="0"/>
                </a:lnTo>
                <a:lnTo>
                  <a:pt x="31" y="0"/>
                </a:lnTo>
                <a:lnTo>
                  <a:pt x="33" y="2"/>
                </a:lnTo>
                <a:lnTo>
                  <a:pt x="35" y="1"/>
                </a:lnTo>
                <a:lnTo>
                  <a:pt x="37" y="1"/>
                </a:lnTo>
                <a:lnTo>
                  <a:pt x="37" y="4"/>
                </a:lnTo>
                <a:lnTo>
                  <a:pt x="37" y="7"/>
                </a:lnTo>
                <a:lnTo>
                  <a:pt x="35" y="8"/>
                </a:lnTo>
                <a:lnTo>
                  <a:pt x="33" y="9"/>
                </a:lnTo>
                <a:lnTo>
                  <a:pt x="31" y="12"/>
                </a:lnTo>
                <a:lnTo>
                  <a:pt x="31" y="15"/>
                </a:lnTo>
                <a:lnTo>
                  <a:pt x="30" y="16"/>
                </a:lnTo>
                <a:lnTo>
                  <a:pt x="29" y="20"/>
                </a:lnTo>
                <a:lnTo>
                  <a:pt x="28" y="22"/>
                </a:lnTo>
                <a:lnTo>
                  <a:pt x="27" y="23"/>
                </a:lnTo>
                <a:lnTo>
                  <a:pt x="24" y="23"/>
                </a:lnTo>
                <a:lnTo>
                  <a:pt x="23" y="2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4" name="83012">
            <a:extLst xmlns:a="http://schemas.openxmlformats.org/drawingml/2006/main">
              <a:ext uri="{FF2B5EF4-FFF2-40B4-BE49-F238E27FC236}">
                <a16:creationId xmlns:a16="http://schemas.microsoft.com/office/drawing/2014/main" id="{2B2BFA6B-4812-4696-929F-7F87CA9ACCD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08803" y="1315428"/>
            <a:ext cx="438621" cy="296774"/>
          </a:xfrm>
          <a:custGeom xmlns:a="http://schemas.openxmlformats.org/drawingml/2006/main">
            <a:avLst/>
            <a:gdLst/>
            <a:ahLst/>
            <a:cxnLst>
              <a:cxn ang="0">
                <a:pos x="16" y="3"/>
              </a:cxn>
              <a:cxn ang="0">
                <a:pos x="19" y="4"/>
              </a:cxn>
              <a:cxn ang="0">
                <a:pos x="21" y="6"/>
              </a:cxn>
              <a:cxn ang="0">
                <a:pos x="24" y="5"/>
              </a:cxn>
              <a:cxn ang="0">
                <a:pos x="26" y="4"/>
              </a:cxn>
              <a:cxn ang="0">
                <a:pos x="29" y="2"/>
              </a:cxn>
              <a:cxn ang="0">
                <a:pos x="30" y="5"/>
              </a:cxn>
              <a:cxn ang="0">
                <a:pos x="32" y="7"/>
              </a:cxn>
              <a:cxn ang="0">
                <a:pos x="33" y="9"/>
              </a:cxn>
              <a:cxn ang="0">
                <a:pos x="35" y="11"/>
              </a:cxn>
              <a:cxn ang="0">
                <a:pos x="37" y="12"/>
              </a:cxn>
              <a:cxn ang="0">
                <a:pos x="40" y="10"/>
              </a:cxn>
              <a:cxn ang="0">
                <a:pos x="41" y="9"/>
              </a:cxn>
              <a:cxn ang="0">
                <a:pos x="44" y="9"/>
              </a:cxn>
              <a:cxn ang="0">
                <a:pos x="46" y="11"/>
              </a:cxn>
              <a:cxn ang="0">
                <a:pos x="48" y="13"/>
              </a:cxn>
              <a:cxn ang="0">
                <a:pos x="51" y="16"/>
              </a:cxn>
              <a:cxn ang="0">
                <a:pos x="50" y="17"/>
              </a:cxn>
              <a:cxn ang="0">
                <a:pos x="49" y="19"/>
              </a:cxn>
              <a:cxn ang="0">
                <a:pos x="47" y="21"/>
              </a:cxn>
              <a:cxn ang="0">
                <a:pos x="44" y="23"/>
              </a:cxn>
              <a:cxn ang="0">
                <a:pos x="44" y="25"/>
              </a:cxn>
              <a:cxn ang="0">
                <a:pos x="42" y="27"/>
              </a:cxn>
              <a:cxn ang="0">
                <a:pos x="40" y="28"/>
              </a:cxn>
              <a:cxn ang="0">
                <a:pos x="38" y="28"/>
              </a:cxn>
              <a:cxn ang="0">
                <a:pos x="36" y="30"/>
              </a:cxn>
              <a:cxn ang="0">
                <a:pos x="37" y="32"/>
              </a:cxn>
              <a:cxn ang="0">
                <a:pos x="36" y="34"/>
              </a:cxn>
              <a:cxn ang="0">
                <a:pos x="32" y="35"/>
              </a:cxn>
              <a:cxn ang="0">
                <a:pos x="30" y="37"/>
              </a:cxn>
              <a:cxn ang="0">
                <a:pos x="27" y="35"/>
              </a:cxn>
              <a:cxn ang="0">
                <a:pos x="26" y="33"/>
              </a:cxn>
              <a:cxn ang="0">
                <a:pos x="25" y="31"/>
              </a:cxn>
              <a:cxn ang="0">
                <a:pos x="23" y="30"/>
              </a:cxn>
              <a:cxn ang="0">
                <a:pos x="22" y="32"/>
              </a:cxn>
              <a:cxn ang="0">
                <a:pos x="21" y="34"/>
              </a:cxn>
              <a:cxn ang="0">
                <a:pos x="18" y="36"/>
              </a:cxn>
              <a:cxn ang="0">
                <a:pos x="16" y="36"/>
              </a:cxn>
              <a:cxn ang="0">
                <a:pos x="13" y="35"/>
              </a:cxn>
              <a:cxn ang="0">
                <a:pos x="12" y="33"/>
              </a:cxn>
              <a:cxn ang="0">
                <a:pos x="8" y="33"/>
              </a:cxn>
              <a:cxn ang="0">
                <a:pos x="6" y="33"/>
              </a:cxn>
              <a:cxn ang="0">
                <a:pos x="3" y="32"/>
              </a:cxn>
              <a:cxn ang="0">
                <a:pos x="1" y="35"/>
              </a:cxn>
              <a:cxn ang="0">
                <a:pos x="0" y="34"/>
              </a:cxn>
              <a:cxn ang="0">
                <a:pos x="0" y="32"/>
              </a:cxn>
              <a:cxn ang="0">
                <a:pos x="3" y="31"/>
              </a:cxn>
              <a:cxn ang="0">
                <a:pos x="6" y="29"/>
              </a:cxn>
              <a:cxn ang="0">
                <a:pos x="8" y="28"/>
              </a:cxn>
              <a:cxn ang="0">
                <a:pos x="8" y="25"/>
              </a:cxn>
              <a:cxn ang="0">
                <a:pos x="7" y="23"/>
              </a:cxn>
              <a:cxn ang="0">
                <a:pos x="9" y="20"/>
              </a:cxn>
              <a:cxn ang="0">
                <a:pos x="10" y="18"/>
              </a:cxn>
              <a:cxn ang="0">
                <a:pos x="9" y="16"/>
              </a:cxn>
              <a:cxn ang="0">
                <a:pos x="9" y="14"/>
              </a:cxn>
              <a:cxn ang="0">
                <a:pos x="12" y="11"/>
              </a:cxn>
              <a:cxn ang="0">
                <a:pos x="14" y="9"/>
              </a:cxn>
              <a:cxn ang="0">
                <a:pos x="14" y="6"/>
              </a:cxn>
              <a:cxn ang="0">
                <a:pos x="11" y="6"/>
              </a:cxn>
              <a:cxn ang="0">
                <a:pos x="11" y="2"/>
              </a:cxn>
              <a:cxn ang="0">
                <a:pos x="14" y="0"/>
              </a:cxn>
              <a:cxn ang="0">
                <a:pos x="16" y="3"/>
              </a:cxn>
            </a:cxnLst>
            <a:rect l="0" t="0" r="r" b="b"/>
            <a:pathLst>
              <a:path w="51" h="37">
                <a:moveTo>
                  <a:pt x="16" y="3"/>
                </a:moveTo>
                <a:lnTo>
                  <a:pt x="19" y="4"/>
                </a:lnTo>
                <a:lnTo>
                  <a:pt x="21" y="6"/>
                </a:lnTo>
                <a:lnTo>
                  <a:pt x="24" y="5"/>
                </a:lnTo>
                <a:lnTo>
                  <a:pt x="26" y="4"/>
                </a:lnTo>
                <a:lnTo>
                  <a:pt x="29" y="2"/>
                </a:lnTo>
                <a:lnTo>
                  <a:pt x="30" y="5"/>
                </a:lnTo>
                <a:lnTo>
                  <a:pt x="32" y="7"/>
                </a:lnTo>
                <a:lnTo>
                  <a:pt x="33" y="9"/>
                </a:lnTo>
                <a:lnTo>
                  <a:pt x="35" y="11"/>
                </a:lnTo>
                <a:lnTo>
                  <a:pt x="37" y="12"/>
                </a:lnTo>
                <a:lnTo>
                  <a:pt x="40" y="10"/>
                </a:lnTo>
                <a:lnTo>
                  <a:pt x="41" y="9"/>
                </a:lnTo>
                <a:lnTo>
                  <a:pt x="44" y="9"/>
                </a:lnTo>
                <a:lnTo>
                  <a:pt x="46" y="11"/>
                </a:lnTo>
                <a:lnTo>
                  <a:pt x="48" y="13"/>
                </a:lnTo>
                <a:lnTo>
                  <a:pt x="51" y="16"/>
                </a:lnTo>
                <a:lnTo>
                  <a:pt x="50" y="17"/>
                </a:lnTo>
                <a:lnTo>
                  <a:pt x="49" y="19"/>
                </a:lnTo>
                <a:lnTo>
                  <a:pt x="47" y="21"/>
                </a:lnTo>
                <a:lnTo>
                  <a:pt x="44" y="23"/>
                </a:lnTo>
                <a:lnTo>
                  <a:pt x="44" y="25"/>
                </a:lnTo>
                <a:lnTo>
                  <a:pt x="42" y="27"/>
                </a:lnTo>
                <a:lnTo>
                  <a:pt x="40" y="28"/>
                </a:lnTo>
                <a:lnTo>
                  <a:pt x="38" y="28"/>
                </a:lnTo>
                <a:lnTo>
                  <a:pt x="36" y="30"/>
                </a:lnTo>
                <a:lnTo>
                  <a:pt x="37" y="32"/>
                </a:lnTo>
                <a:lnTo>
                  <a:pt x="36" y="34"/>
                </a:lnTo>
                <a:lnTo>
                  <a:pt x="32" y="35"/>
                </a:lnTo>
                <a:lnTo>
                  <a:pt x="30" y="37"/>
                </a:lnTo>
                <a:lnTo>
                  <a:pt x="27" y="35"/>
                </a:lnTo>
                <a:lnTo>
                  <a:pt x="26" y="33"/>
                </a:lnTo>
                <a:lnTo>
                  <a:pt x="25" y="31"/>
                </a:lnTo>
                <a:lnTo>
                  <a:pt x="23" y="30"/>
                </a:lnTo>
                <a:lnTo>
                  <a:pt x="22" y="32"/>
                </a:lnTo>
                <a:lnTo>
                  <a:pt x="21" y="34"/>
                </a:lnTo>
                <a:lnTo>
                  <a:pt x="18" y="36"/>
                </a:lnTo>
                <a:lnTo>
                  <a:pt x="16" y="36"/>
                </a:lnTo>
                <a:lnTo>
                  <a:pt x="13" y="35"/>
                </a:lnTo>
                <a:lnTo>
                  <a:pt x="12" y="33"/>
                </a:lnTo>
                <a:lnTo>
                  <a:pt x="8" y="33"/>
                </a:lnTo>
                <a:lnTo>
                  <a:pt x="6" y="33"/>
                </a:lnTo>
                <a:lnTo>
                  <a:pt x="3" y="32"/>
                </a:lnTo>
                <a:lnTo>
                  <a:pt x="1" y="35"/>
                </a:lnTo>
                <a:lnTo>
                  <a:pt x="0" y="34"/>
                </a:lnTo>
                <a:lnTo>
                  <a:pt x="0" y="32"/>
                </a:lnTo>
                <a:lnTo>
                  <a:pt x="3" y="31"/>
                </a:lnTo>
                <a:lnTo>
                  <a:pt x="6" y="29"/>
                </a:lnTo>
                <a:lnTo>
                  <a:pt x="8" y="28"/>
                </a:lnTo>
                <a:lnTo>
                  <a:pt x="8" y="25"/>
                </a:lnTo>
                <a:lnTo>
                  <a:pt x="7" y="23"/>
                </a:lnTo>
                <a:lnTo>
                  <a:pt x="9" y="20"/>
                </a:lnTo>
                <a:lnTo>
                  <a:pt x="10" y="18"/>
                </a:lnTo>
                <a:lnTo>
                  <a:pt x="9" y="16"/>
                </a:lnTo>
                <a:lnTo>
                  <a:pt x="9" y="14"/>
                </a:lnTo>
                <a:lnTo>
                  <a:pt x="12" y="11"/>
                </a:lnTo>
                <a:lnTo>
                  <a:pt x="14" y="9"/>
                </a:lnTo>
                <a:lnTo>
                  <a:pt x="14" y="6"/>
                </a:lnTo>
                <a:lnTo>
                  <a:pt x="11" y="6"/>
                </a:lnTo>
                <a:lnTo>
                  <a:pt x="11" y="2"/>
                </a:lnTo>
                <a:lnTo>
                  <a:pt x="14" y="0"/>
                </a:lnTo>
                <a:lnTo>
                  <a:pt x="16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5" name="82038">
            <a:extLst xmlns:a="http://schemas.openxmlformats.org/drawingml/2006/main">
              <a:ext uri="{FF2B5EF4-FFF2-40B4-BE49-F238E27FC236}">
                <a16:creationId xmlns:a16="http://schemas.microsoft.com/office/drawing/2014/main" id="{852D741E-DC22-44F5-BC28-D72D216441D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29208" y="2109497"/>
            <a:ext cx="318215" cy="264689"/>
          </a:xfrm>
          <a:custGeom xmlns:a="http://schemas.openxmlformats.org/drawingml/2006/main">
            <a:avLst/>
            <a:gdLst/>
            <a:ahLst/>
            <a:cxnLst>
              <a:cxn ang="0">
                <a:pos x="22" y="3"/>
              </a:cxn>
              <a:cxn ang="0">
                <a:pos x="24" y="5"/>
              </a:cxn>
              <a:cxn ang="0">
                <a:pos x="27" y="5"/>
              </a:cxn>
              <a:cxn ang="0">
                <a:pos x="29" y="7"/>
              </a:cxn>
              <a:cxn ang="0">
                <a:pos x="30" y="10"/>
              </a:cxn>
              <a:cxn ang="0">
                <a:pos x="32" y="13"/>
              </a:cxn>
              <a:cxn ang="0">
                <a:pos x="35" y="14"/>
              </a:cxn>
              <a:cxn ang="0">
                <a:pos x="37" y="16"/>
              </a:cxn>
              <a:cxn ang="0">
                <a:pos x="37" y="18"/>
              </a:cxn>
              <a:cxn ang="0">
                <a:pos x="35" y="21"/>
              </a:cxn>
              <a:cxn ang="0">
                <a:pos x="33" y="24"/>
              </a:cxn>
              <a:cxn ang="0">
                <a:pos x="32" y="25"/>
              </a:cxn>
              <a:cxn ang="0">
                <a:pos x="31" y="27"/>
              </a:cxn>
              <a:cxn ang="0">
                <a:pos x="31" y="30"/>
              </a:cxn>
              <a:cxn ang="0">
                <a:pos x="29" y="32"/>
              </a:cxn>
              <a:cxn ang="0">
                <a:pos x="27" y="33"/>
              </a:cxn>
              <a:cxn ang="0">
                <a:pos x="27" y="32"/>
              </a:cxn>
              <a:cxn ang="0">
                <a:pos x="24" y="31"/>
              </a:cxn>
              <a:cxn ang="0">
                <a:pos x="21" y="31"/>
              </a:cxn>
              <a:cxn ang="0">
                <a:pos x="21" y="28"/>
              </a:cxn>
              <a:cxn ang="0">
                <a:pos x="19" y="26"/>
              </a:cxn>
              <a:cxn ang="0">
                <a:pos x="17" y="24"/>
              </a:cxn>
              <a:cxn ang="0">
                <a:pos x="14" y="22"/>
              </a:cxn>
              <a:cxn ang="0">
                <a:pos x="13" y="19"/>
              </a:cxn>
              <a:cxn ang="0">
                <a:pos x="14" y="17"/>
              </a:cxn>
              <a:cxn ang="0">
                <a:pos x="12" y="15"/>
              </a:cxn>
              <a:cxn ang="0">
                <a:pos x="9" y="15"/>
              </a:cxn>
              <a:cxn ang="0">
                <a:pos x="6" y="16"/>
              </a:cxn>
              <a:cxn ang="0">
                <a:pos x="2" y="14"/>
              </a:cxn>
              <a:cxn ang="0">
                <a:pos x="2" y="12"/>
              </a:cxn>
              <a:cxn ang="0">
                <a:pos x="1" y="10"/>
              </a:cxn>
              <a:cxn ang="0">
                <a:pos x="0" y="8"/>
              </a:cxn>
              <a:cxn ang="0">
                <a:pos x="2" y="8"/>
              </a:cxn>
              <a:cxn ang="0">
                <a:pos x="4" y="7"/>
              </a:cxn>
              <a:cxn ang="0">
                <a:pos x="5" y="5"/>
              </a:cxn>
              <a:cxn ang="0">
                <a:pos x="7" y="3"/>
              </a:cxn>
              <a:cxn ang="0">
                <a:pos x="9" y="2"/>
              </a:cxn>
              <a:cxn ang="0">
                <a:pos x="12" y="1"/>
              </a:cxn>
              <a:cxn ang="0">
                <a:pos x="15" y="0"/>
              </a:cxn>
              <a:cxn ang="0">
                <a:pos x="18" y="1"/>
              </a:cxn>
              <a:cxn ang="0">
                <a:pos x="19" y="2"/>
              </a:cxn>
              <a:cxn ang="0">
                <a:pos x="22" y="3"/>
              </a:cxn>
            </a:cxnLst>
            <a:rect l="0" t="0" r="r" b="b"/>
            <a:pathLst>
              <a:path w="37" h="33">
                <a:moveTo>
                  <a:pt x="22" y="3"/>
                </a:moveTo>
                <a:lnTo>
                  <a:pt x="24" y="5"/>
                </a:lnTo>
                <a:lnTo>
                  <a:pt x="27" y="5"/>
                </a:lnTo>
                <a:lnTo>
                  <a:pt x="29" y="7"/>
                </a:lnTo>
                <a:lnTo>
                  <a:pt x="30" y="10"/>
                </a:lnTo>
                <a:lnTo>
                  <a:pt x="32" y="13"/>
                </a:lnTo>
                <a:lnTo>
                  <a:pt x="35" y="14"/>
                </a:lnTo>
                <a:lnTo>
                  <a:pt x="37" y="16"/>
                </a:lnTo>
                <a:lnTo>
                  <a:pt x="37" y="18"/>
                </a:lnTo>
                <a:lnTo>
                  <a:pt x="35" y="21"/>
                </a:lnTo>
                <a:lnTo>
                  <a:pt x="33" y="24"/>
                </a:lnTo>
                <a:lnTo>
                  <a:pt x="32" y="25"/>
                </a:lnTo>
                <a:lnTo>
                  <a:pt x="31" y="27"/>
                </a:lnTo>
                <a:lnTo>
                  <a:pt x="31" y="30"/>
                </a:lnTo>
                <a:lnTo>
                  <a:pt x="29" y="32"/>
                </a:lnTo>
                <a:lnTo>
                  <a:pt x="27" y="33"/>
                </a:lnTo>
                <a:lnTo>
                  <a:pt x="27" y="32"/>
                </a:lnTo>
                <a:lnTo>
                  <a:pt x="24" y="31"/>
                </a:lnTo>
                <a:lnTo>
                  <a:pt x="21" y="31"/>
                </a:lnTo>
                <a:lnTo>
                  <a:pt x="21" y="28"/>
                </a:lnTo>
                <a:lnTo>
                  <a:pt x="19" y="26"/>
                </a:lnTo>
                <a:lnTo>
                  <a:pt x="17" y="24"/>
                </a:lnTo>
                <a:lnTo>
                  <a:pt x="14" y="22"/>
                </a:lnTo>
                <a:lnTo>
                  <a:pt x="13" y="19"/>
                </a:lnTo>
                <a:lnTo>
                  <a:pt x="14" y="17"/>
                </a:lnTo>
                <a:lnTo>
                  <a:pt x="12" y="15"/>
                </a:lnTo>
                <a:lnTo>
                  <a:pt x="9" y="15"/>
                </a:lnTo>
                <a:lnTo>
                  <a:pt x="6" y="16"/>
                </a:lnTo>
                <a:lnTo>
                  <a:pt x="2" y="14"/>
                </a:lnTo>
                <a:lnTo>
                  <a:pt x="2" y="12"/>
                </a:lnTo>
                <a:lnTo>
                  <a:pt x="1" y="10"/>
                </a:lnTo>
                <a:lnTo>
                  <a:pt x="0" y="8"/>
                </a:lnTo>
                <a:lnTo>
                  <a:pt x="2" y="8"/>
                </a:lnTo>
                <a:lnTo>
                  <a:pt x="4" y="7"/>
                </a:lnTo>
                <a:lnTo>
                  <a:pt x="5" y="5"/>
                </a:lnTo>
                <a:lnTo>
                  <a:pt x="7" y="3"/>
                </a:lnTo>
                <a:lnTo>
                  <a:pt x="9" y="2"/>
                </a:lnTo>
                <a:lnTo>
                  <a:pt x="12" y="1"/>
                </a:lnTo>
                <a:lnTo>
                  <a:pt x="15" y="0"/>
                </a:lnTo>
                <a:lnTo>
                  <a:pt x="18" y="1"/>
                </a:lnTo>
                <a:lnTo>
                  <a:pt x="19" y="2"/>
                </a:lnTo>
                <a:lnTo>
                  <a:pt x="22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6" name="82037">
            <a:extLst xmlns:a="http://schemas.openxmlformats.org/drawingml/2006/main">
              <a:ext uri="{FF2B5EF4-FFF2-40B4-BE49-F238E27FC236}">
                <a16:creationId xmlns:a16="http://schemas.microsoft.com/office/drawing/2014/main" id="{8DC22B43-4564-4C35-B1C3-DC960CB047A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05435" y="1676369"/>
            <a:ext cx="361217" cy="344899"/>
          </a:xfrm>
          <a:custGeom xmlns:a="http://schemas.openxmlformats.org/drawingml/2006/main">
            <a:avLst/>
            <a:gdLst/>
            <a:ahLst/>
            <a:cxnLst>
              <a:cxn ang="0">
                <a:pos x="38" y="7"/>
              </a:cxn>
              <a:cxn ang="0">
                <a:pos x="39" y="10"/>
              </a:cxn>
              <a:cxn ang="0">
                <a:pos x="40" y="13"/>
              </a:cxn>
              <a:cxn ang="0">
                <a:pos x="40" y="16"/>
              </a:cxn>
              <a:cxn ang="0">
                <a:pos x="42" y="16"/>
              </a:cxn>
              <a:cxn ang="0">
                <a:pos x="42" y="19"/>
              </a:cxn>
              <a:cxn ang="0">
                <a:pos x="42" y="22"/>
              </a:cxn>
              <a:cxn ang="0">
                <a:pos x="40" y="24"/>
              </a:cxn>
              <a:cxn ang="0">
                <a:pos x="38" y="25"/>
              </a:cxn>
              <a:cxn ang="0">
                <a:pos x="35" y="25"/>
              </a:cxn>
              <a:cxn ang="0">
                <a:pos x="32" y="26"/>
              </a:cxn>
              <a:cxn ang="0">
                <a:pos x="31" y="29"/>
              </a:cxn>
              <a:cxn ang="0">
                <a:pos x="31" y="32"/>
              </a:cxn>
              <a:cxn ang="0">
                <a:pos x="31" y="34"/>
              </a:cxn>
              <a:cxn ang="0">
                <a:pos x="30" y="35"/>
              </a:cxn>
              <a:cxn ang="0">
                <a:pos x="30" y="38"/>
              </a:cxn>
              <a:cxn ang="0">
                <a:pos x="28" y="38"/>
              </a:cxn>
              <a:cxn ang="0">
                <a:pos x="26" y="39"/>
              </a:cxn>
              <a:cxn ang="0">
                <a:pos x="23" y="41"/>
              </a:cxn>
              <a:cxn ang="0">
                <a:pos x="20" y="42"/>
              </a:cxn>
              <a:cxn ang="0">
                <a:pos x="17" y="43"/>
              </a:cxn>
              <a:cxn ang="0">
                <a:pos x="16" y="40"/>
              </a:cxn>
              <a:cxn ang="0">
                <a:pos x="14" y="38"/>
              </a:cxn>
              <a:cxn ang="0">
                <a:pos x="12" y="36"/>
              </a:cxn>
              <a:cxn ang="0">
                <a:pos x="10" y="35"/>
              </a:cxn>
              <a:cxn ang="0">
                <a:pos x="8" y="35"/>
              </a:cxn>
              <a:cxn ang="0">
                <a:pos x="8" y="31"/>
              </a:cxn>
              <a:cxn ang="0">
                <a:pos x="8" y="29"/>
              </a:cxn>
              <a:cxn ang="0">
                <a:pos x="6" y="27"/>
              </a:cxn>
              <a:cxn ang="0">
                <a:pos x="5" y="25"/>
              </a:cxn>
              <a:cxn ang="0">
                <a:pos x="3" y="22"/>
              </a:cxn>
              <a:cxn ang="0">
                <a:pos x="2" y="20"/>
              </a:cxn>
              <a:cxn ang="0">
                <a:pos x="0" y="18"/>
              </a:cxn>
              <a:cxn ang="0">
                <a:pos x="0" y="14"/>
              </a:cxn>
              <a:cxn ang="0">
                <a:pos x="2" y="13"/>
              </a:cxn>
              <a:cxn ang="0">
                <a:pos x="6" y="11"/>
              </a:cxn>
              <a:cxn ang="0">
                <a:pos x="8" y="9"/>
              </a:cxn>
              <a:cxn ang="0">
                <a:pos x="10" y="8"/>
              </a:cxn>
              <a:cxn ang="0">
                <a:pos x="12" y="8"/>
              </a:cxn>
              <a:cxn ang="0">
                <a:pos x="15" y="8"/>
              </a:cxn>
              <a:cxn ang="0">
                <a:pos x="18" y="7"/>
              </a:cxn>
              <a:cxn ang="0">
                <a:pos x="21" y="5"/>
              </a:cxn>
              <a:cxn ang="0">
                <a:pos x="22" y="3"/>
              </a:cxn>
              <a:cxn ang="0">
                <a:pos x="24" y="3"/>
              </a:cxn>
              <a:cxn ang="0">
                <a:pos x="28" y="1"/>
              </a:cxn>
              <a:cxn ang="0">
                <a:pos x="32" y="0"/>
              </a:cxn>
              <a:cxn ang="0">
                <a:pos x="32" y="3"/>
              </a:cxn>
              <a:cxn ang="0">
                <a:pos x="33" y="5"/>
              </a:cxn>
              <a:cxn ang="0">
                <a:pos x="31" y="7"/>
              </a:cxn>
              <a:cxn ang="0">
                <a:pos x="33" y="8"/>
              </a:cxn>
              <a:cxn ang="0">
                <a:pos x="38" y="7"/>
              </a:cxn>
            </a:cxnLst>
            <a:rect l="0" t="0" r="r" b="b"/>
            <a:pathLst>
              <a:path w="42" h="43">
                <a:moveTo>
                  <a:pt x="38" y="7"/>
                </a:moveTo>
                <a:lnTo>
                  <a:pt x="39" y="10"/>
                </a:lnTo>
                <a:lnTo>
                  <a:pt x="40" y="13"/>
                </a:lnTo>
                <a:lnTo>
                  <a:pt x="40" y="16"/>
                </a:lnTo>
                <a:lnTo>
                  <a:pt x="42" y="16"/>
                </a:lnTo>
                <a:lnTo>
                  <a:pt x="42" y="19"/>
                </a:lnTo>
                <a:lnTo>
                  <a:pt x="42" y="22"/>
                </a:lnTo>
                <a:lnTo>
                  <a:pt x="40" y="24"/>
                </a:lnTo>
                <a:lnTo>
                  <a:pt x="38" y="25"/>
                </a:lnTo>
                <a:lnTo>
                  <a:pt x="35" y="25"/>
                </a:lnTo>
                <a:lnTo>
                  <a:pt x="32" y="26"/>
                </a:lnTo>
                <a:lnTo>
                  <a:pt x="31" y="29"/>
                </a:lnTo>
                <a:lnTo>
                  <a:pt x="31" y="32"/>
                </a:lnTo>
                <a:lnTo>
                  <a:pt x="31" y="34"/>
                </a:lnTo>
                <a:lnTo>
                  <a:pt x="30" y="35"/>
                </a:lnTo>
                <a:lnTo>
                  <a:pt x="30" y="38"/>
                </a:lnTo>
                <a:lnTo>
                  <a:pt x="28" y="38"/>
                </a:lnTo>
                <a:lnTo>
                  <a:pt x="26" y="39"/>
                </a:lnTo>
                <a:lnTo>
                  <a:pt x="23" y="41"/>
                </a:lnTo>
                <a:lnTo>
                  <a:pt x="20" y="42"/>
                </a:lnTo>
                <a:lnTo>
                  <a:pt x="17" y="43"/>
                </a:lnTo>
                <a:lnTo>
                  <a:pt x="16" y="40"/>
                </a:lnTo>
                <a:lnTo>
                  <a:pt x="14" y="38"/>
                </a:lnTo>
                <a:lnTo>
                  <a:pt x="12" y="36"/>
                </a:lnTo>
                <a:lnTo>
                  <a:pt x="10" y="35"/>
                </a:lnTo>
                <a:lnTo>
                  <a:pt x="8" y="35"/>
                </a:lnTo>
                <a:lnTo>
                  <a:pt x="8" y="31"/>
                </a:lnTo>
                <a:lnTo>
                  <a:pt x="8" y="29"/>
                </a:lnTo>
                <a:lnTo>
                  <a:pt x="6" y="27"/>
                </a:lnTo>
                <a:lnTo>
                  <a:pt x="5" y="25"/>
                </a:lnTo>
                <a:lnTo>
                  <a:pt x="3" y="22"/>
                </a:lnTo>
                <a:lnTo>
                  <a:pt x="2" y="20"/>
                </a:lnTo>
                <a:lnTo>
                  <a:pt x="0" y="18"/>
                </a:lnTo>
                <a:lnTo>
                  <a:pt x="0" y="14"/>
                </a:lnTo>
                <a:lnTo>
                  <a:pt x="2" y="13"/>
                </a:lnTo>
                <a:lnTo>
                  <a:pt x="6" y="11"/>
                </a:lnTo>
                <a:lnTo>
                  <a:pt x="8" y="9"/>
                </a:lnTo>
                <a:lnTo>
                  <a:pt x="10" y="8"/>
                </a:lnTo>
                <a:lnTo>
                  <a:pt x="12" y="8"/>
                </a:lnTo>
                <a:lnTo>
                  <a:pt x="15" y="8"/>
                </a:lnTo>
                <a:lnTo>
                  <a:pt x="18" y="7"/>
                </a:lnTo>
                <a:lnTo>
                  <a:pt x="21" y="5"/>
                </a:lnTo>
                <a:lnTo>
                  <a:pt x="22" y="3"/>
                </a:lnTo>
                <a:lnTo>
                  <a:pt x="24" y="3"/>
                </a:lnTo>
                <a:lnTo>
                  <a:pt x="28" y="1"/>
                </a:lnTo>
                <a:lnTo>
                  <a:pt x="32" y="0"/>
                </a:lnTo>
                <a:lnTo>
                  <a:pt x="32" y="3"/>
                </a:lnTo>
                <a:lnTo>
                  <a:pt x="33" y="5"/>
                </a:lnTo>
                <a:lnTo>
                  <a:pt x="31" y="7"/>
                </a:lnTo>
                <a:lnTo>
                  <a:pt x="33" y="8"/>
                </a:lnTo>
                <a:lnTo>
                  <a:pt x="38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7" name="82036">
            <a:extLst xmlns:a="http://schemas.openxmlformats.org/drawingml/2006/main">
              <a:ext uri="{FF2B5EF4-FFF2-40B4-BE49-F238E27FC236}">
                <a16:creationId xmlns:a16="http://schemas.microsoft.com/office/drawing/2014/main" id="{8D752734-194D-4929-A727-385D2689D1D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66814" y="2253874"/>
            <a:ext cx="326815" cy="328858"/>
          </a:xfrm>
          <a:custGeom xmlns:a="http://schemas.openxmlformats.org/drawingml/2006/main">
            <a:avLst/>
            <a:gdLst/>
            <a:ahLst/>
            <a:cxnLst>
              <a:cxn ang="0">
                <a:pos x="25" y="1"/>
              </a:cxn>
              <a:cxn ang="0">
                <a:pos x="25" y="3"/>
              </a:cxn>
              <a:cxn ang="0">
                <a:pos x="27" y="5"/>
              </a:cxn>
              <a:cxn ang="0">
                <a:pos x="29" y="6"/>
              </a:cxn>
              <a:cxn ang="0">
                <a:pos x="31" y="7"/>
              </a:cxn>
              <a:cxn ang="0">
                <a:pos x="33" y="9"/>
              </a:cxn>
              <a:cxn ang="0">
                <a:pos x="34" y="12"/>
              </a:cxn>
              <a:cxn ang="0">
                <a:pos x="36" y="12"/>
              </a:cxn>
              <a:cxn ang="0">
                <a:pos x="37" y="14"/>
              </a:cxn>
              <a:cxn ang="0">
                <a:pos x="38" y="17"/>
              </a:cxn>
              <a:cxn ang="0">
                <a:pos x="37" y="20"/>
              </a:cxn>
              <a:cxn ang="0">
                <a:pos x="35" y="22"/>
              </a:cxn>
              <a:cxn ang="0">
                <a:pos x="34" y="25"/>
              </a:cxn>
              <a:cxn ang="0">
                <a:pos x="33" y="27"/>
              </a:cxn>
              <a:cxn ang="0">
                <a:pos x="31" y="29"/>
              </a:cxn>
              <a:cxn ang="0">
                <a:pos x="29" y="30"/>
              </a:cxn>
              <a:cxn ang="0">
                <a:pos x="27" y="33"/>
              </a:cxn>
              <a:cxn ang="0">
                <a:pos x="25" y="33"/>
              </a:cxn>
              <a:cxn ang="0">
                <a:pos x="23" y="34"/>
              </a:cxn>
              <a:cxn ang="0">
                <a:pos x="20" y="35"/>
              </a:cxn>
              <a:cxn ang="0">
                <a:pos x="17" y="37"/>
              </a:cxn>
              <a:cxn ang="0">
                <a:pos x="15" y="39"/>
              </a:cxn>
              <a:cxn ang="0">
                <a:pos x="13" y="40"/>
              </a:cxn>
              <a:cxn ang="0">
                <a:pos x="10" y="40"/>
              </a:cxn>
              <a:cxn ang="0">
                <a:pos x="7" y="41"/>
              </a:cxn>
              <a:cxn ang="0">
                <a:pos x="4" y="41"/>
              </a:cxn>
              <a:cxn ang="0">
                <a:pos x="5" y="38"/>
              </a:cxn>
              <a:cxn ang="0">
                <a:pos x="4" y="37"/>
              </a:cxn>
              <a:cxn ang="0">
                <a:pos x="2" y="36"/>
              </a:cxn>
              <a:cxn ang="0">
                <a:pos x="0" y="33"/>
              </a:cxn>
              <a:cxn ang="0">
                <a:pos x="1" y="29"/>
              </a:cxn>
              <a:cxn ang="0">
                <a:pos x="2" y="27"/>
              </a:cxn>
              <a:cxn ang="0">
                <a:pos x="3" y="25"/>
              </a:cxn>
              <a:cxn ang="0">
                <a:pos x="4" y="22"/>
              </a:cxn>
              <a:cxn ang="0">
                <a:pos x="6" y="19"/>
              </a:cxn>
              <a:cxn ang="0">
                <a:pos x="8" y="18"/>
              </a:cxn>
              <a:cxn ang="0">
                <a:pos x="9" y="17"/>
              </a:cxn>
              <a:cxn ang="0">
                <a:pos x="8" y="13"/>
              </a:cxn>
              <a:cxn ang="0">
                <a:pos x="11" y="14"/>
              </a:cxn>
              <a:cxn ang="0">
                <a:pos x="11" y="15"/>
              </a:cxn>
              <a:cxn ang="0">
                <a:pos x="13" y="14"/>
              </a:cxn>
              <a:cxn ang="0">
                <a:pos x="15" y="12"/>
              </a:cxn>
              <a:cxn ang="0">
                <a:pos x="15" y="9"/>
              </a:cxn>
              <a:cxn ang="0">
                <a:pos x="16" y="7"/>
              </a:cxn>
              <a:cxn ang="0">
                <a:pos x="17" y="6"/>
              </a:cxn>
              <a:cxn ang="0">
                <a:pos x="19" y="3"/>
              </a:cxn>
              <a:cxn ang="0">
                <a:pos x="21" y="0"/>
              </a:cxn>
              <a:cxn ang="0">
                <a:pos x="25" y="1"/>
              </a:cxn>
            </a:cxnLst>
            <a:rect l="0" t="0" r="r" b="b"/>
            <a:pathLst>
              <a:path w="38" h="41">
                <a:moveTo>
                  <a:pt x="25" y="1"/>
                </a:moveTo>
                <a:lnTo>
                  <a:pt x="25" y="3"/>
                </a:lnTo>
                <a:lnTo>
                  <a:pt x="27" y="5"/>
                </a:lnTo>
                <a:lnTo>
                  <a:pt x="29" y="6"/>
                </a:lnTo>
                <a:lnTo>
                  <a:pt x="31" y="7"/>
                </a:lnTo>
                <a:lnTo>
                  <a:pt x="33" y="9"/>
                </a:lnTo>
                <a:lnTo>
                  <a:pt x="34" y="12"/>
                </a:lnTo>
                <a:lnTo>
                  <a:pt x="36" y="12"/>
                </a:lnTo>
                <a:lnTo>
                  <a:pt x="37" y="14"/>
                </a:lnTo>
                <a:lnTo>
                  <a:pt x="38" y="17"/>
                </a:lnTo>
                <a:lnTo>
                  <a:pt x="37" y="20"/>
                </a:lnTo>
                <a:lnTo>
                  <a:pt x="35" y="22"/>
                </a:lnTo>
                <a:lnTo>
                  <a:pt x="34" y="25"/>
                </a:lnTo>
                <a:lnTo>
                  <a:pt x="33" y="27"/>
                </a:lnTo>
                <a:lnTo>
                  <a:pt x="31" y="29"/>
                </a:lnTo>
                <a:lnTo>
                  <a:pt x="29" y="30"/>
                </a:lnTo>
                <a:lnTo>
                  <a:pt x="27" y="33"/>
                </a:lnTo>
                <a:lnTo>
                  <a:pt x="25" y="33"/>
                </a:lnTo>
                <a:lnTo>
                  <a:pt x="23" y="34"/>
                </a:lnTo>
                <a:lnTo>
                  <a:pt x="20" y="35"/>
                </a:lnTo>
                <a:lnTo>
                  <a:pt x="17" y="37"/>
                </a:lnTo>
                <a:lnTo>
                  <a:pt x="15" y="39"/>
                </a:lnTo>
                <a:lnTo>
                  <a:pt x="13" y="40"/>
                </a:lnTo>
                <a:lnTo>
                  <a:pt x="10" y="40"/>
                </a:lnTo>
                <a:lnTo>
                  <a:pt x="7" y="41"/>
                </a:lnTo>
                <a:lnTo>
                  <a:pt x="4" y="41"/>
                </a:lnTo>
                <a:lnTo>
                  <a:pt x="5" y="38"/>
                </a:lnTo>
                <a:lnTo>
                  <a:pt x="4" y="37"/>
                </a:lnTo>
                <a:lnTo>
                  <a:pt x="2" y="36"/>
                </a:lnTo>
                <a:lnTo>
                  <a:pt x="0" y="33"/>
                </a:lnTo>
                <a:lnTo>
                  <a:pt x="1" y="29"/>
                </a:lnTo>
                <a:lnTo>
                  <a:pt x="2" y="27"/>
                </a:lnTo>
                <a:lnTo>
                  <a:pt x="3" y="25"/>
                </a:lnTo>
                <a:lnTo>
                  <a:pt x="4" y="22"/>
                </a:lnTo>
                <a:lnTo>
                  <a:pt x="6" y="19"/>
                </a:lnTo>
                <a:lnTo>
                  <a:pt x="8" y="18"/>
                </a:lnTo>
                <a:lnTo>
                  <a:pt x="9" y="17"/>
                </a:lnTo>
                <a:lnTo>
                  <a:pt x="8" y="13"/>
                </a:lnTo>
                <a:lnTo>
                  <a:pt x="11" y="14"/>
                </a:lnTo>
                <a:lnTo>
                  <a:pt x="11" y="15"/>
                </a:lnTo>
                <a:lnTo>
                  <a:pt x="13" y="14"/>
                </a:lnTo>
                <a:lnTo>
                  <a:pt x="15" y="12"/>
                </a:lnTo>
                <a:lnTo>
                  <a:pt x="15" y="9"/>
                </a:lnTo>
                <a:lnTo>
                  <a:pt x="16" y="7"/>
                </a:lnTo>
                <a:lnTo>
                  <a:pt x="17" y="6"/>
                </a:lnTo>
                <a:lnTo>
                  <a:pt x="19" y="3"/>
                </a:lnTo>
                <a:lnTo>
                  <a:pt x="21" y="0"/>
                </a:lnTo>
                <a:lnTo>
                  <a:pt x="2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8" name="82032">
            <a:extLst xmlns:a="http://schemas.openxmlformats.org/drawingml/2006/main">
              <a:ext uri="{FF2B5EF4-FFF2-40B4-BE49-F238E27FC236}">
                <a16:creationId xmlns:a16="http://schemas.microsoft.com/office/drawing/2014/main" id="{4D0D35D5-4F71-4E8F-9ABC-9983B50A34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85030" y="1499909"/>
            <a:ext cx="464423" cy="288753"/>
          </a:xfrm>
          <a:custGeom xmlns:a="http://schemas.openxmlformats.org/drawingml/2006/main">
            <a:avLst/>
            <a:gdLst/>
            <a:ahLst/>
            <a:cxnLst>
              <a:cxn ang="0">
                <a:pos x="48" y="7"/>
              </a:cxn>
              <a:cxn ang="0">
                <a:pos x="53" y="9"/>
              </a:cxn>
              <a:cxn ang="0">
                <a:pos x="54" y="15"/>
              </a:cxn>
              <a:cxn ang="0">
                <a:pos x="53" y="20"/>
              </a:cxn>
              <a:cxn ang="0">
                <a:pos x="54" y="25"/>
              </a:cxn>
              <a:cxn ang="0">
                <a:pos x="52" y="29"/>
              </a:cxn>
              <a:cxn ang="0">
                <a:pos x="45" y="29"/>
              </a:cxn>
              <a:cxn ang="0">
                <a:pos x="46" y="25"/>
              </a:cxn>
              <a:cxn ang="0">
                <a:pos x="42" y="23"/>
              </a:cxn>
              <a:cxn ang="0">
                <a:pos x="36" y="25"/>
              </a:cxn>
              <a:cxn ang="0">
                <a:pos x="32" y="29"/>
              </a:cxn>
              <a:cxn ang="0">
                <a:pos x="26" y="30"/>
              </a:cxn>
              <a:cxn ang="0">
                <a:pos x="22" y="31"/>
              </a:cxn>
              <a:cxn ang="0">
                <a:pos x="16" y="35"/>
              </a:cxn>
              <a:cxn ang="0">
                <a:pos x="11" y="34"/>
              </a:cxn>
              <a:cxn ang="0">
                <a:pos x="4" y="31"/>
              </a:cxn>
              <a:cxn ang="0">
                <a:pos x="0" y="32"/>
              </a:cxn>
              <a:cxn ang="0">
                <a:pos x="2" y="27"/>
              </a:cxn>
              <a:cxn ang="0">
                <a:pos x="4" y="24"/>
              </a:cxn>
              <a:cxn ang="0">
                <a:pos x="10" y="23"/>
              </a:cxn>
              <a:cxn ang="0">
                <a:pos x="14" y="23"/>
              </a:cxn>
              <a:cxn ang="0">
                <a:pos x="20" y="23"/>
              </a:cxn>
              <a:cxn ang="0">
                <a:pos x="26" y="22"/>
              </a:cxn>
              <a:cxn ang="0">
                <a:pos x="29" y="18"/>
              </a:cxn>
              <a:cxn ang="0">
                <a:pos x="24" y="17"/>
              </a:cxn>
              <a:cxn ang="0">
                <a:pos x="25" y="14"/>
              </a:cxn>
              <a:cxn ang="0">
                <a:pos x="27" y="8"/>
              </a:cxn>
              <a:cxn ang="0">
                <a:pos x="24" y="5"/>
              </a:cxn>
              <a:cxn ang="0">
                <a:pos x="26" y="0"/>
              </a:cxn>
              <a:cxn ang="0">
                <a:pos x="30" y="1"/>
              </a:cxn>
              <a:cxn ang="0">
                <a:pos x="36" y="3"/>
              </a:cxn>
              <a:cxn ang="0">
                <a:pos x="42" y="3"/>
              </a:cxn>
              <a:cxn ang="0">
                <a:pos x="46" y="4"/>
              </a:cxn>
            </a:cxnLst>
            <a:rect l="0" t="0" r="r" b="b"/>
            <a:pathLst>
              <a:path w="54" h="36">
                <a:moveTo>
                  <a:pt x="46" y="4"/>
                </a:moveTo>
                <a:lnTo>
                  <a:pt x="48" y="7"/>
                </a:lnTo>
                <a:lnTo>
                  <a:pt x="50" y="8"/>
                </a:lnTo>
                <a:lnTo>
                  <a:pt x="53" y="9"/>
                </a:lnTo>
                <a:lnTo>
                  <a:pt x="54" y="12"/>
                </a:lnTo>
                <a:lnTo>
                  <a:pt x="54" y="15"/>
                </a:lnTo>
                <a:lnTo>
                  <a:pt x="53" y="18"/>
                </a:lnTo>
                <a:lnTo>
                  <a:pt x="53" y="20"/>
                </a:lnTo>
                <a:lnTo>
                  <a:pt x="54" y="22"/>
                </a:lnTo>
                <a:lnTo>
                  <a:pt x="54" y="25"/>
                </a:lnTo>
                <a:lnTo>
                  <a:pt x="54" y="27"/>
                </a:lnTo>
                <a:lnTo>
                  <a:pt x="52" y="29"/>
                </a:lnTo>
                <a:lnTo>
                  <a:pt x="47" y="30"/>
                </a:lnTo>
                <a:lnTo>
                  <a:pt x="45" y="29"/>
                </a:lnTo>
                <a:lnTo>
                  <a:pt x="47" y="27"/>
                </a:lnTo>
                <a:lnTo>
                  <a:pt x="46" y="25"/>
                </a:lnTo>
                <a:lnTo>
                  <a:pt x="46" y="22"/>
                </a:lnTo>
                <a:lnTo>
                  <a:pt x="42" y="23"/>
                </a:lnTo>
                <a:lnTo>
                  <a:pt x="38" y="25"/>
                </a:lnTo>
                <a:lnTo>
                  <a:pt x="36" y="25"/>
                </a:lnTo>
                <a:lnTo>
                  <a:pt x="35" y="27"/>
                </a:lnTo>
                <a:lnTo>
                  <a:pt x="32" y="29"/>
                </a:lnTo>
                <a:lnTo>
                  <a:pt x="29" y="30"/>
                </a:lnTo>
                <a:lnTo>
                  <a:pt x="26" y="30"/>
                </a:lnTo>
                <a:lnTo>
                  <a:pt x="24" y="30"/>
                </a:lnTo>
                <a:lnTo>
                  <a:pt x="22" y="31"/>
                </a:lnTo>
                <a:lnTo>
                  <a:pt x="20" y="33"/>
                </a:lnTo>
                <a:lnTo>
                  <a:pt x="16" y="35"/>
                </a:lnTo>
                <a:lnTo>
                  <a:pt x="14" y="36"/>
                </a:lnTo>
                <a:lnTo>
                  <a:pt x="11" y="34"/>
                </a:lnTo>
                <a:lnTo>
                  <a:pt x="7" y="33"/>
                </a:lnTo>
                <a:lnTo>
                  <a:pt x="4" y="31"/>
                </a:lnTo>
                <a:lnTo>
                  <a:pt x="2" y="32"/>
                </a:lnTo>
                <a:lnTo>
                  <a:pt x="0" y="32"/>
                </a:lnTo>
                <a:lnTo>
                  <a:pt x="0" y="30"/>
                </a:lnTo>
                <a:lnTo>
                  <a:pt x="2" y="27"/>
                </a:lnTo>
                <a:lnTo>
                  <a:pt x="2" y="24"/>
                </a:lnTo>
                <a:lnTo>
                  <a:pt x="4" y="24"/>
                </a:lnTo>
                <a:lnTo>
                  <a:pt x="7" y="23"/>
                </a:lnTo>
                <a:lnTo>
                  <a:pt x="10" y="23"/>
                </a:lnTo>
                <a:lnTo>
                  <a:pt x="12" y="23"/>
                </a:lnTo>
                <a:lnTo>
                  <a:pt x="14" y="23"/>
                </a:lnTo>
                <a:lnTo>
                  <a:pt x="16" y="24"/>
                </a:lnTo>
                <a:lnTo>
                  <a:pt x="20" y="23"/>
                </a:lnTo>
                <a:lnTo>
                  <a:pt x="22" y="23"/>
                </a:lnTo>
                <a:lnTo>
                  <a:pt x="26" y="22"/>
                </a:lnTo>
                <a:lnTo>
                  <a:pt x="28" y="21"/>
                </a:lnTo>
                <a:lnTo>
                  <a:pt x="29" y="18"/>
                </a:lnTo>
                <a:lnTo>
                  <a:pt x="27" y="18"/>
                </a:lnTo>
                <a:lnTo>
                  <a:pt x="24" y="17"/>
                </a:lnTo>
                <a:lnTo>
                  <a:pt x="24" y="15"/>
                </a:lnTo>
                <a:lnTo>
                  <a:pt x="25" y="14"/>
                </a:lnTo>
                <a:lnTo>
                  <a:pt x="26" y="11"/>
                </a:lnTo>
                <a:lnTo>
                  <a:pt x="27" y="8"/>
                </a:lnTo>
                <a:lnTo>
                  <a:pt x="26" y="6"/>
                </a:lnTo>
                <a:lnTo>
                  <a:pt x="24" y="5"/>
                </a:lnTo>
                <a:lnTo>
                  <a:pt x="24" y="3"/>
                </a:lnTo>
                <a:lnTo>
                  <a:pt x="26" y="0"/>
                </a:lnTo>
                <a:lnTo>
                  <a:pt x="28" y="1"/>
                </a:lnTo>
                <a:lnTo>
                  <a:pt x="30" y="1"/>
                </a:lnTo>
                <a:lnTo>
                  <a:pt x="33" y="2"/>
                </a:lnTo>
                <a:lnTo>
                  <a:pt x="36" y="3"/>
                </a:lnTo>
                <a:lnTo>
                  <a:pt x="38" y="2"/>
                </a:lnTo>
                <a:lnTo>
                  <a:pt x="42" y="3"/>
                </a:lnTo>
                <a:lnTo>
                  <a:pt x="44" y="4"/>
                </a:lnTo>
                <a:lnTo>
                  <a:pt x="46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59" name="82014">
            <a:extLst xmlns:a="http://schemas.openxmlformats.org/drawingml/2006/main">
              <a:ext uri="{FF2B5EF4-FFF2-40B4-BE49-F238E27FC236}">
                <a16:creationId xmlns:a16="http://schemas.microsoft.com/office/drawing/2014/main" id="{25DC1901-FB47-4B33-A545-F26EEBF3A53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99026" y="1748556"/>
            <a:ext cx="369818" cy="385004"/>
          </a:xfrm>
          <a:custGeom xmlns:a="http://schemas.openxmlformats.org/drawingml/2006/main">
            <a:avLst/>
            <a:gdLst/>
            <a:ahLst/>
            <a:cxnLst>
              <a:cxn ang="0">
                <a:pos x="24" y="9"/>
              </a:cxn>
              <a:cxn ang="0">
                <a:pos x="27" y="13"/>
              </a:cxn>
              <a:cxn ang="0">
                <a:pos x="30" y="18"/>
              </a:cxn>
              <a:cxn ang="0">
                <a:pos x="32" y="22"/>
              </a:cxn>
              <a:cxn ang="0">
                <a:pos x="34" y="26"/>
              </a:cxn>
              <a:cxn ang="0">
                <a:pos x="38" y="29"/>
              </a:cxn>
              <a:cxn ang="0">
                <a:pos x="41" y="34"/>
              </a:cxn>
              <a:cxn ang="0">
                <a:pos x="42" y="40"/>
              </a:cxn>
              <a:cxn ang="0">
                <a:pos x="40" y="45"/>
              </a:cxn>
              <a:cxn ang="0">
                <a:pos x="36" y="48"/>
              </a:cxn>
              <a:cxn ang="0">
                <a:pos x="31" y="47"/>
              </a:cxn>
              <a:cxn ang="0">
                <a:pos x="30" y="41"/>
              </a:cxn>
              <a:cxn ang="0">
                <a:pos x="26" y="38"/>
              </a:cxn>
              <a:cxn ang="0">
                <a:pos x="23" y="34"/>
              </a:cxn>
              <a:cxn ang="0">
                <a:pos x="20" y="37"/>
              </a:cxn>
              <a:cxn ang="0">
                <a:pos x="18" y="41"/>
              </a:cxn>
              <a:cxn ang="0">
                <a:pos x="14" y="42"/>
              </a:cxn>
              <a:cxn ang="0">
                <a:pos x="9" y="39"/>
              </a:cxn>
              <a:cxn ang="0">
                <a:pos x="7" y="35"/>
              </a:cxn>
              <a:cxn ang="0">
                <a:pos x="3" y="31"/>
              </a:cxn>
              <a:cxn ang="0">
                <a:pos x="3" y="25"/>
              </a:cxn>
              <a:cxn ang="0">
                <a:pos x="0" y="21"/>
              </a:cxn>
              <a:cxn ang="0">
                <a:pos x="1" y="18"/>
              </a:cxn>
              <a:cxn ang="0">
                <a:pos x="5" y="15"/>
              </a:cxn>
              <a:cxn ang="0">
                <a:pos x="8" y="10"/>
              </a:cxn>
              <a:cxn ang="0">
                <a:pos x="10" y="13"/>
              </a:cxn>
              <a:cxn ang="0">
                <a:pos x="15" y="11"/>
              </a:cxn>
              <a:cxn ang="0">
                <a:pos x="13" y="7"/>
              </a:cxn>
              <a:cxn ang="0">
                <a:pos x="10" y="3"/>
              </a:cxn>
              <a:cxn ang="0">
                <a:pos x="12" y="1"/>
              </a:cxn>
              <a:cxn ang="0">
                <a:pos x="17" y="2"/>
              </a:cxn>
              <a:cxn ang="0">
                <a:pos x="24" y="5"/>
              </a:cxn>
            </a:cxnLst>
            <a:rect l="0" t="0" r="r" b="b"/>
            <a:pathLst>
              <a:path w="43" h="48">
                <a:moveTo>
                  <a:pt x="24" y="5"/>
                </a:moveTo>
                <a:lnTo>
                  <a:pt x="24" y="9"/>
                </a:lnTo>
                <a:lnTo>
                  <a:pt x="26" y="11"/>
                </a:lnTo>
                <a:lnTo>
                  <a:pt x="27" y="13"/>
                </a:lnTo>
                <a:lnTo>
                  <a:pt x="29" y="16"/>
                </a:lnTo>
                <a:lnTo>
                  <a:pt x="30" y="18"/>
                </a:lnTo>
                <a:lnTo>
                  <a:pt x="32" y="20"/>
                </a:lnTo>
                <a:lnTo>
                  <a:pt x="32" y="22"/>
                </a:lnTo>
                <a:lnTo>
                  <a:pt x="32" y="26"/>
                </a:lnTo>
                <a:lnTo>
                  <a:pt x="34" y="26"/>
                </a:lnTo>
                <a:lnTo>
                  <a:pt x="36" y="27"/>
                </a:lnTo>
                <a:lnTo>
                  <a:pt x="38" y="29"/>
                </a:lnTo>
                <a:lnTo>
                  <a:pt x="40" y="31"/>
                </a:lnTo>
                <a:lnTo>
                  <a:pt x="41" y="34"/>
                </a:lnTo>
                <a:lnTo>
                  <a:pt x="43" y="37"/>
                </a:lnTo>
                <a:lnTo>
                  <a:pt x="42" y="40"/>
                </a:lnTo>
                <a:lnTo>
                  <a:pt x="41" y="43"/>
                </a:lnTo>
                <a:lnTo>
                  <a:pt x="40" y="45"/>
                </a:lnTo>
                <a:lnTo>
                  <a:pt x="38" y="46"/>
                </a:lnTo>
                <a:lnTo>
                  <a:pt x="36" y="48"/>
                </a:lnTo>
                <a:lnTo>
                  <a:pt x="33" y="47"/>
                </a:lnTo>
                <a:lnTo>
                  <a:pt x="31" y="47"/>
                </a:lnTo>
                <a:lnTo>
                  <a:pt x="30" y="44"/>
                </a:lnTo>
                <a:lnTo>
                  <a:pt x="30" y="41"/>
                </a:lnTo>
                <a:lnTo>
                  <a:pt x="29" y="39"/>
                </a:lnTo>
                <a:lnTo>
                  <a:pt x="26" y="38"/>
                </a:lnTo>
                <a:lnTo>
                  <a:pt x="24" y="35"/>
                </a:lnTo>
                <a:lnTo>
                  <a:pt x="23" y="34"/>
                </a:lnTo>
                <a:lnTo>
                  <a:pt x="22" y="34"/>
                </a:lnTo>
                <a:lnTo>
                  <a:pt x="20" y="37"/>
                </a:lnTo>
                <a:lnTo>
                  <a:pt x="19" y="38"/>
                </a:lnTo>
                <a:lnTo>
                  <a:pt x="18" y="41"/>
                </a:lnTo>
                <a:lnTo>
                  <a:pt x="16" y="42"/>
                </a:lnTo>
                <a:lnTo>
                  <a:pt x="14" y="42"/>
                </a:lnTo>
                <a:lnTo>
                  <a:pt x="11" y="41"/>
                </a:lnTo>
                <a:lnTo>
                  <a:pt x="9" y="39"/>
                </a:lnTo>
                <a:lnTo>
                  <a:pt x="8" y="38"/>
                </a:lnTo>
                <a:lnTo>
                  <a:pt x="7" y="35"/>
                </a:lnTo>
                <a:lnTo>
                  <a:pt x="4" y="34"/>
                </a:lnTo>
                <a:lnTo>
                  <a:pt x="3" y="31"/>
                </a:lnTo>
                <a:lnTo>
                  <a:pt x="3" y="27"/>
                </a:lnTo>
                <a:lnTo>
                  <a:pt x="3" y="25"/>
                </a:lnTo>
                <a:lnTo>
                  <a:pt x="0" y="24"/>
                </a:lnTo>
                <a:lnTo>
                  <a:pt x="0" y="21"/>
                </a:lnTo>
                <a:lnTo>
                  <a:pt x="0" y="19"/>
                </a:lnTo>
                <a:lnTo>
                  <a:pt x="1" y="18"/>
                </a:lnTo>
                <a:lnTo>
                  <a:pt x="3" y="17"/>
                </a:lnTo>
                <a:lnTo>
                  <a:pt x="5" y="15"/>
                </a:lnTo>
                <a:lnTo>
                  <a:pt x="6" y="13"/>
                </a:lnTo>
                <a:lnTo>
                  <a:pt x="8" y="10"/>
                </a:lnTo>
                <a:lnTo>
                  <a:pt x="10" y="10"/>
                </a:lnTo>
                <a:lnTo>
                  <a:pt x="10" y="13"/>
                </a:lnTo>
                <a:lnTo>
                  <a:pt x="13" y="13"/>
                </a:lnTo>
                <a:lnTo>
                  <a:pt x="15" y="11"/>
                </a:lnTo>
                <a:lnTo>
                  <a:pt x="13" y="9"/>
                </a:lnTo>
                <a:lnTo>
                  <a:pt x="13" y="7"/>
                </a:lnTo>
                <a:lnTo>
                  <a:pt x="11" y="5"/>
                </a:lnTo>
                <a:lnTo>
                  <a:pt x="10" y="3"/>
                </a:lnTo>
                <a:lnTo>
                  <a:pt x="10" y="1"/>
                </a:lnTo>
                <a:lnTo>
                  <a:pt x="12" y="1"/>
                </a:lnTo>
                <a:lnTo>
                  <a:pt x="14" y="0"/>
                </a:lnTo>
                <a:lnTo>
                  <a:pt x="17" y="2"/>
                </a:lnTo>
                <a:lnTo>
                  <a:pt x="21" y="3"/>
                </a:lnTo>
                <a:lnTo>
                  <a:pt x="24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0" name="82009">
            <a:extLst xmlns:a="http://schemas.openxmlformats.org/drawingml/2006/main">
              <a:ext uri="{FF2B5EF4-FFF2-40B4-BE49-F238E27FC236}">
                <a16:creationId xmlns:a16="http://schemas.microsoft.com/office/drawing/2014/main" id="{7FCD081C-3300-4F03-A0A0-8EAA0F9027B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73224" y="2414291"/>
            <a:ext cx="232210" cy="256669"/>
          </a:xfrm>
          <a:custGeom xmlns:a="http://schemas.openxmlformats.org/drawingml/2006/main">
            <a:avLst/>
            <a:gdLst/>
            <a:ahLst/>
            <a:cxnLst>
              <a:cxn ang="0">
                <a:pos x="20" y="9"/>
              </a:cxn>
              <a:cxn ang="0">
                <a:pos x="19" y="11"/>
              </a:cxn>
              <a:cxn ang="0">
                <a:pos x="22" y="14"/>
              </a:cxn>
              <a:cxn ang="0">
                <a:pos x="24" y="15"/>
              </a:cxn>
              <a:cxn ang="0">
                <a:pos x="27" y="17"/>
              </a:cxn>
              <a:cxn ang="0">
                <a:pos x="26" y="19"/>
              </a:cxn>
              <a:cxn ang="0">
                <a:pos x="22" y="20"/>
              </a:cxn>
              <a:cxn ang="0">
                <a:pos x="22" y="23"/>
              </a:cxn>
              <a:cxn ang="0">
                <a:pos x="21" y="24"/>
              </a:cxn>
              <a:cxn ang="0">
                <a:pos x="19" y="24"/>
              </a:cxn>
              <a:cxn ang="0">
                <a:pos x="15" y="24"/>
              </a:cxn>
              <a:cxn ang="0">
                <a:pos x="15" y="27"/>
              </a:cxn>
              <a:cxn ang="0">
                <a:pos x="14" y="29"/>
              </a:cxn>
              <a:cxn ang="0">
                <a:pos x="12" y="32"/>
              </a:cxn>
              <a:cxn ang="0">
                <a:pos x="9" y="32"/>
              </a:cxn>
              <a:cxn ang="0">
                <a:pos x="8" y="31"/>
              </a:cxn>
              <a:cxn ang="0">
                <a:pos x="5" y="31"/>
              </a:cxn>
              <a:cxn ang="0">
                <a:pos x="2" y="31"/>
              </a:cxn>
              <a:cxn ang="0">
                <a:pos x="0" y="29"/>
              </a:cxn>
              <a:cxn ang="0">
                <a:pos x="1" y="25"/>
              </a:cxn>
              <a:cxn ang="0">
                <a:pos x="0" y="22"/>
              </a:cxn>
              <a:cxn ang="0">
                <a:pos x="0" y="19"/>
              </a:cxn>
              <a:cxn ang="0">
                <a:pos x="2" y="16"/>
              </a:cxn>
              <a:cxn ang="0">
                <a:pos x="3" y="13"/>
              </a:cxn>
              <a:cxn ang="0">
                <a:pos x="5" y="10"/>
              </a:cxn>
              <a:cxn ang="0">
                <a:pos x="7" y="9"/>
              </a:cxn>
              <a:cxn ang="0">
                <a:pos x="9" y="7"/>
              </a:cxn>
              <a:cxn ang="0">
                <a:pos x="10" y="5"/>
              </a:cxn>
              <a:cxn ang="0">
                <a:pos x="11" y="2"/>
              </a:cxn>
              <a:cxn ang="0">
                <a:pos x="13" y="0"/>
              </a:cxn>
              <a:cxn ang="0">
                <a:pos x="16" y="0"/>
              </a:cxn>
              <a:cxn ang="0">
                <a:pos x="16" y="3"/>
              </a:cxn>
              <a:cxn ang="0">
                <a:pos x="16" y="6"/>
              </a:cxn>
              <a:cxn ang="0">
                <a:pos x="19" y="8"/>
              </a:cxn>
              <a:cxn ang="0">
                <a:pos x="20" y="9"/>
              </a:cxn>
            </a:cxnLst>
            <a:rect l="0" t="0" r="r" b="b"/>
            <a:pathLst>
              <a:path w="27" h="32">
                <a:moveTo>
                  <a:pt x="20" y="9"/>
                </a:moveTo>
                <a:lnTo>
                  <a:pt x="19" y="11"/>
                </a:lnTo>
                <a:lnTo>
                  <a:pt x="22" y="14"/>
                </a:lnTo>
                <a:lnTo>
                  <a:pt x="24" y="15"/>
                </a:lnTo>
                <a:lnTo>
                  <a:pt x="27" y="17"/>
                </a:lnTo>
                <a:lnTo>
                  <a:pt x="26" y="19"/>
                </a:lnTo>
                <a:lnTo>
                  <a:pt x="22" y="20"/>
                </a:lnTo>
                <a:lnTo>
                  <a:pt x="22" y="23"/>
                </a:lnTo>
                <a:lnTo>
                  <a:pt x="21" y="24"/>
                </a:lnTo>
                <a:lnTo>
                  <a:pt x="19" y="24"/>
                </a:lnTo>
                <a:lnTo>
                  <a:pt x="15" y="24"/>
                </a:lnTo>
                <a:lnTo>
                  <a:pt x="15" y="27"/>
                </a:lnTo>
                <a:lnTo>
                  <a:pt x="14" y="29"/>
                </a:lnTo>
                <a:lnTo>
                  <a:pt x="12" y="32"/>
                </a:lnTo>
                <a:lnTo>
                  <a:pt x="9" y="32"/>
                </a:lnTo>
                <a:lnTo>
                  <a:pt x="8" y="31"/>
                </a:lnTo>
                <a:lnTo>
                  <a:pt x="5" y="31"/>
                </a:lnTo>
                <a:lnTo>
                  <a:pt x="2" y="31"/>
                </a:lnTo>
                <a:lnTo>
                  <a:pt x="0" y="29"/>
                </a:lnTo>
                <a:lnTo>
                  <a:pt x="1" y="25"/>
                </a:lnTo>
                <a:lnTo>
                  <a:pt x="0" y="22"/>
                </a:lnTo>
                <a:lnTo>
                  <a:pt x="0" y="19"/>
                </a:lnTo>
                <a:lnTo>
                  <a:pt x="2" y="16"/>
                </a:lnTo>
                <a:lnTo>
                  <a:pt x="3" y="13"/>
                </a:lnTo>
                <a:lnTo>
                  <a:pt x="5" y="10"/>
                </a:lnTo>
                <a:lnTo>
                  <a:pt x="7" y="9"/>
                </a:lnTo>
                <a:lnTo>
                  <a:pt x="9" y="7"/>
                </a:lnTo>
                <a:lnTo>
                  <a:pt x="10" y="5"/>
                </a:lnTo>
                <a:lnTo>
                  <a:pt x="11" y="2"/>
                </a:lnTo>
                <a:lnTo>
                  <a:pt x="13" y="0"/>
                </a:lnTo>
                <a:lnTo>
                  <a:pt x="16" y="0"/>
                </a:lnTo>
                <a:lnTo>
                  <a:pt x="16" y="3"/>
                </a:lnTo>
                <a:lnTo>
                  <a:pt x="16" y="6"/>
                </a:lnTo>
                <a:lnTo>
                  <a:pt x="19" y="8"/>
                </a:lnTo>
                <a:lnTo>
                  <a:pt x="20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1" name="82005">
            <a:extLst xmlns:a="http://schemas.openxmlformats.org/drawingml/2006/main">
              <a:ext uri="{FF2B5EF4-FFF2-40B4-BE49-F238E27FC236}">
                <a16:creationId xmlns:a16="http://schemas.microsoft.com/office/drawing/2014/main" id="{FDBB693F-7079-4460-8091-2F2F64E9300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18417" y="2021267"/>
            <a:ext cx="301015" cy="240628"/>
          </a:xfrm>
          <a:custGeom xmlns:a="http://schemas.openxmlformats.org/drawingml/2006/main">
            <a:avLst/>
            <a:gdLst/>
            <a:ahLst/>
            <a:cxnLst>
              <a:cxn ang="0">
                <a:pos x="35" y="8"/>
              </a:cxn>
              <a:cxn ang="0">
                <a:pos x="34" y="10"/>
              </a:cxn>
              <a:cxn ang="0">
                <a:pos x="32" y="13"/>
              </a:cxn>
              <a:cxn ang="0">
                <a:pos x="33" y="16"/>
              </a:cxn>
              <a:cxn ang="0">
                <a:pos x="32" y="18"/>
              </a:cxn>
              <a:cxn ang="0">
                <a:pos x="33" y="20"/>
              </a:cxn>
              <a:cxn ang="0">
                <a:pos x="31" y="22"/>
              </a:cxn>
              <a:cxn ang="0">
                <a:pos x="30" y="24"/>
              </a:cxn>
              <a:cxn ang="0">
                <a:pos x="27" y="24"/>
              </a:cxn>
              <a:cxn ang="0">
                <a:pos x="24" y="25"/>
              </a:cxn>
              <a:cxn ang="0">
                <a:pos x="22" y="27"/>
              </a:cxn>
              <a:cxn ang="0">
                <a:pos x="22" y="29"/>
              </a:cxn>
              <a:cxn ang="0">
                <a:pos x="21" y="30"/>
              </a:cxn>
              <a:cxn ang="0">
                <a:pos x="19" y="30"/>
              </a:cxn>
              <a:cxn ang="0">
                <a:pos x="15" y="29"/>
              </a:cxn>
              <a:cxn ang="0">
                <a:pos x="15" y="27"/>
              </a:cxn>
              <a:cxn ang="0">
                <a:pos x="13" y="25"/>
              </a:cxn>
              <a:cxn ang="0">
                <a:pos x="10" y="24"/>
              </a:cxn>
              <a:cxn ang="0">
                <a:pos x="8" y="21"/>
              </a:cxn>
              <a:cxn ang="0">
                <a:pos x="7" y="18"/>
              </a:cxn>
              <a:cxn ang="0">
                <a:pos x="5" y="16"/>
              </a:cxn>
              <a:cxn ang="0">
                <a:pos x="2" y="16"/>
              </a:cxn>
              <a:cxn ang="0">
                <a:pos x="0" y="14"/>
              </a:cxn>
              <a:cxn ang="0">
                <a:pos x="1" y="12"/>
              </a:cxn>
              <a:cxn ang="0">
                <a:pos x="3" y="11"/>
              </a:cxn>
              <a:cxn ang="0">
                <a:pos x="5" y="10"/>
              </a:cxn>
              <a:cxn ang="0">
                <a:pos x="7" y="9"/>
              </a:cxn>
              <a:cxn ang="0">
                <a:pos x="10" y="8"/>
              </a:cxn>
              <a:cxn ang="0">
                <a:pos x="10" y="5"/>
              </a:cxn>
              <a:cxn ang="0">
                <a:pos x="12" y="7"/>
              </a:cxn>
              <a:cxn ang="0">
                <a:pos x="15" y="6"/>
              </a:cxn>
              <a:cxn ang="0">
                <a:pos x="18" y="4"/>
              </a:cxn>
              <a:cxn ang="0">
                <a:pos x="20" y="3"/>
              </a:cxn>
              <a:cxn ang="0">
                <a:pos x="21" y="1"/>
              </a:cxn>
              <a:cxn ang="0">
                <a:pos x="25" y="0"/>
              </a:cxn>
              <a:cxn ang="0">
                <a:pos x="28" y="1"/>
              </a:cxn>
              <a:cxn ang="0">
                <a:pos x="29" y="4"/>
              </a:cxn>
              <a:cxn ang="0">
                <a:pos x="30" y="5"/>
              </a:cxn>
              <a:cxn ang="0">
                <a:pos x="32" y="7"/>
              </a:cxn>
              <a:cxn ang="0">
                <a:pos x="35" y="8"/>
              </a:cxn>
            </a:cxnLst>
            <a:rect l="0" t="0" r="r" b="b"/>
            <a:pathLst>
              <a:path w="35" h="30">
                <a:moveTo>
                  <a:pt x="35" y="8"/>
                </a:moveTo>
                <a:lnTo>
                  <a:pt x="34" y="10"/>
                </a:lnTo>
                <a:lnTo>
                  <a:pt x="32" y="13"/>
                </a:lnTo>
                <a:lnTo>
                  <a:pt x="33" y="16"/>
                </a:lnTo>
                <a:lnTo>
                  <a:pt x="32" y="18"/>
                </a:lnTo>
                <a:lnTo>
                  <a:pt x="33" y="20"/>
                </a:lnTo>
                <a:lnTo>
                  <a:pt x="31" y="22"/>
                </a:lnTo>
                <a:lnTo>
                  <a:pt x="30" y="24"/>
                </a:lnTo>
                <a:lnTo>
                  <a:pt x="27" y="24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21" y="30"/>
                </a:lnTo>
                <a:lnTo>
                  <a:pt x="19" y="30"/>
                </a:lnTo>
                <a:lnTo>
                  <a:pt x="15" y="29"/>
                </a:lnTo>
                <a:lnTo>
                  <a:pt x="15" y="27"/>
                </a:lnTo>
                <a:lnTo>
                  <a:pt x="13" y="25"/>
                </a:lnTo>
                <a:lnTo>
                  <a:pt x="10" y="24"/>
                </a:lnTo>
                <a:lnTo>
                  <a:pt x="8" y="21"/>
                </a:lnTo>
                <a:lnTo>
                  <a:pt x="7" y="18"/>
                </a:lnTo>
                <a:lnTo>
                  <a:pt x="5" y="16"/>
                </a:lnTo>
                <a:lnTo>
                  <a:pt x="2" y="16"/>
                </a:lnTo>
                <a:lnTo>
                  <a:pt x="0" y="14"/>
                </a:lnTo>
                <a:lnTo>
                  <a:pt x="1" y="12"/>
                </a:lnTo>
                <a:lnTo>
                  <a:pt x="3" y="11"/>
                </a:lnTo>
                <a:lnTo>
                  <a:pt x="5" y="10"/>
                </a:lnTo>
                <a:lnTo>
                  <a:pt x="7" y="9"/>
                </a:lnTo>
                <a:lnTo>
                  <a:pt x="10" y="8"/>
                </a:lnTo>
                <a:lnTo>
                  <a:pt x="10" y="5"/>
                </a:lnTo>
                <a:lnTo>
                  <a:pt x="12" y="7"/>
                </a:lnTo>
                <a:lnTo>
                  <a:pt x="15" y="6"/>
                </a:lnTo>
                <a:lnTo>
                  <a:pt x="18" y="4"/>
                </a:lnTo>
                <a:lnTo>
                  <a:pt x="20" y="3"/>
                </a:lnTo>
                <a:lnTo>
                  <a:pt x="21" y="1"/>
                </a:lnTo>
                <a:lnTo>
                  <a:pt x="25" y="0"/>
                </a:lnTo>
                <a:lnTo>
                  <a:pt x="28" y="1"/>
                </a:lnTo>
                <a:lnTo>
                  <a:pt x="29" y="4"/>
                </a:lnTo>
                <a:lnTo>
                  <a:pt x="30" y="5"/>
                </a:lnTo>
                <a:lnTo>
                  <a:pt x="32" y="7"/>
                </a:lnTo>
                <a:lnTo>
                  <a:pt x="35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2" name="82003">
            <a:extLst xmlns:a="http://schemas.openxmlformats.org/drawingml/2006/main">
              <a:ext uri="{FF2B5EF4-FFF2-40B4-BE49-F238E27FC236}">
                <a16:creationId xmlns:a16="http://schemas.microsoft.com/office/drawing/2014/main" id="{2E023C89-4625-4D5D-91F9-EEB497E8EAD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81825" y="2021267"/>
            <a:ext cx="344016" cy="465213"/>
          </a:xfrm>
          <a:custGeom xmlns:a="http://schemas.openxmlformats.org/drawingml/2006/main">
            <a:avLst/>
            <a:gdLst/>
            <a:ahLst/>
            <a:cxnLst>
              <a:cxn ang="0">
                <a:pos x="39" y="17"/>
              </a:cxn>
              <a:cxn ang="0">
                <a:pos x="39" y="23"/>
              </a:cxn>
              <a:cxn ang="0">
                <a:pos x="36" y="26"/>
              </a:cxn>
              <a:cxn ang="0">
                <a:pos x="32" y="29"/>
              </a:cxn>
              <a:cxn ang="0">
                <a:pos x="34" y="33"/>
              </a:cxn>
              <a:cxn ang="0">
                <a:pos x="35" y="37"/>
              </a:cxn>
              <a:cxn ang="0">
                <a:pos x="32" y="40"/>
              </a:cxn>
              <a:cxn ang="0">
                <a:pos x="27" y="42"/>
              </a:cxn>
              <a:cxn ang="0">
                <a:pos x="24" y="46"/>
              </a:cxn>
              <a:cxn ang="0">
                <a:pos x="23" y="52"/>
              </a:cxn>
              <a:cxn ang="0">
                <a:pos x="21" y="57"/>
              </a:cxn>
              <a:cxn ang="0">
                <a:pos x="18" y="57"/>
              </a:cxn>
              <a:cxn ang="0">
                <a:pos x="15" y="52"/>
              </a:cxn>
              <a:cxn ang="0">
                <a:pos x="12" y="49"/>
              </a:cxn>
              <a:cxn ang="0">
                <a:pos x="12" y="43"/>
              </a:cxn>
              <a:cxn ang="0">
                <a:pos x="9" y="41"/>
              </a:cxn>
              <a:cxn ang="0">
                <a:pos x="6" y="36"/>
              </a:cxn>
              <a:cxn ang="0">
                <a:pos x="2" y="34"/>
              </a:cxn>
              <a:cxn ang="0">
                <a:pos x="0" y="30"/>
              </a:cxn>
              <a:cxn ang="0">
                <a:pos x="3" y="29"/>
              </a:cxn>
              <a:cxn ang="0">
                <a:pos x="5" y="25"/>
              </a:cxn>
              <a:cxn ang="0">
                <a:pos x="11" y="24"/>
              </a:cxn>
              <a:cxn ang="0">
                <a:pos x="14" y="20"/>
              </a:cxn>
              <a:cxn ang="0">
                <a:pos x="14" y="16"/>
              </a:cxn>
              <a:cxn ang="0">
                <a:pos x="15" y="10"/>
              </a:cxn>
              <a:cxn ang="0">
                <a:pos x="18" y="8"/>
              </a:cxn>
              <a:cxn ang="0">
                <a:pos x="21" y="4"/>
              </a:cxn>
              <a:cxn ang="0">
                <a:pos x="24" y="0"/>
              </a:cxn>
              <a:cxn ang="0">
                <a:pos x="26" y="1"/>
              </a:cxn>
              <a:cxn ang="0">
                <a:pos x="31" y="5"/>
              </a:cxn>
              <a:cxn ang="0">
                <a:pos x="32" y="10"/>
              </a:cxn>
              <a:cxn ang="0">
                <a:pos x="35" y="13"/>
              </a:cxn>
            </a:cxnLst>
            <a:rect l="0" t="0" r="r" b="b"/>
            <a:pathLst>
              <a:path w="40" h="58">
                <a:moveTo>
                  <a:pt x="38" y="14"/>
                </a:moveTo>
                <a:lnTo>
                  <a:pt x="39" y="17"/>
                </a:lnTo>
                <a:lnTo>
                  <a:pt x="40" y="20"/>
                </a:lnTo>
                <a:lnTo>
                  <a:pt x="39" y="23"/>
                </a:lnTo>
                <a:lnTo>
                  <a:pt x="38" y="25"/>
                </a:lnTo>
                <a:lnTo>
                  <a:pt x="36" y="26"/>
                </a:lnTo>
                <a:lnTo>
                  <a:pt x="34" y="27"/>
                </a:lnTo>
                <a:lnTo>
                  <a:pt x="32" y="29"/>
                </a:lnTo>
                <a:lnTo>
                  <a:pt x="32" y="32"/>
                </a:lnTo>
                <a:lnTo>
                  <a:pt x="34" y="33"/>
                </a:lnTo>
                <a:lnTo>
                  <a:pt x="35" y="35"/>
                </a:lnTo>
                <a:lnTo>
                  <a:pt x="35" y="37"/>
                </a:lnTo>
                <a:lnTo>
                  <a:pt x="34" y="39"/>
                </a:lnTo>
                <a:lnTo>
                  <a:pt x="32" y="40"/>
                </a:lnTo>
                <a:lnTo>
                  <a:pt x="30" y="42"/>
                </a:lnTo>
                <a:lnTo>
                  <a:pt x="27" y="42"/>
                </a:lnTo>
                <a:lnTo>
                  <a:pt x="25" y="43"/>
                </a:lnTo>
                <a:lnTo>
                  <a:pt x="24" y="46"/>
                </a:lnTo>
                <a:lnTo>
                  <a:pt x="24" y="49"/>
                </a:lnTo>
                <a:lnTo>
                  <a:pt x="23" y="52"/>
                </a:lnTo>
                <a:lnTo>
                  <a:pt x="22" y="54"/>
                </a:lnTo>
                <a:lnTo>
                  <a:pt x="21" y="57"/>
                </a:lnTo>
                <a:lnTo>
                  <a:pt x="19" y="58"/>
                </a:lnTo>
                <a:lnTo>
                  <a:pt x="18" y="57"/>
                </a:lnTo>
                <a:lnTo>
                  <a:pt x="15" y="55"/>
                </a:lnTo>
                <a:lnTo>
                  <a:pt x="15" y="52"/>
                </a:lnTo>
                <a:lnTo>
                  <a:pt x="15" y="49"/>
                </a:lnTo>
                <a:lnTo>
                  <a:pt x="12" y="49"/>
                </a:lnTo>
                <a:lnTo>
                  <a:pt x="13" y="46"/>
                </a:lnTo>
                <a:lnTo>
                  <a:pt x="12" y="43"/>
                </a:lnTo>
                <a:lnTo>
                  <a:pt x="11" y="41"/>
                </a:lnTo>
                <a:lnTo>
                  <a:pt x="9" y="41"/>
                </a:lnTo>
                <a:lnTo>
                  <a:pt x="8" y="38"/>
                </a:lnTo>
                <a:lnTo>
                  <a:pt x="6" y="36"/>
                </a:lnTo>
                <a:lnTo>
                  <a:pt x="4" y="35"/>
                </a:lnTo>
                <a:lnTo>
                  <a:pt x="2" y="34"/>
                </a:lnTo>
                <a:lnTo>
                  <a:pt x="0" y="32"/>
                </a:lnTo>
                <a:lnTo>
                  <a:pt x="0" y="30"/>
                </a:lnTo>
                <a:lnTo>
                  <a:pt x="2" y="30"/>
                </a:lnTo>
                <a:lnTo>
                  <a:pt x="3" y="29"/>
                </a:lnTo>
                <a:lnTo>
                  <a:pt x="3" y="27"/>
                </a:lnTo>
                <a:lnTo>
                  <a:pt x="5" y="25"/>
                </a:lnTo>
                <a:lnTo>
                  <a:pt x="8" y="24"/>
                </a:lnTo>
                <a:lnTo>
                  <a:pt x="11" y="24"/>
                </a:lnTo>
                <a:lnTo>
                  <a:pt x="12" y="22"/>
                </a:lnTo>
                <a:lnTo>
                  <a:pt x="14" y="20"/>
                </a:lnTo>
                <a:lnTo>
                  <a:pt x="13" y="18"/>
                </a:lnTo>
                <a:lnTo>
                  <a:pt x="14" y="16"/>
                </a:lnTo>
                <a:lnTo>
                  <a:pt x="13" y="13"/>
                </a:lnTo>
                <a:lnTo>
                  <a:pt x="15" y="10"/>
                </a:lnTo>
                <a:lnTo>
                  <a:pt x="16" y="8"/>
                </a:lnTo>
                <a:lnTo>
                  <a:pt x="18" y="8"/>
                </a:lnTo>
                <a:lnTo>
                  <a:pt x="20" y="7"/>
                </a:lnTo>
                <a:lnTo>
                  <a:pt x="21" y="4"/>
                </a:lnTo>
                <a:lnTo>
                  <a:pt x="22" y="3"/>
                </a:lnTo>
                <a:lnTo>
                  <a:pt x="24" y="0"/>
                </a:lnTo>
                <a:lnTo>
                  <a:pt x="25" y="0"/>
                </a:lnTo>
                <a:lnTo>
                  <a:pt x="26" y="1"/>
                </a:lnTo>
                <a:lnTo>
                  <a:pt x="28" y="4"/>
                </a:lnTo>
                <a:lnTo>
                  <a:pt x="31" y="5"/>
                </a:lnTo>
                <a:lnTo>
                  <a:pt x="32" y="7"/>
                </a:lnTo>
                <a:lnTo>
                  <a:pt x="32" y="10"/>
                </a:lnTo>
                <a:lnTo>
                  <a:pt x="33" y="13"/>
                </a:lnTo>
                <a:lnTo>
                  <a:pt x="35" y="13"/>
                </a:lnTo>
                <a:lnTo>
                  <a:pt x="38" y="1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3" name="81015">
            <a:extLst xmlns:a="http://schemas.openxmlformats.org/drawingml/2006/main">
              <a:ext uri="{FF2B5EF4-FFF2-40B4-BE49-F238E27FC236}">
                <a16:creationId xmlns:a16="http://schemas.microsoft.com/office/drawing/2014/main" id="{E0E6E7E0-779E-4B30-B269-3BF0814DC75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36632" y="3055964"/>
            <a:ext cx="232210" cy="184481"/>
          </a:xfrm>
          <a:custGeom xmlns:a="http://schemas.openxmlformats.org/drawingml/2006/main">
            <a:avLst/>
            <a:gdLst/>
            <a:ahLst/>
            <a:cxnLst>
              <a:cxn ang="0">
                <a:pos x="27" y="8"/>
              </a:cxn>
              <a:cxn ang="0">
                <a:pos x="26" y="9"/>
              </a:cxn>
              <a:cxn ang="0">
                <a:pos x="26" y="12"/>
              </a:cxn>
              <a:cxn ang="0">
                <a:pos x="24" y="14"/>
              </a:cxn>
              <a:cxn ang="0">
                <a:pos x="23" y="15"/>
              </a:cxn>
              <a:cxn ang="0">
                <a:pos x="21" y="17"/>
              </a:cxn>
              <a:cxn ang="0">
                <a:pos x="20" y="18"/>
              </a:cxn>
              <a:cxn ang="0">
                <a:pos x="20" y="21"/>
              </a:cxn>
              <a:cxn ang="0">
                <a:pos x="20" y="23"/>
              </a:cxn>
              <a:cxn ang="0">
                <a:pos x="18" y="22"/>
              </a:cxn>
              <a:cxn ang="0">
                <a:pos x="15" y="21"/>
              </a:cxn>
              <a:cxn ang="0">
                <a:pos x="13" y="19"/>
              </a:cxn>
              <a:cxn ang="0">
                <a:pos x="12" y="18"/>
              </a:cxn>
              <a:cxn ang="0">
                <a:pos x="9" y="17"/>
              </a:cxn>
              <a:cxn ang="0">
                <a:pos x="6" y="16"/>
              </a:cxn>
              <a:cxn ang="0">
                <a:pos x="4" y="16"/>
              </a:cxn>
              <a:cxn ang="0">
                <a:pos x="2" y="16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3" y="9"/>
              </a:cxn>
              <a:cxn ang="0">
                <a:pos x="5" y="8"/>
              </a:cxn>
              <a:cxn ang="0">
                <a:pos x="7" y="9"/>
              </a:cxn>
              <a:cxn ang="0">
                <a:pos x="8" y="7"/>
              </a:cxn>
              <a:cxn ang="0">
                <a:pos x="10" y="5"/>
              </a:cxn>
              <a:cxn ang="0">
                <a:pos x="10" y="3"/>
              </a:cxn>
              <a:cxn ang="0">
                <a:pos x="11" y="0"/>
              </a:cxn>
              <a:cxn ang="0">
                <a:pos x="12" y="1"/>
              </a:cxn>
              <a:cxn ang="0">
                <a:pos x="15" y="0"/>
              </a:cxn>
              <a:cxn ang="0">
                <a:pos x="15" y="3"/>
              </a:cxn>
              <a:cxn ang="0">
                <a:pos x="17" y="2"/>
              </a:cxn>
              <a:cxn ang="0">
                <a:pos x="19" y="2"/>
              </a:cxn>
              <a:cxn ang="0">
                <a:pos x="22" y="3"/>
              </a:cxn>
              <a:cxn ang="0">
                <a:pos x="24" y="4"/>
              </a:cxn>
              <a:cxn ang="0">
                <a:pos x="25" y="6"/>
              </a:cxn>
              <a:cxn ang="0">
                <a:pos x="27" y="8"/>
              </a:cxn>
            </a:cxnLst>
            <a:rect l="0" t="0" r="r" b="b"/>
            <a:pathLst>
              <a:path w="27" h="23">
                <a:moveTo>
                  <a:pt x="27" y="8"/>
                </a:moveTo>
                <a:lnTo>
                  <a:pt x="26" y="9"/>
                </a:lnTo>
                <a:lnTo>
                  <a:pt x="26" y="12"/>
                </a:lnTo>
                <a:lnTo>
                  <a:pt x="24" y="14"/>
                </a:lnTo>
                <a:lnTo>
                  <a:pt x="23" y="15"/>
                </a:lnTo>
                <a:lnTo>
                  <a:pt x="21" y="17"/>
                </a:lnTo>
                <a:lnTo>
                  <a:pt x="20" y="18"/>
                </a:lnTo>
                <a:lnTo>
                  <a:pt x="20" y="21"/>
                </a:lnTo>
                <a:lnTo>
                  <a:pt x="20" y="23"/>
                </a:lnTo>
                <a:lnTo>
                  <a:pt x="18" y="22"/>
                </a:lnTo>
                <a:lnTo>
                  <a:pt x="15" y="21"/>
                </a:lnTo>
                <a:lnTo>
                  <a:pt x="13" y="19"/>
                </a:lnTo>
                <a:lnTo>
                  <a:pt x="12" y="18"/>
                </a:lnTo>
                <a:lnTo>
                  <a:pt x="9" y="17"/>
                </a:lnTo>
                <a:lnTo>
                  <a:pt x="6" y="16"/>
                </a:lnTo>
                <a:lnTo>
                  <a:pt x="4" y="16"/>
                </a:lnTo>
                <a:lnTo>
                  <a:pt x="2" y="16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3" y="9"/>
                </a:lnTo>
                <a:lnTo>
                  <a:pt x="5" y="8"/>
                </a:lnTo>
                <a:lnTo>
                  <a:pt x="7" y="9"/>
                </a:lnTo>
                <a:lnTo>
                  <a:pt x="8" y="7"/>
                </a:lnTo>
                <a:lnTo>
                  <a:pt x="10" y="5"/>
                </a:lnTo>
                <a:lnTo>
                  <a:pt x="10" y="3"/>
                </a:lnTo>
                <a:lnTo>
                  <a:pt x="11" y="0"/>
                </a:lnTo>
                <a:lnTo>
                  <a:pt x="12" y="1"/>
                </a:lnTo>
                <a:lnTo>
                  <a:pt x="15" y="0"/>
                </a:lnTo>
                <a:lnTo>
                  <a:pt x="15" y="3"/>
                </a:lnTo>
                <a:lnTo>
                  <a:pt x="17" y="2"/>
                </a:lnTo>
                <a:lnTo>
                  <a:pt x="19" y="2"/>
                </a:lnTo>
                <a:lnTo>
                  <a:pt x="22" y="3"/>
                </a:lnTo>
                <a:lnTo>
                  <a:pt x="24" y="4"/>
                </a:lnTo>
                <a:lnTo>
                  <a:pt x="25" y="6"/>
                </a:lnTo>
                <a:lnTo>
                  <a:pt x="27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4" name="81004">
            <a:extLst xmlns:a="http://schemas.openxmlformats.org/drawingml/2006/main">
              <a:ext uri="{FF2B5EF4-FFF2-40B4-BE49-F238E27FC236}">
                <a16:creationId xmlns:a16="http://schemas.microsoft.com/office/drawing/2014/main" id="{8B4ED595-148D-4401-8401-622DADA62B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93630" y="3152215"/>
            <a:ext cx="258012" cy="160418"/>
          </a:xfrm>
          <a:custGeom xmlns:a="http://schemas.openxmlformats.org/drawingml/2006/main">
            <a:avLst/>
            <a:gdLst/>
            <a:ahLst/>
            <a:cxnLst>
              <a:cxn ang="0">
                <a:pos x="26" y="5"/>
              </a:cxn>
              <a:cxn ang="0">
                <a:pos x="27" y="6"/>
              </a:cxn>
              <a:cxn ang="0">
                <a:pos x="30" y="7"/>
              </a:cxn>
              <a:cxn ang="0">
                <a:pos x="29" y="11"/>
              </a:cxn>
              <a:cxn ang="0">
                <a:pos x="28" y="13"/>
              </a:cxn>
              <a:cxn ang="0">
                <a:pos x="26" y="15"/>
              </a:cxn>
              <a:cxn ang="0">
                <a:pos x="24" y="16"/>
              </a:cxn>
              <a:cxn ang="0">
                <a:pos x="22" y="17"/>
              </a:cxn>
              <a:cxn ang="0">
                <a:pos x="19" y="17"/>
              </a:cxn>
              <a:cxn ang="0">
                <a:pos x="16" y="16"/>
              </a:cxn>
              <a:cxn ang="0">
                <a:pos x="15" y="15"/>
              </a:cxn>
              <a:cxn ang="0">
                <a:pos x="13" y="14"/>
              </a:cxn>
              <a:cxn ang="0">
                <a:pos x="10" y="15"/>
              </a:cxn>
              <a:cxn ang="0">
                <a:pos x="10" y="17"/>
              </a:cxn>
              <a:cxn ang="0">
                <a:pos x="10" y="19"/>
              </a:cxn>
              <a:cxn ang="0">
                <a:pos x="7" y="20"/>
              </a:cxn>
              <a:cxn ang="0">
                <a:pos x="5" y="19"/>
              </a:cxn>
              <a:cxn ang="0">
                <a:pos x="5" y="16"/>
              </a:cxn>
              <a:cxn ang="0">
                <a:pos x="5" y="13"/>
              </a:cxn>
              <a:cxn ang="0">
                <a:pos x="5" y="10"/>
              </a:cxn>
              <a:cxn ang="0">
                <a:pos x="3" y="10"/>
              </a:cxn>
              <a:cxn ang="0">
                <a:pos x="1" y="9"/>
              </a:cxn>
              <a:cxn ang="0">
                <a:pos x="1" y="6"/>
              </a:cxn>
              <a:cxn ang="0">
                <a:pos x="0" y="4"/>
              </a:cxn>
              <a:cxn ang="0">
                <a:pos x="0" y="1"/>
              </a:cxn>
              <a:cxn ang="0">
                <a:pos x="3" y="1"/>
              </a:cxn>
              <a:cxn ang="0">
                <a:pos x="5" y="0"/>
              </a:cxn>
              <a:cxn ang="0">
                <a:pos x="7" y="2"/>
              </a:cxn>
              <a:cxn ang="0">
                <a:pos x="7" y="4"/>
              </a:cxn>
              <a:cxn ang="0">
                <a:pos x="9" y="4"/>
              </a:cxn>
              <a:cxn ang="0">
                <a:pos x="11" y="4"/>
              </a:cxn>
              <a:cxn ang="0">
                <a:pos x="14" y="5"/>
              </a:cxn>
              <a:cxn ang="0">
                <a:pos x="17" y="6"/>
              </a:cxn>
              <a:cxn ang="0">
                <a:pos x="18" y="7"/>
              </a:cxn>
              <a:cxn ang="0">
                <a:pos x="20" y="9"/>
              </a:cxn>
              <a:cxn ang="0">
                <a:pos x="23" y="10"/>
              </a:cxn>
              <a:cxn ang="0">
                <a:pos x="25" y="11"/>
              </a:cxn>
              <a:cxn ang="0">
                <a:pos x="25" y="9"/>
              </a:cxn>
              <a:cxn ang="0">
                <a:pos x="25" y="6"/>
              </a:cxn>
              <a:cxn ang="0">
                <a:pos x="26" y="5"/>
              </a:cxn>
            </a:cxnLst>
            <a:rect l="0" t="0" r="r" b="b"/>
            <a:pathLst>
              <a:path w="30" h="20">
                <a:moveTo>
                  <a:pt x="26" y="5"/>
                </a:moveTo>
                <a:lnTo>
                  <a:pt x="27" y="6"/>
                </a:lnTo>
                <a:lnTo>
                  <a:pt x="30" y="7"/>
                </a:lnTo>
                <a:lnTo>
                  <a:pt x="29" y="11"/>
                </a:lnTo>
                <a:lnTo>
                  <a:pt x="28" y="13"/>
                </a:lnTo>
                <a:lnTo>
                  <a:pt x="26" y="15"/>
                </a:lnTo>
                <a:lnTo>
                  <a:pt x="24" y="16"/>
                </a:lnTo>
                <a:lnTo>
                  <a:pt x="22" y="17"/>
                </a:lnTo>
                <a:lnTo>
                  <a:pt x="19" y="17"/>
                </a:lnTo>
                <a:lnTo>
                  <a:pt x="16" y="16"/>
                </a:lnTo>
                <a:lnTo>
                  <a:pt x="15" y="15"/>
                </a:lnTo>
                <a:lnTo>
                  <a:pt x="13" y="14"/>
                </a:lnTo>
                <a:lnTo>
                  <a:pt x="10" y="15"/>
                </a:lnTo>
                <a:lnTo>
                  <a:pt x="10" y="17"/>
                </a:lnTo>
                <a:lnTo>
                  <a:pt x="10" y="19"/>
                </a:lnTo>
                <a:lnTo>
                  <a:pt x="7" y="20"/>
                </a:lnTo>
                <a:lnTo>
                  <a:pt x="5" y="19"/>
                </a:lnTo>
                <a:lnTo>
                  <a:pt x="5" y="16"/>
                </a:lnTo>
                <a:lnTo>
                  <a:pt x="5" y="13"/>
                </a:lnTo>
                <a:lnTo>
                  <a:pt x="5" y="10"/>
                </a:lnTo>
                <a:lnTo>
                  <a:pt x="3" y="10"/>
                </a:lnTo>
                <a:lnTo>
                  <a:pt x="1" y="9"/>
                </a:lnTo>
                <a:lnTo>
                  <a:pt x="1" y="6"/>
                </a:lnTo>
                <a:lnTo>
                  <a:pt x="0" y="4"/>
                </a:lnTo>
                <a:lnTo>
                  <a:pt x="0" y="1"/>
                </a:lnTo>
                <a:lnTo>
                  <a:pt x="3" y="1"/>
                </a:lnTo>
                <a:lnTo>
                  <a:pt x="5" y="0"/>
                </a:lnTo>
                <a:lnTo>
                  <a:pt x="7" y="2"/>
                </a:lnTo>
                <a:lnTo>
                  <a:pt x="7" y="4"/>
                </a:lnTo>
                <a:lnTo>
                  <a:pt x="9" y="4"/>
                </a:lnTo>
                <a:lnTo>
                  <a:pt x="11" y="4"/>
                </a:lnTo>
                <a:lnTo>
                  <a:pt x="14" y="5"/>
                </a:lnTo>
                <a:lnTo>
                  <a:pt x="17" y="6"/>
                </a:lnTo>
                <a:lnTo>
                  <a:pt x="18" y="7"/>
                </a:lnTo>
                <a:lnTo>
                  <a:pt x="20" y="9"/>
                </a:lnTo>
                <a:lnTo>
                  <a:pt x="23" y="10"/>
                </a:lnTo>
                <a:lnTo>
                  <a:pt x="25" y="11"/>
                </a:lnTo>
                <a:lnTo>
                  <a:pt x="25" y="9"/>
                </a:lnTo>
                <a:lnTo>
                  <a:pt x="25" y="6"/>
                </a:lnTo>
                <a:lnTo>
                  <a:pt x="2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5" name="81013">
            <a:extLst xmlns:a="http://schemas.openxmlformats.org/drawingml/2006/main">
              <a:ext uri="{FF2B5EF4-FFF2-40B4-BE49-F238E27FC236}">
                <a16:creationId xmlns:a16="http://schemas.microsoft.com/office/drawing/2014/main" id="{086956A1-0917-4802-BA41-3402DCF264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59229" y="2606794"/>
            <a:ext cx="103205" cy="176460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1" y="4"/>
              </a:cxn>
              <a:cxn ang="0">
                <a:pos x="10" y="6"/>
              </a:cxn>
              <a:cxn ang="0">
                <a:pos x="10" y="9"/>
              </a:cxn>
              <a:cxn ang="0">
                <a:pos x="11" y="11"/>
              </a:cxn>
              <a:cxn ang="0">
                <a:pos x="11" y="13"/>
              </a:cxn>
              <a:cxn ang="0">
                <a:pos x="12" y="15"/>
              </a:cxn>
              <a:cxn ang="0">
                <a:pos x="12" y="18"/>
              </a:cxn>
              <a:cxn ang="0">
                <a:pos x="11" y="20"/>
              </a:cxn>
              <a:cxn ang="0">
                <a:pos x="9" y="22"/>
              </a:cxn>
              <a:cxn ang="0">
                <a:pos x="6" y="22"/>
              </a:cxn>
              <a:cxn ang="0">
                <a:pos x="3" y="22"/>
              </a:cxn>
              <a:cxn ang="0">
                <a:pos x="0" y="20"/>
              </a:cxn>
              <a:cxn ang="0">
                <a:pos x="1" y="18"/>
              </a:cxn>
              <a:cxn ang="0">
                <a:pos x="2" y="16"/>
              </a:cxn>
              <a:cxn ang="0">
                <a:pos x="3" y="14"/>
              </a:cxn>
              <a:cxn ang="0">
                <a:pos x="3" y="12"/>
              </a:cxn>
              <a:cxn ang="0">
                <a:pos x="2" y="8"/>
              </a:cxn>
              <a:cxn ang="0">
                <a:pos x="4" y="5"/>
              </a:cxn>
              <a:cxn ang="0">
                <a:pos x="5" y="3"/>
              </a:cxn>
              <a:cxn ang="0">
                <a:pos x="5" y="0"/>
              </a:cxn>
              <a:cxn ang="0">
                <a:pos x="9" y="0"/>
              </a:cxn>
              <a:cxn ang="0">
                <a:pos x="11" y="0"/>
              </a:cxn>
            </a:cxnLst>
            <a:rect l="0" t="0" r="r" b="b"/>
            <a:pathLst>
              <a:path w="12" h="22">
                <a:moveTo>
                  <a:pt x="11" y="0"/>
                </a:moveTo>
                <a:lnTo>
                  <a:pt x="12" y="2"/>
                </a:lnTo>
                <a:lnTo>
                  <a:pt x="11" y="4"/>
                </a:lnTo>
                <a:lnTo>
                  <a:pt x="10" y="6"/>
                </a:lnTo>
                <a:lnTo>
                  <a:pt x="10" y="9"/>
                </a:lnTo>
                <a:lnTo>
                  <a:pt x="11" y="11"/>
                </a:lnTo>
                <a:lnTo>
                  <a:pt x="11" y="13"/>
                </a:lnTo>
                <a:lnTo>
                  <a:pt x="12" y="15"/>
                </a:lnTo>
                <a:lnTo>
                  <a:pt x="12" y="18"/>
                </a:lnTo>
                <a:lnTo>
                  <a:pt x="11" y="20"/>
                </a:lnTo>
                <a:lnTo>
                  <a:pt x="9" y="22"/>
                </a:lnTo>
                <a:lnTo>
                  <a:pt x="6" y="22"/>
                </a:lnTo>
                <a:lnTo>
                  <a:pt x="3" y="22"/>
                </a:lnTo>
                <a:lnTo>
                  <a:pt x="0" y="20"/>
                </a:lnTo>
                <a:lnTo>
                  <a:pt x="1" y="18"/>
                </a:lnTo>
                <a:lnTo>
                  <a:pt x="2" y="16"/>
                </a:lnTo>
                <a:lnTo>
                  <a:pt x="3" y="14"/>
                </a:lnTo>
                <a:lnTo>
                  <a:pt x="3" y="12"/>
                </a:lnTo>
                <a:lnTo>
                  <a:pt x="2" y="8"/>
                </a:lnTo>
                <a:lnTo>
                  <a:pt x="4" y="5"/>
                </a:lnTo>
                <a:lnTo>
                  <a:pt x="5" y="3"/>
                </a:lnTo>
                <a:lnTo>
                  <a:pt x="5" y="0"/>
                </a:lnTo>
                <a:lnTo>
                  <a:pt x="9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6" name="81003">
            <a:extLst xmlns:a="http://schemas.openxmlformats.org/drawingml/2006/main">
              <a:ext uri="{FF2B5EF4-FFF2-40B4-BE49-F238E27FC236}">
                <a16:creationId xmlns:a16="http://schemas.microsoft.com/office/drawing/2014/main" id="{263A8FDD-175D-4F55-89B1-E964DD2086D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50628" y="2735128"/>
            <a:ext cx="232210" cy="224585"/>
          </a:xfrm>
          <a:custGeom xmlns:a="http://schemas.openxmlformats.org/drawingml/2006/main">
            <a:avLst/>
            <a:gdLst/>
            <a:ahLst/>
            <a:cxnLst>
              <a:cxn ang="0">
                <a:pos x="26" y="21"/>
              </a:cxn>
              <a:cxn ang="0">
                <a:pos x="25" y="22"/>
              </a:cxn>
              <a:cxn ang="0">
                <a:pos x="22" y="22"/>
              </a:cxn>
              <a:cxn ang="0">
                <a:pos x="20" y="24"/>
              </a:cxn>
              <a:cxn ang="0">
                <a:pos x="19" y="22"/>
              </a:cxn>
              <a:cxn ang="0">
                <a:pos x="16" y="22"/>
              </a:cxn>
              <a:cxn ang="0">
                <a:pos x="15" y="24"/>
              </a:cxn>
              <a:cxn ang="0">
                <a:pos x="12" y="24"/>
              </a:cxn>
              <a:cxn ang="0">
                <a:pos x="11" y="26"/>
              </a:cxn>
              <a:cxn ang="0">
                <a:pos x="9" y="28"/>
              </a:cxn>
              <a:cxn ang="0">
                <a:pos x="6" y="27"/>
              </a:cxn>
              <a:cxn ang="0">
                <a:pos x="4" y="24"/>
              </a:cxn>
              <a:cxn ang="0">
                <a:pos x="3" y="21"/>
              </a:cxn>
              <a:cxn ang="0">
                <a:pos x="2" y="19"/>
              </a:cxn>
              <a:cxn ang="0">
                <a:pos x="1" y="17"/>
              </a:cxn>
              <a:cxn ang="0">
                <a:pos x="0" y="16"/>
              </a:cxn>
              <a:cxn ang="0">
                <a:pos x="2" y="12"/>
              </a:cxn>
              <a:cxn ang="0">
                <a:pos x="4" y="11"/>
              </a:cxn>
              <a:cxn ang="0">
                <a:pos x="5" y="9"/>
              </a:cxn>
              <a:cxn ang="0">
                <a:pos x="7" y="6"/>
              </a:cxn>
              <a:cxn ang="0">
                <a:pos x="10" y="6"/>
              </a:cxn>
              <a:cxn ang="0">
                <a:pos x="12" y="4"/>
              </a:cxn>
              <a:cxn ang="0">
                <a:pos x="13" y="2"/>
              </a:cxn>
              <a:cxn ang="0">
                <a:pos x="16" y="1"/>
              </a:cxn>
              <a:cxn ang="0">
                <a:pos x="18" y="0"/>
              </a:cxn>
              <a:cxn ang="0">
                <a:pos x="20" y="3"/>
              </a:cxn>
              <a:cxn ang="0">
                <a:pos x="22" y="6"/>
              </a:cxn>
              <a:cxn ang="0">
                <a:pos x="24" y="8"/>
              </a:cxn>
              <a:cxn ang="0">
                <a:pos x="26" y="12"/>
              </a:cxn>
              <a:cxn ang="0">
                <a:pos x="27" y="15"/>
              </a:cxn>
              <a:cxn ang="0">
                <a:pos x="27" y="17"/>
              </a:cxn>
              <a:cxn ang="0">
                <a:pos x="26" y="21"/>
              </a:cxn>
            </a:cxnLst>
            <a:rect l="0" t="0" r="r" b="b"/>
            <a:pathLst>
              <a:path w="27" h="28">
                <a:moveTo>
                  <a:pt x="26" y="21"/>
                </a:moveTo>
                <a:lnTo>
                  <a:pt x="25" y="22"/>
                </a:lnTo>
                <a:lnTo>
                  <a:pt x="22" y="22"/>
                </a:lnTo>
                <a:lnTo>
                  <a:pt x="20" y="24"/>
                </a:lnTo>
                <a:lnTo>
                  <a:pt x="19" y="22"/>
                </a:lnTo>
                <a:lnTo>
                  <a:pt x="16" y="22"/>
                </a:lnTo>
                <a:lnTo>
                  <a:pt x="15" y="24"/>
                </a:lnTo>
                <a:lnTo>
                  <a:pt x="12" y="24"/>
                </a:lnTo>
                <a:lnTo>
                  <a:pt x="11" y="26"/>
                </a:lnTo>
                <a:lnTo>
                  <a:pt x="9" y="28"/>
                </a:lnTo>
                <a:lnTo>
                  <a:pt x="6" y="27"/>
                </a:lnTo>
                <a:lnTo>
                  <a:pt x="4" y="24"/>
                </a:lnTo>
                <a:lnTo>
                  <a:pt x="3" y="21"/>
                </a:lnTo>
                <a:lnTo>
                  <a:pt x="2" y="19"/>
                </a:lnTo>
                <a:lnTo>
                  <a:pt x="1" y="17"/>
                </a:lnTo>
                <a:lnTo>
                  <a:pt x="0" y="16"/>
                </a:lnTo>
                <a:lnTo>
                  <a:pt x="2" y="12"/>
                </a:lnTo>
                <a:lnTo>
                  <a:pt x="4" y="11"/>
                </a:lnTo>
                <a:lnTo>
                  <a:pt x="5" y="9"/>
                </a:lnTo>
                <a:lnTo>
                  <a:pt x="7" y="6"/>
                </a:lnTo>
                <a:lnTo>
                  <a:pt x="10" y="6"/>
                </a:lnTo>
                <a:lnTo>
                  <a:pt x="12" y="4"/>
                </a:lnTo>
                <a:lnTo>
                  <a:pt x="13" y="2"/>
                </a:lnTo>
                <a:lnTo>
                  <a:pt x="16" y="1"/>
                </a:lnTo>
                <a:lnTo>
                  <a:pt x="18" y="0"/>
                </a:lnTo>
                <a:lnTo>
                  <a:pt x="20" y="3"/>
                </a:lnTo>
                <a:lnTo>
                  <a:pt x="22" y="6"/>
                </a:lnTo>
                <a:lnTo>
                  <a:pt x="24" y="8"/>
                </a:lnTo>
                <a:lnTo>
                  <a:pt x="26" y="12"/>
                </a:lnTo>
                <a:lnTo>
                  <a:pt x="27" y="15"/>
                </a:lnTo>
                <a:lnTo>
                  <a:pt x="27" y="17"/>
                </a:lnTo>
                <a:lnTo>
                  <a:pt x="26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7" name="81001">
            <a:extLst xmlns:a="http://schemas.openxmlformats.org/drawingml/2006/main">
              <a:ext uri="{FF2B5EF4-FFF2-40B4-BE49-F238E27FC236}">
                <a16:creationId xmlns:a16="http://schemas.microsoft.com/office/drawing/2014/main" id="{089424EC-684D-43C1-B946-87949BBA1A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59229" y="2887525"/>
            <a:ext cx="344016" cy="240628"/>
          </a:xfrm>
          <a:custGeom xmlns:a="http://schemas.openxmlformats.org/drawingml/2006/main">
            <a:avLst/>
            <a:gdLst/>
            <a:ahLst/>
            <a:cxnLst>
              <a:cxn ang="0">
                <a:pos x="36" y="29"/>
              </a:cxn>
              <a:cxn ang="0">
                <a:pos x="34" y="27"/>
              </a:cxn>
              <a:cxn ang="0">
                <a:pos x="33" y="25"/>
              </a:cxn>
              <a:cxn ang="0">
                <a:pos x="31" y="24"/>
              </a:cxn>
              <a:cxn ang="0">
                <a:pos x="28" y="23"/>
              </a:cxn>
              <a:cxn ang="0">
                <a:pos x="26" y="23"/>
              </a:cxn>
              <a:cxn ang="0">
                <a:pos x="24" y="24"/>
              </a:cxn>
              <a:cxn ang="0">
                <a:pos x="24" y="21"/>
              </a:cxn>
              <a:cxn ang="0">
                <a:pos x="21" y="22"/>
              </a:cxn>
              <a:cxn ang="0">
                <a:pos x="20" y="21"/>
              </a:cxn>
              <a:cxn ang="0">
                <a:pos x="19" y="24"/>
              </a:cxn>
              <a:cxn ang="0">
                <a:pos x="19" y="26"/>
              </a:cxn>
              <a:cxn ang="0">
                <a:pos x="17" y="28"/>
              </a:cxn>
              <a:cxn ang="0">
                <a:pos x="16" y="30"/>
              </a:cxn>
              <a:cxn ang="0">
                <a:pos x="14" y="29"/>
              </a:cxn>
              <a:cxn ang="0">
                <a:pos x="12" y="30"/>
              </a:cxn>
              <a:cxn ang="0">
                <a:pos x="10" y="30"/>
              </a:cxn>
              <a:cxn ang="0">
                <a:pos x="10" y="26"/>
              </a:cxn>
              <a:cxn ang="0">
                <a:pos x="5" y="24"/>
              </a:cxn>
              <a:cxn ang="0">
                <a:pos x="2" y="23"/>
              </a:cxn>
              <a:cxn ang="0">
                <a:pos x="2" y="20"/>
              </a:cxn>
              <a:cxn ang="0">
                <a:pos x="1" y="17"/>
              </a:cxn>
              <a:cxn ang="0">
                <a:pos x="1" y="15"/>
              </a:cxn>
              <a:cxn ang="0">
                <a:pos x="0" y="13"/>
              </a:cxn>
              <a:cxn ang="0">
                <a:pos x="1" y="10"/>
              </a:cxn>
              <a:cxn ang="0">
                <a:pos x="2" y="7"/>
              </a:cxn>
              <a:cxn ang="0">
                <a:pos x="3" y="5"/>
              </a:cxn>
              <a:cxn ang="0">
                <a:pos x="5" y="8"/>
              </a:cxn>
              <a:cxn ang="0">
                <a:pos x="8" y="9"/>
              </a:cxn>
              <a:cxn ang="0">
                <a:pos x="10" y="7"/>
              </a:cxn>
              <a:cxn ang="0">
                <a:pos x="11" y="5"/>
              </a:cxn>
              <a:cxn ang="0">
                <a:pos x="14" y="5"/>
              </a:cxn>
              <a:cxn ang="0">
                <a:pos x="15" y="3"/>
              </a:cxn>
              <a:cxn ang="0">
                <a:pos x="18" y="3"/>
              </a:cxn>
              <a:cxn ang="0">
                <a:pos x="19" y="5"/>
              </a:cxn>
              <a:cxn ang="0">
                <a:pos x="21" y="3"/>
              </a:cxn>
              <a:cxn ang="0">
                <a:pos x="24" y="3"/>
              </a:cxn>
              <a:cxn ang="0">
                <a:pos x="25" y="2"/>
              </a:cxn>
              <a:cxn ang="0">
                <a:pos x="27" y="1"/>
              </a:cxn>
              <a:cxn ang="0">
                <a:pos x="29" y="2"/>
              </a:cxn>
              <a:cxn ang="0">
                <a:pos x="32" y="0"/>
              </a:cxn>
              <a:cxn ang="0">
                <a:pos x="34" y="2"/>
              </a:cxn>
              <a:cxn ang="0">
                <a:pos x="36" y="5"/>
              </a:cxn>
              <a:cxn ang="0">
                <a:pos x="35" y="7"/>
              </a:cxn>
              <a:cxn ang="0">
                <a:pos x="34" y="9"/>
              </a:cxn>
              <a:cxn ang="0">
                <a:pos x="33" y="11"/>
              </a:cxn>
              <a:cxn ang="0">
                <a:pos x="33" y="13"/>
              </a:cxn>
              <a:cxn ang="0">
                <a:pos x="36" y="16"/>
              </a:cxn>
              <a:cxn ang="0">
                <a:pos x="38" y="17"/>
              </a:cxn>
              <a:cxn ang="0">
                <a:pos x="40" y="17"/>
              </a:cxn>
              <a:cxn ang="0">
                <a:pos x="40" y="21"/>
              </a:cxn>
              <a:cxn ang="0">
                <a:pos x="40" y="23"/>
              </a:cxn>
              <a:cxn ang="0">
                <a:pos x="39" y="26"/>
              </a:cxn>
              <a:cxn ang="0">
                <a:pos x="37" y="27"/>
              </a:cxn>
              <a:cxn ang="0">
                <a:pos x="36" y="29"/>
              </a:cxn>
            </a:cxnLst>
            <a:rect l="0" t="0" r="r" b="b"/>
            <a:pathLst>
              <a:path w="40" h="30">
                <a:moveTo>
                  <a:pt x="36" y="29"/>
                </a:moveTo>
                <a:lnTo>
                  <a:pt x="34" y="27"/>
                </a:lnTo>
                <a:lnTo>
                  <a:pt x="33" y="25"/>
                </a:lnTo>
                <a:lnTo>
                  <a:pt x="31" y="24"/>
                </a:lnTo>
                <a:lnTo>
                  <a:pt x="28" y="23"/>
                </a:lnTo>
                <a:lnTo>
                  <a:pt x="26" y="23"/>
                </a:lnTo>
                <a:lnTo>
                  <a:pt x="24" y="24"/>
                </a:lnTo>
                <a:lnTo>
                  <a:pt x="24" y="21"/>
                </a:lnTo>
                <a:lnTo>
                  <a:pt x="21" y="22"/>
                </a:lnTo>
                <a:lnTo>
                  <a:pt x="20" y="21"/>
                </a:lnTo>
                <a:lnTo>
                  <a:pt x="19" y="24"/>
                </a:lnTo>
                <a:lnTo>
                  <a:pt x="19" y="26"/>
                </a:lnTo>
                <a:lnTo>
                  <a:pt x="17" y="28"/>
                </a:lnTo>
                <a:lnTo>
                  <a:pt x="16" y="30"/>
                </a:lnTo>
                <a:lnTo>
                  <a:pt x="14" y="29"/>
                </a:lnTo>
                <a:lnTo>
                  <a:pt x="12" y="30"/>
                </a:lnTo>
                <a:lnTo>
                  <a:pt x="10" y="30"/>
                </a:lnTo>
                <a:lnTo>
                  <a:pt x="10" y="26"/>
                </a:lnTo>
                <a:lnTo>
                  <a:pt x="5" y="24"/>
                </a:lnTo>
                <a:lnTo>
                  <a:pt x="2" y="23"/>
                </a:lnTo>
                <a:lnTo>
                  <a:pt x="2" y="20"/>
                </a:lnTo>
                <a:lnTo>
                  <a:pt x="1" y="17"/>
                </a:lnTo>
                <a:lnTo>
                  <a:pt x="1" y="15"/>
                </a:lnTo>
                <a:lnTo>
                  <a:pt x="0" y="13"/>
                </a:lnTo>
                <a:lnTo>
                  <a:pt x="1" y="10"/>
                </a:lnTo>
                <a:lnTo>
                  <a:pt x="2" y="7"/>
                </a:lnTo>
                <a:lnTo>
                  <a:pt x="3" y="5"/>
                </a:lnTo>
                <a:lnTo>
                  <a:pt x="5" y="8"/>
                </a:lnTo>
                <a:lnTo>
                  <a:pt x="8" y="9"/>
                </a:lnTo>
                <a:lnTo>
                  <a:pt x="10" y="7"/>
                </a:lnTo>
                <a:lnTo>
                  <a:pt x="11" y="5"/>
                </a:lnTo>
                <a:lnTo>
                  <a:pt x="14" y="5"/>
                </a:lnTo>
                <a:lnTo>
                  <a:pt x="15" y="3"/>
                </a:lnTo>
                <a:lnTo>
                  <a:pt x="18" y="3"/>
                </a:lnTo>
                <a:lnTo>
                  <a:pt x="19" y="5"/>
                </a:lnTo>
                <a:lnTo>
                  <a:pt x="21" y="3"/>
                </a:lnTo>
                <a:lnTo>
                  <a:pt x="24" y="3"/>
                </a:lnTo>
                <a:lnTo>
                  <a:pt x="25" y="2"/>
                </a:lnTo>
                <a:lnTo>
                  <a:pt x="27" y="1"/>
                </a:lnTo>
                <a:lnTo>
                  <a:pt x="29" y="2"/>
                </a:lnTo>
                <a:lnTo>
                  <a:pt x="32" y="0"/>
                </a:lnTo>
                <a:lnTo>
                  <a:pt x="34" y="2"/>
                </a:lnTo>
                <a:lnTo>
                  <a:pt x="36" y="5"/>
                </a:lnTo>
                <a:lnTo>
                  <a:pt x="35" y="7"/>
                </a:lnTo>
                <a:lnTo>
                  <a:pt x="34" y="9"/>
                </a:lnTo>
                <a:lnTo>
                  <a:pt x="33" y="11"/>
                </a:lnTo>
                <a:lnTo>
                  <a:pt x="33" y="13"/>
                </a:lnTo>
                <a:lnTo>
                  <a:pt x="36" y="16"/>
                </a:lnTo>
                <a:lnTo>
                  <a:pt x="38" y="17"/>
                </a:lnTo>
                <a:lnTo>
                  <a:pt x="40" y="17"/>
                </a:lnTo>
                <a:lnTo>
                  <a:pt x="40" y="21"/>
                </a:lnTo>
                <a:lnTo>
                  <a:pt x="40" y="23"/>
                </a:lnTo>
                <a:lnTo>
                  <a:pt x="39" y="26"/>
                </a:lnTo>
                <a:lnTo>
                  <a:pt x="37" y="27"/>
                </a:lnTo>
                <a:lnTo>
                  <a:pt x="36" y="29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8" name="80000">
            <a:extLst xmlns:a="http://schemas.openxmlformats.org/drawingml/2006/main">
              <a:ext uri="{FF2B5EF4-FFF2-40B4-BE49-F238E27FC236}">
                <a16:creationId xmlns:a16="http://schemas.microsoft.com/office/drawing/2014/main" id="{F1CA85AB-0E7C-4E21-B743-1EAFB44F4E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1176" y="1315428"/>
            <a:ext cx="1625476" cy="2093456"/>
          </a:xfrm>
          <a:custGeom xmlns:a="http://schemas.openxmlformats.org/drawingml/2006/main">
            <a:avLst/>
            <a:gdLst/>
            <a:ahLst/>
            <a:cxnLst>
              <a:cxn ang="0">
                <a:pos x="98" y="7"/>
              </a:cxn>
              <a:cxn ang="0">
                <a:pos x="112" y="11"/>
              </a:cxn>
              <a:cxn ang="0">
                <a:pos x="128" y="20"/>
              </a:cxn>
              <a:cxn ang="0">
                <a:pos x="132" y="32"/>
              </a:cxn>
              <a:cxn ang="0">
                <a:pos x="133" y="46"/>
              </a:cxn>
              <a:cxn ang="0">
                <a:pos x="149" y="47"/>
              </a:cxn>
              <a:cxn ang="0">
                <a:pos x="157" y="40"/>
              </a:cxn>
              <a:cxn ang="0">
                <a:pos x="157" y="26"/>
              </a:cxn>
              <a:cxn ang="0">
                <a:pos x="175" y="26"/>
              </a:cxn>
              <a:cxn ang="0">
                <a:pos x="187" y="38"/>
              </a:cxn>
              <a:cxn ang="0">
                <a:pos x="186" y="55"/>
              </a:cxn>
              <a:cxn ang="0">
                <a:pos x="185" y="70"/>
              </a:cxn>
              <a:cxn ang="0">
                <a:pos x="177" y="83"/>
              </a:cxn>
              <a:cxn ang="0">
                <a:pos x="165" y="94"/>
              </a:cxn>
              <a:cxn ang="0">
                <a:pos x="160" y="111"/>
              </a:cxn>
              <a:cxn ang="0">
                <a:pos x="156" y="123"/>
              </a:cxn>
              <a:cxn ang="0">
                <a:pos x="145" y="134"/>
              </a:cxn>
              <a:cxn ang="0">
                <a:pos x="142" y="151"/>
              </a:cxn>
              <a:cxn ang="0">
                <a:pos x="142" y="163"/>
              </a:cxn>
              <a:cxn ang="0">
                <a:pos x="142" y="179"/>
              </a:cxn>
              <a:cxn ang="0">
                <a:pos x="156" y="192"/>
              </a:cxn>
              <a:cxn ang="0">
                <a:pos x="166" y="201"/>
              </a:cxn>
              <a:cxn ang="0">
                <a:pos x="170" y="213"/>
              </a:cxn>
              <a:cxn ang="0">
                <a:pos x="165" y="229"/>
              </a:cxn>
              <a:cxn ang="0">
                <a:pos x="162" y="242"/>
              </a:cxn>
              <a:cxn ang="0">
                <a:pos x="147" y="243"/>
              </a:cxn>
              <a:cxn ang="0">
                <a:pos x="134" y="249"/>
              </a:cxn>
              <a:cxn ang="0">
                <a:pos x="119" y="253"/>
              </a:cxn>
              <a:cxn ang="0">
                <a:pos x="107" y="253"/>
              </a:cxn>
              <a:cxn ang="0">
                <a:pos x="92" y="261"/>
              </a:cxn>
              <a:cxn ang="0">
                <a:pos x="88" y="245"/>
              </a:cxn>
              <a:cxn ang="0">
                <a:pos x="79" y="230"/>
              </a:cxn>
              <a:cxn ang="0">
                <a:pos x="66" y="229"/>
              </a:cxn>
              <a:cxn ang="0">
                <a:pos x="64" y="215"/>
              </a:cxn>
              <a:cxn ang="0">
                <a:pos x="48" y="208"/>
              </a:cxn>
              <a:cxn ang="0">
                <a:pos x="34" y="201"/>
              </a:cxn>
              <a:cxn ang="0">
                <a:pos x="22" y="188"/>
              </a:cxn>
              <a:cxn ang="0">
                <a:pos x="6" y="180"/>
              </a:cxn>
              <a:cxn ang="0">
                <a:pos x="2" y="168"/>
              </a:cxn>
              <a:cxn ang="0">
                <a:pos x="12" y="157"/>
              </a:cxn>
              <a:cxn ang="0">
                <a:pos x="21" y="145"/>
              </a:cxn>
              <a:cxn ang="0">
                <a:pos x="19" y="131"/>
              </a:cxn>
              <a:cxn ang="0">
                <a:pos x="7" y="126"/>
              </a:cxn>
              <a:cxn ang="0">
                <a:pos x="4" y="110"/>
              </a:cxn>
              <a:cxn ang="0">
                <a:pos x="14" y="98"/>
              </a:cxn>
              <a:cxn ang="0">
                <a:pos x="29" y="95"/>
              </a:cxn>
              <a:cxn ang="0">
                <a:pos x="46" y="91"/>
              </a:cxn>
              <a:cxn ang="0">
                <a:pos x="54" y="81"/>
              </a:cxn>
              <a:cxn ang="0">
                <a:pos x="49" y="67"/>
              </a:cxn>
              <a:cxn ang="0">
                <a:pos x="49" y="58"/>
              </a:cxn>
              <a:cxn ang="0">
                <a:pos x="62" y="51"/>
              </a:cxn>
              <a:cxn ang="0">
                <a:pos x="75" y="38"/>
              </a:cxn>
              <a:cxn ang="0">
                <a:pos x="66" y="32"/>
              </a:cxn>
              <a:cxn ang="0">
                <a:pos x="76" y="18"/>
              </a:cxn>
              <a:cxn ang="0">
                <a:pos x="77" y="2"/>
              </a:cxn>
            </a:cxnLst>
            <a:rect l="0" t="0" r="r" b="b"/>
            <a:pathLst>
              <a:path w="189" h="261">
                <a:moveTo>
                  <a:pt x="85" y="4"/>
                </a:moveTo>
                <a:lnTo>
                  <a:pt x="87" y="6"/>
                </a:lnTo>
                <a:lnTo>
                  <a:pt x="90" y="5"/>
                </a:lnTo>
                <a:lnTo>
                  <a:pt x="92" y="4"/>
                </a:lnTo>
                <a:lnTo>
                  <a:pt x="95" y="2"/>
                </a:lnTo>
                <a:lnTo>
                  <a:pt x="96" y="5"/>
                </a:lnTo>
                <a:lnTo>
                  <a:pt x="98" y="7"/>
                </a:lnTo>
                <a:lnTo>
                  <a:pt x="99" y="9"/>
                </a:lnTo>
                <a:lnTo>
                  <a:pt x="101" y="11"/>
                </a:lnTo>
                <a:lnTo>
                  <a:pt x="103" y="12"/>
                </a:lnTo>
                <a:lnTo>
                  <a:pt x="106" y="10"/>
                </a:lnTo>
                <a:lnTo>
                  <a:pt x="107" y="9"/>
                </a:lnTo>
                <a:lnTo>
                  <a:pt x="110" y="9"/>
                </a:lnTo>
                <a:lnTo>
                  <a:pt x="112" y="11"/>
                </a:lnTo>
                <a:lnTo>
                  <a:pt x="114" y="13"/>
                </a:lnTo>
                <a:lnTo>
                  <a:pt x="117" y="16"/>
                </a:lnTo>
                <a:lnTo>
                  <a:pt x="119" y="17"/>
                </a:lnTo>
                <a:lnTo>
                  <a:pt x="121" y="18"/>
                </a:lnTo>
                <a:lnTo>
                  <a:pt x="124" y="18"/>
                </a:lnTo>
                <a:lnTo>
                  <a:pt x="125" y="20"/>
                </a:lnTo>
                <a:lnTo>
                  <a:pt x="128" y="20"/>
                </a:lnTo>
                <a:lnTo>
                  <a:pt x="130" y="20"/>
                </a:lnTo>
                <a:lnTo>
                  <a:pt x="133" y="20"/>
                </a:lnTo>
                <a:lnTo>
                  <a:pt x="132" y="23"/>
                </a:lnTo>
                <a:lnTo>
                  <a:pt x="132" y="25"/>
                </a:lnTo>
                <a:lnTo>
                  <a:pt x="131" y="28"/>
                </a:lnTo>
                <a:lnTo>
                  <a:pt x="131" y="30"/>
                </a:lnTo>
                <a:lnTo>
                  <a:pt x="132" y="32"/>
                </a:lnTo>
                <a:lnTo>
                  <a:pt x="134" y="35"/>
                </a:lnTo>
                <a:lnTo>
                  <a:pt x="136" y="35"/>
                </a:lnTo>
                <a:lnTo>
                  <a:pt x="139" y="36"/>
                </a:lnTo>
                <a:lnTo>
                  <a:pt x="138" y="38"/>
                </a:lnTo>
                <a:lnTo>
                  <a:pt x="136" y="41"/>
                </a:lnTo>
                <a:lnTo>
                  <a:pt x="135" y="44"/>
                </a:lnTo>
                <a:lnTo>
                  <a:pt x="133" y="46"/>
                </a:lnTo>
                <a:lnTo>
                  <a:pt x="135" y="47"/>
                </a:lnTo>
                <a:lnTo>
                  <a:pt x="137" y="47"/>
                </a:lnTo>
                <a:lnTo>
                  <a:pt x="140" y="46"/>
                </a:lnTo>
                <a:lnTo>
                  <a:pt x="143" y="46"/>
                </a:lnTo>
                <a:lnTo>
                  <a:pt x="145" y="46"/>
                </a:lnTo>
                <a:lnTo>
                  <a:pt x="147" y="46"/>
                </a:lnTo>
                <a:lnTo>
                  <a:pt x="149" y="47"/>
                </a:lnTo>
                <a:lnTo>
                  <a:pt x="153" y="46"/>
                </a:lnTo>
                <a:lnTo>
                  <a:pt x="155" y="46"/>
                </a:lnTo>
                <a:lnTo>
                  <a:pt x="159" y="45"/>
                </a:lnTo>
                <a:lnTo>
                  <a:pt x="161" y="44"/>
                </a:lnTo>
                <a:lnTo>
                  <a:pt x="162" y="41"/>
                </a:lnTo>
                <a:lnTo>
                  <a:pt x="160" y="41"/>
                </a:lnTo>
                <a:lnTo>
                  <a:pt x="157" y="40"/>
                </a:lnTo>
                <a:lnTo>
                  <a:pt x="157" y="38"/>
                </a:lnTo>
                <a:lnTo>
                  <a:pt x="158" y="37"/>
                </a:lnTo>
                <a:lnTo>
                  <a:pt x="159" y="34"/>
                </a:lnTo>
                <a:lnTo>
                  <a:pt x="160" y="31"/>
                </a:lnTo>
                <a:lnTo>
                  <a:pt x="159" y="29"/>
                </a:lnTo>
                <a:lnTo>
                  <a:pt x="157" y="28"/>
                </a:lnTo>
                <a:lnTo>
                  <a:pt x="157" y="26"/>
                </a:lnTo>
                <a:lnTo>
                  <a:pt x="159" y="23"/>
                </a:lnTo>
                <a:lnTo>
                  <a:pt x="161" y="24"/>
                </a:lnTo>
                <a:lnTo>
                  <a:pt x="163" y="24"/>
                </a:lnTo>
                <a:lnTo>
                  <a:pt x="166" y="25"/>
                </a:lnTo>
                <a:lnTo>
                  <a:pt x="169" y="26"/>
                </a:lnTo>
                <a:lnTo>
                  <a:pt x="171" y="25"/>
                </a:lnTo>
                <a:lnTo>
                  <a:pt x="175" y="26"/>
                </a:lnTo>
                <a:lnTo>
                  <a:pt x="177" y="27"/>
                </a:lnTo>
                <a:lnTo>
                  <a:pt x="179" y="27"/>
                </a:lnTo>
                <a:lnTo>
                  <a:pt x="181" y="30"/>
                </a:lnTo>
                <a:lnTo>
                  <a:pt x="183" y="31"/>
                </a:lnTo>
                <a:lnTo>
                  <a:pt x="186" y="32"/>
                </a:lnTo>
                <a:lnTo>
                  <a:pt x="187" y="35"/>
                </a:lnTo>
                <a:lnTo>
                  <a:pt x="187" y="38"/>
                </a:lnTo>
                <a:lnTo>
                  <a:pt x="186" y="41"/>
                </a:lnTo>
                <a:lnTo>
                  <a:pt x="186" y="43"/>
                </a:lnTo>
                <a:lnTo>
                  <a:pt x="187" y="45"/>
                </a:lnTo>
                <a:lnTo>
                  <a:pt x="187" y="48"/>
                </a:lnTo>
                <a:lnTo>
                  <a:pt x="187" y="50"/>
                </a:lnTo>
                <a:lnTo>
                  <a:pt x="185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61"/>
                </a:lnTo>
                <a:lnTo>
                  <a:pt x="189" y="61"/>
                </a:lnTo>
                <a:lnTo>
                  <a:pt x="189" y="64"/>
                </a:lnTo>
                <a:lnTo>
                  <a:pt x="189" y="67"/>
                </a:lnTo>
                <a:lnTo>
                  <a:pt x="187" y="69"/>
                </a:lnTo>
                <a:lnTo>
                  <a:pt x="185" y="70"/>
                </a:lnTo>
                <a:lnTo>
                  <a:pt x="182" y="70"/>
                </a:lnTo>
                <a:lnTo>
                  <a:pt x="179" y="71"/>
                </a:lnTo>
                <a:lnTo>
                  <a:pt x="178" y="74"/>
                </a:lnTo>
                <a:lnTo>
                  <a:pt x="178" y="77"/>
                </a:lnTo>
                <a:lnTo>
                  <a:pt x="178" y="79"/>
                </a:lnTo>
                <a:lnTo>
                  <a:pt x="177" y="80"/>
                </a:lnTo>
                <a:lnTo>
                  <a:pt x="177" y="83"/>
                </a:lnTo>
                <a:lnTo>
                  <a:pt x="175" y="83"/>
                </a:lnTo>
                <a:lnTo>
                  <a:pt x="173" y="84"/>
                </a:lnTo>
                <a:lnTo>
                  <a:pt x="170" y="86"/>
                </a:lnTo>
                <a:lnTo>
                  <a:pt x="167" y="87"/>
                </a:lnTo>
                <a:lnTo>
                  <a:pt x="164" y="88"/>
                </a:lnTo>
                <a:lnTo>
                  <a:pt x="166" y="91"/>
                </a:lnTo>
                <a:lnTo>
                  <a:pt x="165" y="94"/>
                </a:lnTo>
                <a:lnTo>
                  <a:pt x="164" y="97"/>
                </a:lnTo>
                <a:lnTo>
                  <a:pt x="163" y="99"/>
                </a:lnTo>
                <a:lnTo>
                  <a:pt x="161" y="100"/>
                </a:lnTo>
                <a:lnTo>
                  <a:pt x="159" y="102"/>
                </a:lnTo>
                <a:lnTo>
                  <a:pt x="160" y="105"/>
                </a:lnTo>
                <a:lnTo>
                  <a:pt x="161" y="108"/>
                </a:lnTo>
                <a:lnTo>
                  <a:pt x="160" y="111"/>
                </a:lnTo>
                <a:lnTo>
                  <a:pt x="159" y="113"/>
                </a:lnTo>
                <a:lnTo>
                  <a:pt x="157" y="114"/>
                </a:lnTo>
                <a:lnTo>
                  <a:pt x="155" y="115"/>
                </a:lnTo>
                <a:lnTo>
                  <a:pt x="153" y="117"/>
                </a:lnTo>
                <a:lnTo>
                  <a:pt x="153" y="120"/>
                </a:lnTo>
                <a:lnTo>
                  <a:pt x="155" y="121"/>
                </a:lnTo>
                <a:lnTo>
                  <a:pt x="156" y="123"/>
                </a:lnTo>
                <a:lnTo>
                  <a:pt x="156" y="125"/>
                </a:lnTo>
                <a:lnTo>
                  <a:pt x="155" y="127"/>
                </a:lnTo>
                <a:lnTo>
                  <a:pt x="153" y="128"/>
                </a:lnTo>
                <a:lnTo>
                  <a:pt x="151" y="130"/>
                </a:lnTo>
                <a:lnTo>
                  <a:pt x="148" y="130"/>
                </a:lnTo>
                <a:lnTo>
                  <a:pt x="146" y="131"/>
                </a:lnTo>
                <a:lnTo>
                  <a:pt x="145" y="134"/>
                </a:lnTo>
                <a:lnTo>
                  <a:pt x="145" y="137"/>
                </a:lnTo>
                <a:lnTo>
                  <a:pt x="144" y="140"/>
                </a:lnTo>
                <a:lnTo>
                  <a:pt x="143" y="142"/>
                </a:lnTo>
                <a:lnTo>
                  <a:pt x="142" y="145"/>
                </a:lnTo>
                <a:lnTo>
                  <a:pt x="140" y="146"/>
                </a:lnTo>
                <a:lnTo>
                  <a:pt x="139" y="148"/>
                </a:lnTo>
                <a:lnTo>
                  <a:pt x="142" y="151"/>
                </a:lnTo>
                <a:lnTo>
                  <a:pt x="144" y="152"/>
                </a:lnTo>
                <a:lnTo>
                  <a:pt x="147" y="154"/>
                </a:lnTo>
                <a:lnTo>
                  <a:pt x="146" y="156"/>
                </a:lnTo>
                <a:lnTo>
                  <a:pt x="142" y="157"/>
                </a:lnTo>
                <a:lnTo>
                  <a:pt x="142" y="160"/>
                </a:lnTo>
                <a:lnTo>
                  <a:pt x="141" y="161"/>
                </a:lnTo>
                <a:lnTo>
                  <a:pt x="142" y="163"/>
                </a:lnTo>
                <a:lnTo>
                  <a:pt x="141" y="165"/>
                </a:lnTo>
                <a:lnTo>
                  <a:pt x="140" y="167"/>
                </a:lnTo>
                <a:lnTo>
                  <a:pt x="140" y="170"/>
                </a:lnTo>
                <a:lnTo>
                  <a:pt x="141" y="172"/>
                </a:lnTo>
                <a:lnTo>
                  <a:pt x="141" y="174"/>
                </a:lnTo>
                <a:lnTo>
                  <a:pt x="142" y="176"/>
                </a:lnTo>
                <a:lnTo>
                  <a:pt x="142" y="179"/>
                </a:lnTo>
                <a:lnTo>
                  <a:pt x="145" y="178"/>
                </a:lnTo>
                <a:lnTo>
                  <a:pt x="147" y="177"/>
                </a:lnTo>
                <a:lnTo>
                  <a:pt x="149" y="180"/>
                </a:lnTo>
                <a:lnTo>
                  <a:pt x="151" y="183"/>
                </a:lnTo>
                <a:lnTo>
                  <a:pt x="153" y="185"/>
                </a:lnTo>
                <a:lnTo>
                  <a:pt x="155" y="189"/>
                </a:lnTo>
                <a:lnTo>
                  <a:pt x="156" y="192"/>
                </a:lnTo>
                <a:lnTo>
                  <a:pt x="156" y="194"/>
                </a:lnTo>
                <a:lnTo>
                  <a:pt x="155" y="198"/>
                </a:lnTo>
                <a:lnTo>
                  <a:pt x="157" y="197"/>
                </a:lnTo>
                <a:lnTo>
                  <a:pt x="159" y="198"/>
                </a:lnTo>
                <a:lnTo>
                  <a:pt x="162" y="196"/>
                </a:lnTo>
                <a:lnTo>
                  <a:pt x="164" y="198"/>
                </a:lnTo>
                <a:lnTo>
                  <a:pt x="166" y="201"/>
                </a:lnTo>
                <a:lnTo>
                  <a:pt x="165" y="203"/>
                </a:lnTo>
                <a:lnTo>
                  <a:pt x="164" y="205"/>
                </a:lnTo>
                <a:lnTo>
                  <a:pt x="163" y="207"/>
                </a:lnTo>
                <a:lnTo>
                  <a:pt x="163" y="209"/>
                </a:lnTo>
                <a:lnTo>
                  <a:pt x="166" y="212"/>
                </a:lnTo>
                <a:lnTo>
                  <a:pt x="168" y="213"/>
                </a:lnTo>
                <a:lnTo>
                  <a:pt x="170" y="213"/>
                </a:lnTo>
                <a:lnTo>
                  <a:pt x="170" y="217"/>
                </a:lnTo>
                <a:lnTo>
                  <a:pt x="170" y="219"/>
                </a:lnTo>
                <a:lnTo>
                  <a:pt x="169" y="222"/>
                </a:lnTo>
                <a:lnTo>
                  <a:pt x="167" y="223"/>
                </a:lnTo>
                <a:lnTo>
                  <a:pt x="166" y="225"/>
                </a:lnTo>
                <a:lnTo>
                  <a:pt x="165" y="226"/>
                </a:lnTo>
                <a:lnTo>
                  <a:pt x="165" y="229"/>
                </a:lnTo>
                <a:lnTo>
                  <a:pt x="163" y="231"/>
                </a:lnTo>
                <a:lnTo>
                  <a:pt x="162" y="232"/>
                </a:lnTo>
                <a:lnTo>
                  <a:pt x="160" y="234"/>
                </a:lnTo>
                <a:lnTo>
                  <a:pt x="161" y="235"/>
                </a:lnTo>
                <a:lnTo>
                  <a:pt x="164" y="236"/>
                </a:lnTo>
                <a:lnTo>
                  <a:pt x="163" y="240"/>
                </a:lnTo>
                <a:lnTo>
                  <a:pt x="162" y="242"/>
                </a:lnTo>
                <a:lnTo>
                  <a:pt x="160" y="244"/>
                </a:lnTo>
                <a:lnTo>
                  <a:pt x="158" y="245"/>
                </a:lnTo>
                <a:lnTo>
                  <a:pt x="156" y="246"/>
                </a:lnTo>
                <a:lnTo>
                  <a:pt x="153" y="246"/>
                </a:lnTo>
                <a:lnTo>
                  <a:pt x="150" y="245"/>
                </a:lnTo>
                <a:lnTo>
                  <a:pt x="149" y="244"/>
                </a:lnTo>
                <a:lnTo>
                  <a:pt x="147" y="243"/>
                </a:lnTo>
                <a:lnTo>
                  <a:pt x="144" y="244"/>
                </a:lnTo>
                <a:lnTo>
                  <a:pt x="144" y="246"/>
                </a:lnTo>
                <a:lnTo>
                  <a:pt x="144" y="248"/>
                </a:lnTo>
                <a:lnTo>
                  <a:pt x="141" y="249"/>
                </a:lnTo>
                <a:lnTo>
                  <a:pt x="139" y="248"/>
                </a:lnTo>
                <a:lnTo>
                  <a:pt x="137" y="249"/>
                </a:lnTo>
                <a:lnTo>
                  <a:pt x="134" y="249"/>
                </a:lnTo>
                <a:lnTo>
                  <a:pt x="132" y="248"/>
                </a:lnTo>
                <a:lnTo>
                  <a:pt x="130" y="247"/>
                </a:lnTo>
                <a:lnTo>
                  <a:pt x="128" y="246"/>
                </a:lnTo>
                <a:lnTo>
                  <a:pt x="125" y="246"/>
                </a:lnTo>
                <a:lnTo>
                  <a:pt x="121" y="248"/>
                </a:lnTo>
                <a:lnTo>
                  <a:pt x="121" y="250"/>
                </a:lnTo>
                <a:lnTo>
                  <a:pt x="119" y="253"/>
                </a:lnTo>
                <a:lnTo>
                  <a:pt x="119" y="257"/>
                </a:lnTo>
                <a:lnTo>
                  <a:pt x="117" y="258"/>
                </a:lnTo>
                <a:lnTo>
                  <a:pt x="116" y="256"/>
                </a:lnTo>
                <a:lnTo>
                  <a:pt x="114" y="255"/>
                </a:lnTo>
                <a:lnTo>
                  <a:pt x="112" y="254"/>
                </a:lnTo>
                <a:lnTo>
                  <a:pt x="109" y="253"/>
                </a:lnTo>
                <a:lnTo>
                  <a:pt x="107" y="253"/>
                </a:lnTo>
                <a:lnTo>
                  <a:pt x="105" y="256"/>
                </a:lnTo>
                <a:lnTo>
                  <a:pt x="103" y="257"/>
                </a:lnTo>
                <a:lnTo>
                  <a:pt x="101" y="257"/>
                </a:lnTo>
                <a:lnTo>
                  <a:pt x="99" y="259"/>
                </a:lnTo>
                <a:lnTo>
                  <a:pt x="97" y="259"/>
                </a:lnTo>
                <a:lnTo>
                  <a:pt x="94" y="259"/>
                </a:lnTo>
                <a:lnTo>
                  <a:pt x="92" y="261"/>
                </a:lnTo>
                <a:lnTo>
                  <a:pt x="91" y="259"/>
                </a:lnTo>
                <a:lnTo>
                  <a:pt x="89" y="257"/>
                </a:lnTo>
                <a:lnTo>
                  <a:pt x="90" y="254"/>
                </a:lnTo>
                <a:lnTo>
                  <a:pt x="91" y="251"/>
                </a:lnTo>
                <a:lnTo>
                  <a:pt x="90" y="249"/>
                </a:lnTo>
                <a:lnTo>
                  <a:pt x="87" y="247"/>
                </a:lnTo>
                <a:lnTo>
                  <a:pt x="88" y="245"/>
                </a:lnTo>
                <a:lnTo>
                  <a:pt x="90" y="242"/>
                </a:lnTo>
                <a:lnTo>
                  <a:pt x="86" y="242"/>
                </a:lnTo>
                <a:lnTo>
                  <a:pt x="85" y="239"/>
                </a:lnTo>
                <a:lnTo>
                  <a:pt x="84" y="236"/>
                </a:lnTo>
                <a:lnTo>
                  <a:pt x="82" y="233"/>
                </a:lnTo>
                <a:lnTo>
                  <a:pt x="81" y="231"/>
                </a:lnTo>
                <a:lnTo>
                  <a:pt x="79" y="230"/>
                </a:lnTo>
                <a:lnTo>
                  <a:pt x="77" y="228"/>
                </a:lnTo>
                <a:lnTo>
                  <a:pt x="74" y="227"/>
                </a:lnTo>
                <a:lnTo>
                  <a:pt x="73" y="226"/>
                </a:lnTo>
                <a:lnTo>
                  <a:pt x="70" y="225"/>
                </a:lnTo>
                <a:lnTo>
                  <a:pt x="68" y="226"/>
                </a:lnTo>
                <a:lnTo>
                  <a:pt x="67" y="229"/>
                </a:lnTo>
                <a:lnTo>
                  <a:pt x="66" y="229"/>
                </a:lnTo>
                <a:lnTo>
                  <a:pt x="64" y="230"/>
                </a:lnTo>
                <a:lnTo>
                  <a:pt x="62" y="227"/>
                </a:lnTo>
                <a:lnTo>
                  <a:pt x="62" y="224"/>
                </a:lnTo>
                <a:lnTo>
                  <a:pt x="64" y="221"/>
                </a:lnTo>
                <a:lnTo>
                  <a:pt x="65" y="219"/>
                </a:lnTo>
                <a:lnTo>
                  <a:pt x="66" y="217"/>
                </a:lnTo>
                <a:lnTo>
                  <a:pt x="64" y="215"/>
                </a:lnTo>
                <a:lnTo>
                  <a:pt x="61" y="213"/>
                </a:lnTo>
                <a:lnTo>
                  <a:pt x="58" y="210"/>
                </a:lnTo>
                <a:lnTo>
                  <a:pt x="57" y="209"/>
                </a:lnTo>
                <a:lnTo>
                  <a:pt x="55" y="207"/>
                </a:lnTo>
                <a:lnTo>
                  <a:pt x="52" y="208"/>
                </a:lnTo>
                <a:lnTo>
                  <a:pt x="50" y="209"/>
                </a:lnTo>
                <a:lnTo>
                  <a:pt x="48" y="208"/>
                </a:lnTo>
                <a:lnTo>
                  <a:pt x="45" y="209"/>
                </a:lnTo>
                <a:lnTo>
                  <a:pt x="42" y="207"/>
                </a:lnTo>
                <a:lnTo>
                  <a:pt x="38" y="207"/>
                </a:lnTo>
                <a:lnTo>
                  <a:pt x="36" y="207"/>
                </a:lnTo>
                <a:lnTo>
                  <a:pt x="36" y="205"/>
                </a:lnTo>
                <a:lnTo>
                  <a:pt x="36" y="203"/>
                </a:lnTo>
                <a:lnTo>
                  <a:pt x="34" y="201"/>
                </a:lnTo>
                <a:lnTo>
                  <a:pt x="32" y="202"/>
                </a:lnTo>
                <a:lnTo>
                  <a:pt x="29" y="201"/>
                </a:lnTo>
                <a:lnTo>
                  <a:pt x="28" y="198"/>
                </a:lnTo>
                <a:lnTo>
                  <a:pt x="27" y="196"/>
                </a:lnTo>
                <a:lnTo>
                  <a:pt x="26" y="193"/>
                </a:lnTo>
                <a:lnTo>
                  <a:pt x="24" y="191"/>
                </a:lnTo>
                <a:lnTo>
                  <a:pt x="22" y="188"/>
                </a:lnTo>
                <a:lnTo>
                  <a:pt x="18" y="189"/>
                </a:lnTo>
                <a:lnTo>
                  <a:pt x="17" y="187"/>
                </a:lnTo>
                <a:lnTo>
                  <a:pt x="15" y="186"/>
                </a:lnTo>
                <a:lnTo>
                  <a:pt x="12" y="185"/>
                </a:lnTo>
                <a:lnTo>
                  <a:pt x="9" y="184"/>
                </a:lnTo>
                <a:lnTo>
                  <a:pt x="7" y="182"/>
                </a:lnTo>
                <a:lnTo>
                  <a:pt x="6" y="180"/>
                </a:lnTo>
                <a:lnTo>
                  <a:pt x="5" y="178"/>
                </a:lnTo>
                <a:lnTo>
                  <a:pt x="3" y="178"/>
                </a:lnTo>
                <a:lnTo>
                  <a:pt x="1" y="177"/>
                </a:lnTo>
                <a:lnTo>
                  <a:pt x="0" y="175"/>
                </a:lnTo>
                <a:lnTo>
                  <a:pt x="2" y="172"/>
                </a:lnTo>
                <a:lnTo>
                  <a:pt x="2" y="170"/>
                </a:lnTo>
                <a:lnTo>
                  <a:pt x="2" y="168"/>
                </a:lnTo>
                <a:lnTo>
                  <a:pt x="3" y="165"/>
                </a:lnTo>
                <a:lnTo>
                  <a:pt x="3" y="164"/>
                </a:lnTo>
                <a:lnTo>
                  <a:pt x="5" y="162"/>
                </a:lnTo>
                <a:lnTo>
                  <a:pt x="8" y="161"/>
                </a:lnTo>
                <a:lnTo>
                  <a:pt x="10" y="160"/>
                </a:lnTo>
                <a:lnTo>
                  <a:pt x="10" y="158"/>
                </a:lnTo>
                <a:lnTo>
                  <a:pt x="12" y="157"/>
                </a:lnTo>
                <a:lnTo>
                  <a:pt x="14" y="156"/>
                </a:lnTo>
                <a:lnTo>
                  <a:pt x="16" y="155"/>
                </a:lnTo>
                <a:lnTo>
                  <a:pt x="14" y="153"/>
                </a:lnTo>
                <a:lnTo>
                  <a:pt x="15" y="151"/>
                </a:lnTo>
                <a:lnTo>
                  <a:pt x="17" y="148"/>
                </a:lnTo>
                <a:lnTo>
                  <a:pt x="19" y="146"/>
                </a:lnTo>
                <a:lnTo>
                  <a:pt x="21" y="145"/>
                </a:lnTo>
                <a:lnTo>
                  <a:pt x="23" y="144"/>
                </a:lnTo>
                <a:lnTo>
                  <a:pt x="26" y="144"/>
                </a:lnTo>
                <a:lnTo>
                  <a:pt x="24" y="140"/>
                </a:lnTo>
                <a:lnTo>
                  <a:pt x="23" y="137"/>
                </a:lnTo>
                <a:lnTo>
                  <a:pt x="24" y="135"/>
                </a:lnTo>
                <a:lnTo>
                  <a:pt x="23" y="132"/>
                </a:lnTo>
                <a:lnTo>
                  <a:pt x="19" y="131"/>
                </a:lnTo>
                <a:lnTo>
                  <a:pt x="18" y="129"/>
                </a:lnTo>
                <a:lnTo>
                  <a:pt x="17" y="127"/>
                </a:lnTo>
                <a:lnTo>
                  <a:pt x="13" y="126"/>
                </a:lnTo>
                <a:lnTo>
                  <a:pt x="11" y="128"/>
                </a:lnTo>
                <a:lnTo>
                  <a:pt x="9" y="128"/>
                </a:lnTo>
                <a:lnTo>
                  <a:pt x="7" y="128"/>
                </a:lnTo>
                <a:lnTo>
                  <a:pt x="7" y="126"/>
                </a:lnTo>
                <a:lnTo>
                  <a:pt x="7" y="123"/>
                </a:lnTo>
                <a:lnTo>
                  <a:pt x="4" y="122"/>
                </a:lnTo>
                <a:lnTo>
                  <a:pt x="4" y="121"/>
                </a:lnTo>
                <a:lnTo>
                  <a:pt x="3" y="118"/>
                </a:lnTo>
                <a:lnTo>
                  <a:pt x="2" y="114"/>
                </a:lnTo>
                <a:lnTo>
                  <a:pt x="4" y="112"/>
                </a:lnTo>
                <a:lnTo>
                  <a:pt x="4" y="110"/>
                </a:lnTo>
                <a:lnTo>
                  <a:pt x="8" y="111"/>
                </a:lnTo>
                <a:lnTo>
                  <a:pt x="10" y="109"/>
                </a:lnTo>
                <a:lnTo>
                  <a:pt x="12" y="107"/>
                </a:lnTo>
                <a:lnTo>
                  <a:pt x="13" y="105"/>
                </a:lnTo>
                <a:lnTo>
                  <a:pt x="14" y="102"/>
                </a:lnTo>
                <a:lnTo>
                  <a:pt x="15" y="100"/>
                </a:lnTo>
                <a:lnTo>
                  <a:pt x="14" y="98"/>
                </a:lnTo>
                <a:lnTo>
                  <a:pt x="15" y="96"/>
                </a:lnTo>
                <a:lnTo>
                  <a:pt x="16" y="93"/>
                </a:lnTo>
                <a:lnTo>
                  <a:pt x="18" y="95"/>
                </a:lnTo>
                <a:lnTo>
                  <a:pt x="21" y="95"/>
                </a:lnTo>
                <a:lnTo>
                  <a:pt x="24" y="95"/>
                </a:lnTo>
                <a:lnTo>
                  <a:pt x="27" y="94"/>
                </a:lnTo>
                <a:lnTo>
                  <a:pt x="29" y="95"/>
                </a:lnTo>
                <a:lnTo>
                  <a:pt x="33" y="95"/>
                </a:lnTo>
                <a:lnTo>
                  <a:pt x="34" y="94"/>
                </a:lnTo>
                <a:lnTo>
                  <a:pt x="36" y="94"/>
                </a:lnTo>
                <a:lnTo>
                  <a:pt x="40" y="94"/>
                </a:lnTo>
                <a:lnTo>
                  <a:pt x="42" y="94"/>
                </a:lnTo>
                <a:lnTo>
                  <a:pt x="44" y="93"/>
                </a:lnTo>
                <a:lnTo>
                  <a:pt x="46" y="91"/>
                </a:lnTo>
                <a:lnTo>
                  <a:pt x="48" y="91"/>
                </a:lnTo>
                <a:lnTo>
                  <a:pt x="52" y="91"/>
                </a:lnTo>
                <a:lnTo>
                  <a:pt x="53" y="88"/>
                </a:lnTo>
                <a:lnTo>
                  <a:pt x="50" y="86"/>
                </a:lnTo>
                <a:lnTo>
                  <a:pt x="49" y="84"/>
                </a:lnTo>
                <a:lnTo>
                  <a:pt x="51" y="82"/>
                </a:lnTo>
                <a:lnTo>
                  <a:pt x="54" y="81"/>
                </a:lnTo>
                <a:lnTo>
                  <a:pt x="56" y="80"/>
                </a:lnTo>
                <a:lnTo>
                  <a:pt x="55" y="78"/>
                </a:lnTo>
                <a:lnTo>
                  <a:pt x="53" y="76"/>
                </a:lnTo>
                <a:lnTo>
                  <a:pt x="52" y="74"/>
                </a:lnTo>
                <a:lnTo>
                  <a:pt x="50" y="72"/>
                </a:lnTo>
                <a:lnTo>
                  <a:pt x="49" y="70"/>
                </a:lnTo>
                <a:lnTo>
                  <a:pt x="49" y="67"/>
                </a:lnTo>
                <a:lnTo>
                  <a:pt x="48" y="65"/>
                </a:lnTo>
                <a:lnTo>
                  <a:pt x="47" y="63"/>
                </a:lnTo>
                <a:lnTo>
                  <a:pt x="45" y="62"/>
                </a:lnTo>
                <a:lnTo>
                  <a:pt x="42" y="60"/>
                </a:lnTo>
                <a:lnTo>
                  <a:pt x="44" y="59"/>
                </a:lnTo>
                <a:lnTo>
                  <a:pt x="47" y="59"/>
                </a:lnTo>
                <a:lnTo>
                  <a:pt x="49" y="58"/>
                </a:lnTo>
                <a:lnTo>
                  <a:pt x="51" y="58"/>
                </a:lnTo>
                <a:lnTo>
                  <a:pt x="51" y="54"/>
                </a:lnTo>
                <a:lnTo>
                  <a:pt x="53" y="54"/>
                </a:lnTo>
                <a:lnTo>
                  <a:pt x="55" y="52"/>
                </a:lnTo>
                <a:lnTo>
                  <a:pt x="58" y="54"/>
                </a:lnTo>
                <a:lnTo>
                  <a:pt x="60" y="53"/>
                </a:lnTo>
                <a:lnTo>
                  <a:pt x="62" y="51"/>
                </a:lnTo>
                <a:lnTo>
                  <a:pt x="64" y="50"/>
                </a:lnTo>
                <a:lnTo>
                  <a:pt x="66" y="47"/>
                </a:lnTo>
                <a:lnTo>
                  <a:pt x="68" y="45"/>
                </a:lnTo>
                <a:lnTo>
                  <a:pt x="70" y="44"/>
                </a:lnTo>
                <a:lnTo>
                  <a:pt x="72" y="43"/>
                </a:lnTo>
                <a:lnTo>
                  <a:pt x="75" y="41"/>
                </a:lnTo>
                <a:lnTo>
                  <a:pt x="75" y="38"/>
                </a:lnTo>
                <a:lnTo>
                  <a:pt x="74" y="35"/>
                </a:lnTo>
                <a:lnTo>
                  <a:pt x="74" y="33"/>
                </a:lnTo>
                <a:lnTo>
                  <a:pt x="72" y="33"/>
                </a:lnTo>
                <a:lnTo>
                  <a:pt x="69" y="32"/>
                </a:lnTo>
                <a:lnTo>
                  <a:pt x="67" y="35"/>
                </a:lnTo>
                <a:lnTo>
                  <a:pt x="66" y="34"/>
                </a:lnTo>
                <a:lnTo>
                  <a:pt x="66" y="32"/>
                </a:lnTo>
                <a:lnTo>
                  <a:pt x="69" y="31"/>
                </a:lnTo>
                <a:lnTo>
                  <a:pt x="72" y="29"/>
                </a:lnTo>
                <a:lnTo>
                  <a:pt x="74" y="28"/>
                </a:lnTo>
                <a:lnTo>
                  <a:pt x="74" y="25"/>
                </a:lnTo>
                <a:lnTo>
                  <a:pt x="73" y="23"/>
                </a:lnTo>
                <a:lnTo>
                  <a:pt x="75" y="20"/>
                </a:lnTo>
                <a:lnTo>
                  <a:pt x="76" y="18"/>
                </a:lnTo>
                <a:lnTo>
                  <a:pt x="75" y="16"/>
                </a:lnTo>
                <a:lnTo>
                  <a:pt x="75" y="14"/>
                </a:lnTo>
                <a:lnTo>
                  <a:pt x="78" y="11"/>
                </a:lnTo>
                <a:lnTo>
                  <a:pt x="80" y="9"/>
                </a:lnTo>
                <a:lnTo>
                  <a:pt x="80" y="6"/>
                </a:lnTo>
                <a:lnTo>
                  <a:pt x="77" y="6"/>
                </a:lnTo>
                <a:lnTo>
                  <a:pt x="77" y="2"/>
                </a:lnTo>
                <a:lnTo>
                  <a:pt x="80" y="0"/>
                </a:lnTo>
                <a:lnTo>
                  <a:pt x="82" y="3"/>
                </a:lnTo>
                <a:lnTo>
                  <a:pt x="85" y="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69" name="64076">
            <a:extLst xmlns:a="http://schemas.openxmlformats.org/drawingml/2006/main">
              <a:ext uri="{FF2B5EF4-FFF2-40B4-BE49-F238E27FC236}">
                <a16:creationId xmlns:a16="http://schemas.microsoft.com/office/drawing/2014/main" id="{609AC43E-637F-4721-B9B3-4040F559387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7991" y="778028"/>
            <a:ext cx="137606" cy="136355"/>
          </a:xfrm>
          <a:custGeom xmlns:a="http://schemas.openxmlformats.org/drawingml/2006/main">
            <a:avLst/>
            <a:gdLst/>
            <a:ahLst/>
            <a:cxnLst>
              <a:cxn ang="0">
                <a:pos x="13" y="2"/>
              </a:cxn>
              <a:cxn ang="0">
                <a:pos x="15" y="2"/>
              </a:cxn>
              <a:cxn ang="0">
                <a:pos x="16" y="5"/>
              </a:cxn>
              <a:cxn ang="0">
                <a:pos x="16" y="7"/>
              </a:cxn>
              <a:cxn ang="0">
                <a:pos x="16" y="10"/>
              </a:cxn>
              <a:cxn ang="0">
                <a:pos x="14" y="12"/>
              </a:cxn>
              <a:cxn ang="0">
                <a:pos x="14" y="15"/>
              </a:cxn>
              <a:cxn ang="0">
                <a:pos x="12" y="17"/>
              </a:cxn>
              <a:cxn ang="0">
                <a:pos x="10" y="15"/>
              </a:cxn>
              <a:cxn ang="0">
                <a:pos x="7" y="14"/>
              </a:cxn>
              <a:cxn ang="0">
                <a:pos x="5" y="14"/>
              </a:cxn>
              <a:cxn ang="0">
                <a:pos x="3" y="13"/>
              </a:cxn>
              <a:cxn ang="0">
                <a:pos x="1" y="12"/>
              </a:cxn>
              <a:cxn ang="0">
                <a:pos x="0" y="8"/>
              </a:cxn>
              <a:cxn ang="0">
                <a:pos x="2" y="7"/>
              </a:cxn>
              <a:cxn ang="0">
                <a:pos x="3" y="5"/>
              </a:cxn>
              <a:cxn ang="0">
                <a:pos x="4" y="3"/>
              </a:cxn>
              <a:cxn ang="0">
                <a:pos x="6" y="1"/>
              </a:cxn>
              <a:cxn ang="0">
                <a:pos x="9" y="0"/>
              </a:cxn>
              <a:cxn ang="0">
                <a:pos x="11" y="1"/>
              </a:cxn>
              <a:cxn ang="0">
                <a:pos x="13" y="2"/>
              </a:cxn>
            </a:cxnLst>
            <a:rect l="0" t="0" r="r" b="b"/>
            <a:pathLst>
              <a:path w="16" h="17">
                <a:moveTo>
                  <a:pt x="13" y="2"/>
                </a:moveTo>
                <a:lnTo>
                  <a:pt x="15" y="2"/>
                </a:lnTo>
                <a:lnTo>
                  <a:pt x="16" y="5"/>
                </a:lnTo>
                <a:lnTo>
                  <a:pt x="16" y="7"/>
                </a:lnTo>
                <a:lnTo>
                  <a:pt x="16" y="10"/>
                </a:lnTo>
                <a:lnTo>
                  <a:pt x="14" y="12"/>
                </a:lnTo>
                <a:lnTo>
                  <a:pt x="14" y="15"/>
                </a:lnTo>
                <a:lnTo>
                  <a:pt x="12" y="17"/>
                </a:lnTo>
                <a:lnTo>
                  <a:pt x="10" y="15"/>
                </a:lnTo>
                <a:lnTo>
                  <a:pt x="7" y="14"/>
                </a:lnTo>
                <a:lnTo>
                  <a:pt x="5" y="14"/>
                </a:lnTo>
                <a:lnTo>
                  <a:pt x="3" y="13"/>
                </a:lnTo>
                <a:lnTo>
                  <a:pt x="1" y="12"/>
                </a:lnTo>
                <a:lnTo>
                  <a:pt x="0" y="8"/>
                </a:lnTo>
                <a:lnTo>
                  <a:pt x="2" y="7"/>
                </a:lnTo>
                <a:lnTo>
                  <a:pt x="3" y="5"/>
                </a:lnTo>
                <a:lnTo>
                  <a:pt x="4" y="3"/>
                </a:lnTo>
                <a:lnTo>
                  <a:pt x="6" y="1"/>
                </a:lnTo>
                <a:lnTo>
                  <a:pt x="9" y="0"/>
                </a:lnTo>
                <a:lnTo>
                  <a:pt x="11" y="1"/>
                </a:lnTo>
                <a:lnTo>
                  <a:pt x="13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0" name="64075">
            <a:extLst xmlns:a="http://schemas.openxmlformats.org/drawingml/2006/main">
              <a:ext uri="{FF2B5EF4-FFF2-40B4-BE49-F238E27FC236}">
                <a16:creationId xmlns:a16="http://schemas.microsoft.com/office/drawing/2014/main" id="{F95B8EB1-3626-4855-9C12-E4450EC81D5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1176" y="850217"/>
            <a:ext cx="129005" cy="120313"/>
          </a:xfrm>
          <a:custGeom xmlns:a="http://schemas.openxmlformats.org/drawingml/2006/main">
            <a:avLst/>
            <a:gdLst/>
            <a:ahLst/>
            <a:cxnLst>
              <a:cxn ang="0">
                <a:pos x="15" y="11"/>
              </a:cxn>
              <a:cxn ang="0">
                <a:pos x="13" y="14"/>
              </a:cxn>
              <a:cxn ang="0">
                <a:pos x="11" y="15"/>
              </a:cxn>
              <a:cxn ang="0">
                <a:pos x="9" y="15"/>
              </a:cxn>
              <a:cxn ang="0">
                <a:pos x="6" y="14"/>
              </a:cxn>
              <a:cxn ang="0">
                <a:pos x="4" y="12"/>
              </a:cxn>
              <a:cxn ang="0">
                <a:pos x="4" y="10"/>
              </a:cxn>
              <a:cxn ang="0">
                <a:pos x="2" y="8"/>
              </a:cxn>
              <a:cxn ang="0">
                <a:pos x="0" y="7"/>
              </a:cxn>
              <a:cxn ang="0">
                <a:pos x="1" y="5"/>
              </a:cxn>
              <a:cxn ang="0">
                <a:pos x="1" y="1"/>
              </a:cxn>
              <a:cxn ang="0">
                <a:pos x="6" y="2"/>
              </a:cxn>
              <a:cxn ang="0">
                <a:pos x="8" y="0"/>
              </a:cxn>
              <a:cxn ang="0">
                <a:pos x="10" y="0"/>
              </a:cxn>
              <a:cxn ang="0">
                <a:pos x="13" y="0"/>
              </a:cxn>
              <a:cxn ang="0">
                <a:pos x="13" y="3"/>
              </a:cxn>
              <a:cxn ang="0">
                <a:pos x="12" y="5"/>
              </a:cxn>
              <a:cxn ang="0">
                <a:pos x="12" y="8"/>
              </a:cxn>
              <a:cxn ang="0">
                <a:pos x="13" y="9"/>
              </a:cxn>
              <a:cxn ang="0">
                <a:pos x="15" y="11"/>
              </a:cxn>
            </a:cxnLst>
            <a:rect l="0" t="0" r="r" b="b"/>
            <a:pathLst>
              <a:path w="15" h="15">
                <a:moveTo>
                  <a:pt x="15" y="11"/>
                </a:moveTo>
                <a:lnTo>
                  <a:pt x="13" y="14"/>
                </a:lnTo>
                <a:lnTo>
                  <a:pt x="11" y="15"/>
                </a:lnTo>
                <a:lnTo>
                  <a:pt x="9" y="15"/>
                </a:lnTo>
                <a:lnTo>
                  <a:pt x="6" y="14"/>
                </a:lnTo>
                <a:lnTo>
                  <a:pt x="4" y="12"/>
                </a:lnTo>
                <a:lnTo>
                  <a:pt x="4" y="10"/>
                </a:lnTo>
                <a:lnTo>
                  <a:pt x="2" y="8"/>
                </a:lnTo>
                <a:lnTo>
                  <a:pt x="0" y="7"/>
                </a:lnTo>
                <a:lnTo>
                  <a:pt x="1" y="5"/>
                </a:lnTo>
                <a:lnTo>
                  <a:pt x="1" y="1"/>
                </a:lnTo>
                <a:lnTo>
                  <a:pt x="6" y="2"/>
                </a:lnTo>
                <a:lnTo>
                  <a:pt x="8" y="0"/>
                </a:lnTo>
                <a:lnTo>
                  <a:pt x="10" y="0"/>
                </a:lnTo>
                <a:lnTo>
                  <a:pt x="13" y="0"/>
                </a:lnTo>
                <a:lnTo>
                  <a:pt x="13" y="3"/>
                </a:lnTo>
                <a:lnTo>
                  <a:pt x="12" y="5"/>
                </a:lnTo>
                <a:lnTo>
                  <a:pt x="12" y="8"/>
                </a:lnTo>
                <a:lnTo>
                  <a:pt x="13" y="9"/>
                </a:lnTo>
                <a:lnTo>
                  <a:pt x="15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1" name="64074">
            <a:extLst xmlns:a="http://schemas.openxmlformats.org/drawingml/2006/main">
              <a:ext uri="{FF2B5EF4-FFF2-40B4-BE49-F238E27FC236}">
                <a16:creationId xmlns:a16="http://schemas.microsoft.com/office/drawing/2014/main" id="{341ADB5E-234B-42F2-A07E-52F8A9337E8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02393" y="657714"/>
            <a:ext cx="137606" cy="160418"/>
          </a:xfrm>
          <a:custGeom xmlns:a="http://schemas.openxmlformats.org/drawingml/2006/main">
            <a:avLst/>
            <a:gdLst/>
            <a:ahLst/>
            <a:cxnLst>
              <a:cxn ang="0">
                <a:pos x="16" y="2"/>
              </a:cxn>
              <a:cxn ang="0">
                <a:pos x="16" y="5"/>
              </a:cxn>
              <a:cxn ang="0">
                <a:pos x="14" y="7"/>
              </a:cxn>
              <a:cxn ang="0">
                <a:pos x="14" y="10"/>
              </a:cxn>
              <a:cxn ang="0">
                <a:pos x="13" y="13"/>
              </a:cxn>
              <a:cxn ang="0">
                <a:pos x="15" y="15"/>
              </a:cxn>
              <a:cxn ang="0">
                <a:pos x="15" y="17"/>
              </a:cxn>
              <a:cxn ang="0">
                <a:pos x="14" y="19"/>
              </a:cxn>
              <a:cxn ang="0">
                <a:pos x="12" y="20"/>
              </a:cxn>
              <a:cxn ang="0">
                <a:pos x="11" y="17"/>
              </a:cxn>
              <a:cxn ang="0">
                <a:pos x="9" y="17"/>
              </a:cxn>
              <a:cxn ang="0">
                <a:pos x="7" y="16"/>
              </a:cxn>
              <a:cxn ang="0">
                <a:pos x="5" y="15"/>
              </a:cxn>
              <a:cxn ang="0">
                <a:pos x="2" y="16"/>
              </a:cxn>
              <a:cxn ang="0">
                <a:pos x="0" y="14"/>
              </a:cxn>
              <a:cxn ang="0">
                <a:pos x="0" y="12"/>
              </a:cxn>
              <a:cxn ang="0">
                <a:pos x="2" y="11"/>
              </a:cxn>
              <a:cxn ang="0">
                <a:pos x="3" y="9"/>
              </a:cxn>
              <a:cxn ang="0">
                <a:pos x="3" y="6"/>
              </a:cxn>
              <a:cxn ang="0">
                <a:pos x="2" y="4"/>
              </a:cxn>
              <a:cxn ang="0">
                <a:pos x="3" y="1"/>
              </a:cxn>
              <a:cxn ang="0">
                <a:pos x="5" y="3"/>
              </a:cxn>
              <a:cxn ang="0">
                <a:pos x="8" y="3"/>
              </a:cxn>
              <a:cxn ang="0">
                <a:pos x="10" y="0"/>
              </a:cxn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</a:cxnLst>
            <a:rect l="0" t="0" r="r" b="b"/>
            <a:pathLst>
              <a:path w="16" h="20">
                <a:moveTo>
                  <a:pt x="16" y="2"/>
                </a:moveTo>
                <a:lnTo>
                  <a:pt x="16" y="5"/>
                </a:lnTo>
                <a:lnTo>
                  <a:pt x="14" y="7"/>
                </a:lnTo>
                <a:lnTo>
                  <a:pt x="14" y="10"/>
                </a:lnTo>
                <a:lnTo>
                  <a:pt x="13" y="13"/>
                </a:lnTo>
                <a:lnTo>
                  <a:pt x="15" y="15"/>
                </a:lnTo>
                <a:lnTo>
                  <a:pt x="15" y="17"/>
                </a:lnTo>
                <a:lnTo>
                  <a:pt x="14" y="19"/>
                </a:lnTo>
                <a:lnTo>
                  <a:pt x="12" y="20"/>
                </a:lnTo>
                <a:lnTo>
                  <a:pt x="11" y="17"/>
                </a:lnTo>
                <a:lnTo>
                  <a:pt x="9" y="17"/>
                </a:lnTo>
                <a:lnTo>
                  <a:pt x="7" y="16"/>
                </a:lnTo>
                <a:lnTo>
                  <a:pt x="5" y="15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2" y="11"/>
                </a:lnTo>
                <a:lnTo>
                  <a:pt x="3" y="9"/>
                </a:lnTo>
                <a:lnTo>
                  <a:pt x="3" y="6"/>
                </a:lnTo>
                <a:lnTo>
                  <a:pt x="2" y="4"/>
                </a:lnTo>
                <a:lnTo>
                  <a:pt x="3" y="1"/>
                </a:lnTo>
                <a:lnTo>
                  <a:pt x="5" y="3"/>
                </a:lnTo>
                <a:lnTo>
                  <a:pt x="8" y="3"/>
                </a:lnTo>
                <a:lnTo>
                  <a:pt x="10" y="0"/>
                </a:lnTo>
                <a:lnTo>
                  <a:pt x="12" y="0"/>
                </a:lnTo>
                <a:lnTo>
                  <a:pt x="14" y="1"/>
                </a:lnTo>
                <a:lnTo>
                  <a:pt x="16" y="2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2" name="64065">
            <a:extLst xmlns:a="http://schemas.openxmlformats.org/drawingml/2006/main">
              <a:ext uri="{FF2B5EF4-FFF2-40B4-BE49-F238E27FC236}">
                <a16:creationId xmlns:a16="http://schemas.microsoft.com/office/drawing/2014/main" id="{2E6797B4-9467-4118-8FB7-8ACC1CC2324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74401" y="866257"/>
            <a:ext cx="103205" cy="152398"/>
          </a:xfrm>
          <a:custGeom xmlns:a="http://schemas.openxmlformats.org/drawingml/2006/main">
            <a:avLst/>
            <a:gdLst/>
            <a:ahLst/>
            <a:cxnLst>
              <a:cxn ang="0">
                <a:pos x="6" y="2"/>
              </a:cxn>
              <a:cxn ang="0">
                <a:pos x="8" y="4"/>
              </a:cxn>
              <a:cxn ang="0">
                <a:pos x="10" y="6"/>
              </a:cxn>
              <a:cxn ang="0">
                <a:pos x="11" y="9"/>
              </a:cxn>
              <a:cxn ang="0">
                <a:pos x="12" y="12"/>
              </a:cxn>
              <a:cxn ang="0">
                <a:pos x="9" y="15"/>
              </a:cxn>
              <a:cxn ang="0">
                <a:pos x="9" y="16"/>
              </a:cxn>
              <a:cxn ang="0">
                <a:pos x="7" y="18"/>
              </a:cxn>
              <a:cxn ang="0">
                <a:pos x="5" y="19"/>
              </a:cxn>
              <a:cxn ang="0">
                <a:pos x="4" y="19"/>
              </a:cxn>
              <a:cxn ang="0">
                <a:pos x="3" y="16"/>
              </a:cxn>
              <a:cxn ang="0">
                <a:pos x="2" y="14"/>
              </a:cxn>
              <a:cxn ang="0">
                <a:pos x="0" y="12"/>
              </a:cxn>
              <a:cxn ang="0">
                <a:pos x="2" y="10"/>
              </a:cxn>
              <a:cxn ang="0">
                <a:pos x="2" y="8"/>
              </a:cxn>
              <a:cxn ang="0">
                <a:pos x="2" y="6"/>
              </a:cxn>
              <a:cxn ang="0">
                <a:pos x="2" y="3"/>
              </a:cxn>
              <a:cxn ang="0">
                <a:pos x="4" y="0"/>
              </a:cxn>
              <a:cxn ang="0">
                <a:pos x="6" y="2"/>
              </a:cxn>
            </a:cxnLst>
            <a:rect l="0" t="0" r="r" b="b"/>
            <a:pathLst>
              <a:path w="12" h="19">
                <a:moveTo>
                  <a:pt x="6" y="2"/>
                </a:moveTo>
                <a:lnTo>
                  <a:pt x="8" y="4"/>
                </a:lnTo>
                <a:lnTo>
                  <a:pt x="10" y="6"/>
                </a:lnTo>
                <a:lnTo>
                  <a:pt x="11" y="9"/>
                </a:lnTo>
                <a:lnTo>
                  <a:pt x="12" y="12"/>
                </a:lnTo>
                <a:lnTo>
                  <a:pt x="9" y="15"/>
                </a:lnTo>
                <a:lnTo>
                  <a:pt x="9" y="16"/>
                </a:lnTo>
                <a:lnTo>
                  <a:pt x="7" y="18"/>
                </a:lnTo>
                <a:lnTo>
                  <a:pt x="5" y="19"/>
                </a:lnTo>
                <a:lnTo>
                  <a:pt x="4" y="19"/>
                </a:lnTo>
                <a:lnTo>
                  <a:pt x="3" y="16"/>
                </a:lnTo>
                <a:lnTo>
                  <a:pt x="2" y="14"/>
                </a:lnTo>
                <a:lnTo>
                  <a:pt x="0" y="12"/>
                </a:lnTo>
                <a:lnTo>
                  <a:pt x="2" y="10"/>
                </a:lnTo>
                <a:lnTo>
                  <a:pt x="2" y="8"/>
                </a:lnTo>
                <a:lnTo>
                  <a:pt x="2" y="6"/>
                </a:lnTo>
                <a:lnTo>
                  <a:pt x="2" y="3"/>
                </a:lnTo>
                <a:lnTo>
                  <a:pt x="4" y="0"/>
                </a:lnTo>
                <a:lnTo>
                  <a:pt x="6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3" name="64063">
            <a:extLst xmlns:a="http://schemas.openxmlformats.org/drawingml/2006/main">
              <a:ext uri="{FF2B5EF4-FFF2-40B4-BE49-F238E27FC236}">
                <a16:creationId xmlns:a16="http://schemas.microsoft.com/office/drawing/2014/main" id="{38DC688A-BCE0-4F4E-BC65-05853659485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14197" y="697819"/>
            <a:ext cx="163408" cy="96251"/>
          </a:xfrm>
          <a:custGeom xmlns:a="http://schemas.openxmlformats.org/drawingml/2006/main">
            <a:avLst/>
            <a:gdLst/>
            <a:ahLst/>
            <a:cxnLst>
              <a:cxn ang="0">
                <a:pos x="8" y="2"/>
              </a:cxn>
              <a:cxn ang="0">
                <a:pos x="11" y="2"/>
              </a:cxn>
              <a:cxn ang="0">
                <a:pos x="13" y="2"/>
              </a:cxn>
              <a:cxn ang="0">
                <a:pos x="16" y="4"/>
              </a:cxn>
              <a:cxn ang="0">
                <a:pos x="19" y="5"/>
              </a:cxn>
              <a:cxn ang="0">
                <a:pos x="18" y="7"/>
              </a:cxn>
              <a:cxn ang="0">
                <a:pos x="16" y="11"/>
              </a:cxn>
              <a:cxn ang="0">
                <a:pos x="12" y="11"/>
              </a:cxn>
              <a:cxn ang="0">
                <a:pos x="9" y="12"/>
              </a:cxn>
              <a:cxn ang="0">
                <a:pos x="7" y="11"/>
              </a:cxn>
              <a:cxn ang="0">
                <a:pos x="4" y="10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1" y="2"/>
              </a:cxn>
              <a:cxn ang="0">
                <a:pos x="3" y="0"/>
              </a:cxn>
              <a:cxn ang="0">
                <a:pos x="5" y="2"/>
              </a:cxn>
              <a:cxn ang="0">
                <a:pos x="8" y="2"/>
              </a:cxn>
            </a:cxnLst>
            <a:rect l="0" t="0" r="r" b="b"/>
            <a:pathLst>
              <a:path w="19" h="12">
                <a:moveTo>
                  <a:pt x="8" y="2"/>
                </a:moveTo>
                <a:lnTo>
                  <a:pt x="11" y="2"/>
                </a:lnTo>
                <a:lnTo>
                  <a:pt x="13" y="2"/>
                </a:lnTo>
                <a:lnTo>
                  <a:pt x="16" y="4"/>
                </a:lnTo>
                <a:lnTo>
                  <a:pt x="19" y="5"/>
                </a:lnTo>
                <a:lnTo>
                  <a:pt x="18" y="7"/>
                </a:lnTo>
                <a:lnTo>
                  <a:pt x="16" y="11"/>
                </a:lnTo>
                <a:lnTo>
                  <a:pt x="12" y="11"/>
                </a:lnTo>
                <a:lnTo>
                  <a:pt x="9" y="12"/>
                </a:lnTo>
                <a:lnTo>
                  <a:pt x="7" y="11"/>
                </a:lnTo>
                <a:lnTo>
                  <a:pt x="4" y="10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1" y="2"/>
                </a:lnTo>
                <a:lnTo>
                  <a:pt x="3" y="0"/>
                </a:lnTo>
                <a:lnTo>
                  <a:pt x="5" y="2"/>
                </a:lnTo>
                <a:lnTo>
                  <a:pt x="8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4" name="64056">
            <a:extLst xmlns:a="http://schemas.openxmlformats.org/drawingml/2006/main">
              <a:ext uri="{FF2B5EF4-FFF2-40B4-BE49-F238E27FC236}">
                <a16:creationId xmlns:a16="http://schemas.microsoft.com/office/drawing/2014/main" id="{99DD1E20-3EBE-4E16-A93C-9107AEA88F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39999" y="609589"/>
            <a:ext cx="129005" cy="104272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5" y="3"/>
              </a:cxn>
              <a:cxn ang="0">
                <a:pos x="12" y="4"/>
              </a:cxn>
              <a:cxn ang="0">
                <a:pos x="11" y="7"/>
              </a:cxn>
              <a:cxn ang="0">
                <a:pos x="11" y="9"/>
              </a:cxn>
              <a:cxn ang="0">
                <a:pos x="10" y="11"/>
              </a:cxn>
              <a:cxn ang="0">
                <a:pos x="10" y="13"/>
              </a:cxn>
              <a:cxn ang="0">
                <a:pos x="8" y="13"/>
              </a:cxn>
              <a:cxn ang="0">
                <a:pos x="5" y="13"/>
              </a:cxn>
              <a:cxn ang="0">
                <a:pos x="2" y="13"/>
              </a:cxn>
              <a:cxn ang="0">
                <a:pos x="0" y="11"/>
              </a:cxn>
              <a:cxn ang="0">
                <a:pos x="0" y="8"/>
              </a:cxn>
              <a:cxn ang="0">
                <a:pos x="2" y="5"/>
              </a:cxn>
              <a:cxn ang="0">
                <a:pos x="4" y="3"/>
              </a:cxn>
              <a:cxn ang="0">
                <a:pos x="6" y="2"/>
              </a:cxn>
              <a:cxn ang="0">
                <a:pos x="8" y="0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15" h="13">
                <a:moveTo>
                  <a:pt x="15" y="0"/>
                </a:moveTo>
                <a:lnTo>
                  <a:pt x="15" y="3"/>
                </a:lnTo>
                <a:lnTo>
                  <a:pt x="12" y="4"/>
                </a:lnTo>
                <a:lnTo>
                  <a:pt x="11" y="7"/>
                </a:lnTo>
                <a:lnTo>
                  <a:pt x="11" y="9"/>
                </a:lnTo>
                <a:lnTo>
                  <a:pt x="10" y="11"/>
                </a:lnTo>
                <a:lnTo>
                  <a:pt x="10" y="13"/>
                </a:lnTo>
                <a:lnTo>
                  <a:pt x="8" y="13"/>
                </a:lnTo>
                <a:lnTo>
                  <a:pt x="5" y="13"/>
                </a:lnTo>
                <a:lnTo>
                  <a:pt x="2" y="13"/>
                </a:lnTo>
                <a:lnTo>
                  <a:pt x="0" y="11"/>
                </a:lnTo>
                <a:lnTo>
                  <a:pt x="0" y="8"/>
                </a:lnTo>
                <a:lnTo>
                  <a:pt x="2" y="5"/>
                </a:lnTo>
                <a:lnTo>
                  <a:pt x="4" y="3"/>
                </a:lnTo>
                <a:lnTo>
                  <a:pt x="6" y="2"/>
                </a:lnTo>
                <a:lnTo>
                  <a:pt x="8" y="0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5" name="64047">
            <a:extLst xmlns:a="http://schemas.openxmlformats.org/drawingml/2006/main">
              <a:ext uri="{FF2B5EF4-FFF2-40B4-BE49-F238E27FC236}">
                <a16:creationId xmlns:a16="http://schemas.microsoft.com/office/drawing/2014/main" id="{56780A4E-E754-4173-880C-C76A2089093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58377" y="609589"/>
            <a:ext cx="103205" cy="112293"/>
          </a:xfrm>
          <a:custGeom xmlns:a="http://schemas.openxmlformats.org/drawingml/2006/main">
            <a:avLst/>
            <a:gdLst/>
            <a:ahLst/>
            <a:cxnLst>
              <a:cxn ang="0">
                <a:pos x="12" y="10"/>
              </a:cxn>
              <a:cxn ang="0">
                <a:pos x="10" y="13"/>
              </a:cxn>
              <a:cxn ang="0">
                <a:pos x="8" y="14"/>
              </a:cxn>
              <a:cxn ang="0">
                <a:pos x="6" y="14"/>
              </a:cxn>
              <a:cxn ang="0">
                <a:pos x="4" y="14"/>
              </a:cxn>
              <a:cxn ang="0">
                <a:pos x="3" y="12"/>
              </a:cxn>
              <a:cxn ang="0">
                <a:pos x="2" y="10"/>
              </a:cxn>
              <a:cxn ang="0">
                <a:pos x="1" y="9"/>
              </a:cxn>
              <a:cxn ang="0">
                <a:pos x="0" y="6"/>
              </a:cxn>
              <a:cxn ang="0">
                <a:pos x="2" y="6"/>
              </a:cxn>
              <a:cxn ang="0">
                <a:pos x="4" y="4"/>
              </a:cxn>
              <a:cxn ang="0">
                <a:pos x="5" y="0"/>
              </a:cxn>
              <a:cxn ang="0">
                <a:pos x="7" y="1"/>
              </a:cxn>
              <a:cxn ang="0">
                <a:pos x="9" y="3"/>
              </a:cxn>
              <a:cxn ang="0">
                <a:pos x="9" y="5"/>
              </a:cxn>
              <a:cxn ang="0">
                <a:pos x="10" y="7"/>
              </a:cxn>
              <a:cxn ang="0">
                <a:pos x="12" y="10"/>
              </a:cxn>
            </a:cxnLst>
            <a:rect l="0" t="0" r="r" b="b"/>
            <a:pathLst>
              <a:path w="12" h="14">
                <a:moveTo>
                  <a:pt x="12" y="10"/>
                </a:moveTo>
                <a:lnTo>
                  <a:pt x="10" y="13"/>
                </a:lnTo>
                <a:lnTo>
                  <a:pt x="8" y="14"/>
                </a:lnTo>
                <a:lnTo>
                  <a:pt x="6" y="14"/>
                </a:lnTo>
                <a:lnTo>
                  <a:pt x="4" y="14"/>
                </a:lnTo>
                <a:lnTo>
                  <a:pt x="3" y="12"/>
                </a:lnTo>
                <a:lnTo>
                  <a:pt x="2" y="10"/>
                </a:lnTo>
                <a:lnTo>
                  <a:pt x="1" y="9"/>
                </a:lnTo>
                <a:lnTo>
                  <a:pt x="0" y="6"/>
                </a:lnTo>
                <a:lnTo>
                  <a:pt x="2" y="6"/>
                </a:lnTo>
                <a:lnTo>
                  <a:pt x="4" y="4"/>
                </a:lnTo>
                <a:lnTo>
                  <a:pt x="5" y="0"/>
                </a:lnTo>
                <a:lnTo>
                  <a:pt x="7" y="1"/>
                </a:lnTo>
                <a:lnTo>
                  <a:pt x="9" y="3"/>
                </a:lnTo>
                <a:lnTo>
                  <a:pt x="9" y="5"/>
                </a:lnTo>
                <a:lnTo>
                  <a:pt x="10" y="7"/>
                </a:lnTo>
                <a:lnTo>
                  <a:pt x="12" y="1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6" name="64034">
            <a:extLst xmlns:a="http://schemas.openxmlformats.org/drawingml/2006/main">
              <a:ext uri="{FF2B5EF4-FFF2-40B4-BE49-F238E27FC236}">
                <a16:creationId xmlns:a16="http://schemas.microsoft.com/office/drawing/2014/main" id="{4D3FD52F-BEDC-418F-8276-6AE7F076C88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9776" y="689798"/>
            <a:ext cx="266613" cy="256669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8" y="8"/>
              </a:cxn>
              <a:cxn ang="0">
                <a:pos x="29" y="10"/>
              </a:cxn>
              <a:cxn ang="0">
                <a:pos x="31" y="12"/>
              </a:cxn>
              <a:cxn ang="0">
                <a:pos x="29" y="14"/>
              </a:cxn>
              <a:cxn ang="0">
                <a:pos x="28" y="16"/>
              </a:cxn>
              <a:cxn ang="0">
                <a:pos x="31" y="18"/>
              </a:cxn>
              <a:cxn ang="0">
                <a:pos x="28" y="19"/>
              </a:cxn>
              <a:cxn ang="0">
                <a:pos x="25" y="21"/>
              </a:cxn>
              <a:cxn ang="0">
                <a:pos x="23" y="21"/>
              </a:cxn>
              <a:cxn ang="0">
                <a:pos x="20" y="21"/>
              </a:cxn>
              <a:cxn ang="0">
                <a:pos x="19" y="24"/>
              </a:cxn>
              <a:cxn ang="0">
                <a:pos x="17" y="26"/>
              </a:cxn>
              <a:cxn ang="0">
                <a:pos x="17" y="29"/>
              </a:cxn>
              <a:cxn ang="0">
                <a:pos x="17" y="32"/>
              </a:cxn>
              <a:cxn ang="0">
                <a:pos x="14" y="31"/>
              </a:cxn>
              <a:cxn ang="0">
                <a:pos x="12" y="29"/>
              </a:cxn>
              <a:cxn ang="0">
                <a:pos x="11" y="28"/>
              </a:cxn>
              <a:cxn ang="0">
                <a:pos x="11" y="25"/>
              </a:cxn>
              <a:cxn ang="0">
                <a:pos x="12" y="23"/>
              </a:cxn>
              <a:cxn ang="0">
                <a:pos x="12" y="20"/>
              </a:cxn>
              <a:cxn ang="0">
                <a:pos x="9" y="20"/>
              </a:cxn>
              <a:cxn ang="0">
                <a:pos x="7" y="20"/>
              </a:cxn>
              <a:cxn ang="0">
                <a:pos x="5" y="22"/>
              </a:cxn>
              <a:cxn ang="0">
                <a:pos x="0" y="21"/>
              </a:cxn>
              <a:cxn ang="0">
                <a:pos x="1" y="18"/>
              </a:cxn>
              <a:cxn ang="0">
                <a:pos x="1" y="16"/>
              </a:cxn>
              <a:cxn ang="0">
                <a:pos x="2" y="14"/>
              </a:cxn>
              <a:cxn ang="0">
                <a:pos x="2" y="12"/>
              </a:cxn>
              <a:cxn ang="0">
                <a:pos x="2" y="9"/>
              </a:cxn>
              <a:cxn ang="0">
                <a:pos x="2" y="7"/>
              </a:cxn>
              <a:cxn ang="0">
                <a:pos x="3" y="5"/>
              </a:cxn>
              <a:cxn ang="0">
                <a:pos x="5" y="4"/>
              </a:cxn>
              <a:cxn ang="0">
                <a:pos x="7" y="4"/>
              </a:cxn>
              <a:cxn ang="0">
                <a:pos x="9" y="4"/>
              </a:cxn>
              <a:cxn ang="0">
                <a:pos x="11" y="3"/>
              </a:cxn>
              <a:cxn ang="0">
                <a:pos x="13" y="0"/>
              </a:cxn>
              <a:cxn ang="0">
                <a:pos x="15" y="1"/>
              </a:cxn>
              <a:cxn ang="0">
                <a:pos x="18" y="2"/>
              </a:cxn>
              <a:cxn ang="0">
                <a:pos x="21" y="1"/>
              </a:cxn>
              <a:cxn ang="0">
                <a:pos x="23" y="1"/>
              </a:cxn>
              <a:cxn ang="0">
                <a:pos x="25" y="3"/>
              </a:cxn>
              <a:cxn ang="0">
                <a:pos x="27" y="4"/>
              </a:cxn>
              <a:cxn ang="0">
                <a:pos x="29" y="6"/>
              </a:cxn>
            </a:cxnLst>
            <a:rect l="0" t="0" r="r" b="b"/>
            <a:pathLst>
              <a:path w="31" h="32">
                <a:moveTo>
                  <a:pt x="29" y="6"/>
                </a:moveTo>
                <a:lnTo>
                  <a:pt x="28" y="8"/>
                </a:lnTo>
                <a:lnTo>
                  <a:pt x="29" y="10"/>
                </a:lnTo>
                <a:lnTo>
                  <a:pt x="31" y="12"/>
                </a:lnTo>
                <a:lnTo>
                  <a:pt x="29" y="14"/>
                </a:lnTo>
                <a:lnTo>
                  <a:pt x="28" y="16"/>
                </a:lnTo>
                <a:lnTo>
                  <a:pt x="31" y="18"/>
                </a:lnTo>
                <a:lnTo>
                  <a:pt x="28" y="19"/>
                </a:lnTo>
                <a:lnTo>
                  <a:pt x="25" y="21"/>
                </a:lnTo>
                <a:lnTo>
                  <a:pt x="23" y="21"/>
                </a:lnTo>
                <a:lnTo>
                  <a:pt x="20" y="21"/>
                </a:lnTo>
                <a:lnTo>
                  <a:pt x="19" y="24"/>
                </a:lnTo>
                <a:lnTo>
                  <a:pt x="17" y="26"/>
                </a:lnTo>
                <a:lnTo>
                  <a:pt x="17" y="29"/>
                </a:lnTo>
                <a:lnTo>
                  <a:pt x="17" y="32"/>
                </a:lnTo>
                <a:lnTo>
                  <a:pt x="14" y="31"/>
                </a:lnTo>
                <a:lnTo>
                  <a:pt x="12" y="29"/>
                </a:lnTo>
                <a:lnTo>
                  <a:pt x="11" y="28"/>
                </a:lnTo>
                <a:lnTo>
                  <a:pt x="11" y="25"/>
                </a:lnTo>
                <a:lnTo>
                  <a:pt x="12" y="23"/>
                </a:lnTo>
                <a:lnTo>
                  <a:pt x="12" y="20"/>
                </a:lnTo>
                <a:lnTo>
                  <a:pt x="9" y="20"/>
                </a:lnTo>
                <a:lnTo>
                  <a:pt x="7" y="20"/>
                </a:lnTo>
                <a:lnTo>
                  <a:pt x="5" y="22"/>
                </a:lnTo>
                <a:lnTo>
                  <a:pt x="0" y="21"/>
                </a:lnTo>
                <a:lnTo>
                  <a:pt x="1" y="18"/>
                </a:lnTo>
                <a:lnTo>
                  <a:pt x="1" y="16"/>
                </a:lnTo>
                <a:lnTo>
                  <a:pt x="2" y="14"/>
                </a:lnTo>
                <a:lnTo>
                  <a:pt x="2" y="12"/>
                </a:lnTo>
                <a:lnTo>
                  <a:pt x="2" y="9"/>
                </a:ln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7" y="4"/>
                </a:lnTo>
                <a:lnTo>
                  <a:pt x="9" y="4"/>
                </a:lnTo>
                <a:lnTo>
                  <a:pt x="11" y="3"/>
                </a:lnTo>
                <a:lnTo>
                  <a:pt x="13" y="0"/>
                </a:lnTo>
                <a:lnTo>
                  <a:pt x="15" y="1"/>
                </a:lnTo>
                <a:lnTo>
                  <a:pt x="18" y="2"/>
                </a:lnTo>
                <a:lnTo>
                  <a:pt x="21" y="1"/>
                </a:lnTo>
                <a:lnTo>
                  <a:pt x="23" y="1"/>
                </a:lnTo>
                <a:lnTo>
                  <a:pt x="25" y="3"/>
                </a:lnTo>
                <a:lnTo>
                  <a:pt x="27" y="4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7" name="64029">
            <a:extLst xmlns:a="http://schemas.openxmlformats.org/drawingml/2006/main">
              <a:ext uri="{FF2B5EF4-FFF2-40B4-BE49-F238E27FC236}">
                <a16:creationId xmlns:a16="http://schemas.microsoft.com/office/drawing/2014/main" id="{DBF422C4-E4E4-4FA5-9BF4-8A19B73188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90588" y="721881"/>
            <a:ext cx="129005" cy="120313"/>
          </a:xfrm>
          <a:custGeom xmlns:a="http://schemas.openxmlformats.org/drawingml/2006/main">
            <a:avLst/>
            <a:gdLst/>
            <a:ahLst/>
            <a:cxnLst>
              <a:cxn ang="0">
                <a:pos x="4" y="1"/>
              </a:cxn>
              <a:cxn ang="0">
                <a:pos x="6" y="2"/>
              </a:cxn>
              <a:cxn ang="0">
                <a:pos x="9" y="1"/>
              </a:cxn>
              <a:cxn ang="0">
                <a:pos x="11" y="3"/>
              </a:cxn>
              <a:cxn ang="0">
                <a:pos x="13" y="4"/>
              </a:cxn>
              <a:cxn ang="0">
                <a:pos x="13" y="6"/>
              </a:cxn>
              <a:cxn ang="0">
                <a:pos x="15" y="8"/>
              </a:cxn>
              <a:cxn ang="0">
                <a:pos x="13" y="10"/>
              </a:cxn>
              <a:cxn ang="0">
                <a:pos x="12" y="12"/>
              </a:cxn>
              <a:cxn ang="0">
                <a:pos x="11" y="14"/>
              </a:cxn>
              <a:cxn ang="0">
                <a:pos x="9" y="15"/>
              </a:cxn>
              <a:cxn ang="0">
                <a:pos x="7" y="14"/>
              </a:cxn>
              <a:cxn ang="0">
                <a:pos x="5" y="15"/>
              </a:cxn>
              <a:cxn ang="0">
                <a:pos x="3" y="14"/>
              </a:cxn>
              <a:cxn ang="0">
                <a:pos x="0" y="12"/>
              </a:cxn>
              <a:cxn ang="0">
                <a:pos x="1" y="10"/>
              </a:cxn>
              <a:cxn ang="0">
                <a:pos x="3" y="8"/>
              </a:cxn>
              <a:cxn ang="0">
                <a:pos x="1" y="6"/>
              </a:cxn>
              <a:cxn ang="0">
                <a:pos x="0" y="4"/>
              </a:cxn>
              <a:cxn ang="0">
                <a:pos x="1" y="2"/>
              </a:cxn>
              <a:cxn ang="0">
                <a:pos x="2" y="0"/>
              </a:cxn>
              <a:cxn ang="0">
                <a:pos x="4" y="1"/>
              </a:cxn>
            </a:cxnLst>
            <a:rect l="0" t="0" r="r" b="b"/>
            <a:pathLst>
              <a:path w="15" h="15">
                <a:moveTo>
                  <a:pt x="4" y="1"/>
                </a:moveTo>
                <a:lnTo>
                  <a:pt x="6" y="2"/>
                </a:lnTo>
                <a:lnTo>
                  <a:pt x="9" y="1"/>
                </a:lnTo>
                <a:lnTo>
                  <a:pt x="11" y="3"/>
                </a:lnTo>
                <a:lnTo>
                  <a:pt x="13" y="4"/>
                </a:lnTo>
                <a:lnTo>
                  <a:pt x="13" y="6"/>
                </a:lnTo>
                <a:lnTo>
                  <a:pt x="15" y="8"/>
                </a:lnTo>
                <a:lnTo>
                  <a:pt x="13" y="10"/>
                </a:lnTo>
                <a:lnTo>
                  <a:pt x="12" y="12"/>
                </a:lnTo>
                <a:lnTo>
                  <a:pt x="11" y="14"/>
                </a:lnTo>
                <a:lnTo>
                  <a:pt x="9" y="15"/>
                </a:lnTo>
                <a:lnTo>
                  <a:pt x="7" y="14"/>
                </a:lnTo>
                <a:lnTo>
                  <a:pt x="5" y="15"/>
                </a:lnTo>
                <a:lnTo>
                  <a:pt x="3" y="14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1" y="6"/>
                </a:lnTo>
                <a:lnTo>
                  <a:pt x="0" y="4"/>
                </a:lnTo>
                <a:lnTo>
                  <a:pt x="1" y="2"/>
                </a:lnTo>
                <a:lnTo>
                  <a:pt x="2" y="0"/>
                </a:lnTo>
                <a:lnTo>
                  <a:pt x="4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8" name="64025">
            <a:extLst xmlns:a="http://schemas.openxmlformats.org/drawingml/2006/main">
              <a:ext uri="{FF2B5EF4-FFF2-40B4-BE49-F238E27FC236}">
                <a16:creationId xmlns:a16="http://schemas.microsoft.com/office/drawing/2014/main" id="{DA31BA6D-1A55-4EDA-90D1-839BA76703C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17403" y="737923"/>
            <a:ext cx="129005" cy="112293"/>
          </a:xfrm>
          <a:custGeom xmlns:a="http://schemas.openxmlformats.org/drawingml/2006/main">
            <a:avLst/>
            <a:gdLst/>
            <a:ahLst/>
            <a:cxnLst>
              <a:cxn ang="0">
                <a:pos x="12" y="1"/>
              </a:cxn>
              <a:cxn ang="0">
                <a:pos x="12" y="4"/>
              </a:cxn>
              <a:cxn ang="0">
                <a:pos x="14" y="6"/>
              </a:cxn>
              <a:cxn ang="0">
                <a:pos x="15" y="8"/>
              </a:cxn>
              <a:cxn ang="0">
                <a:pos x="14" y="10"/>
              </a:cxn>
              <a:cxn ang="0">
                <a:pos x="13" y="11"/>
              </a:cxn>
              <a:cxn ang="0">
                <a:pos x="10" y="13"/>
              </a:cxn>
              <a:cxn ang="0">
                <a:pos x="7" y="14"/>
              </a:cxn>
              <a:cxn ang="0">
                <a:pos x="5" y="14"/>
              </a:cxn>
              <a:cxn ang="0">
                <a:pos x="3" y="12"/>
              </a:cxn>
              <a:cxn ang="0">
                <a:pos x="3" y="9"/>
              </a:cxn>
              <a:cxn ang="0">
                <a:pos x="1" y="8"/>
              </a:cxn>
              <a:cxn ang="0">
                <a:pos x="0" y="6"/>
              </a:cxn>
              <a:cxn ang="0">
                <a:pos x="4" y="6"/>
              </a:cxn>
              <a:cxn ang="0">
                <a:pos x="6" y="2"/>
              </a:cxn>
              <a:cxn ang="0">
                <a:pos x="7" y="0"/>
              </a:cxn>
              <a:cxn ang="0">
                <a:pos x="10" y="0"/>
              </a:cxn>
              <a:cxn ang="0">
                <a:pos x="12" y="1"/>
              </a:cxn>
            </a:cxnLst>
            <a:rect l="0" t="0" r="r" b="b"/>
            <a:pathLst>
              <a:path w="15" h="14">
                <a:moveTo>
                  <a:pt x="12" y="1"/>
                </a:moveTo>
                <a:lnTo>
                  <a:pt x="12" y="4"/>
                </a:lnTo>
                <a:lnTo>
                  <a:pt x="14" y="6"/>
                </a:lnTo>
                <a:lnTo>
                  <a:pt x="15" y="8"/>
                </a:lnTo>
                <a:lnTo>
                  <a:pt x="14" y="10"/>
                </a:lnTo>
                <a:lnTo>
                  <a:pt x="13" y="11"/>
                </a:lnTo>
                <a:lnTo>
                  <a:pt x="10" y="13"/>
                </a:lnTo>
                <a:lnTo>
                  <a:pt x="7" y="14"/>
                </a:lnTo>
                <a:lnTo>
                  <a:pt x="5" y="14"/>
                </a:lnTo>
                <a:lnTo>
                  <a:pt x="3" y="12"/>
                </a:lnTo>
                <a:lnTo>
                  <a:pt x="3" y="9"/>
                </a:lnTo>
                <a:lnTo>
                  <a:pt x="1" y="8"/>
                </a:lnTo>
                <a:lnTo>
                  <a:pt x="0" y="6"/>
                </a:lnTo>
                <a:lnTo>
                  <a:pt x="4" y="6"/>
                </a:lnTo>
                <a:lnTo>
                  <a:pt x="6" y="2"/>
                </a:lnTo>
                <a:lnTo>
                  <a:pt x="7" y="0"/>
                </a:lnTo>
                <a:lnTo>
                  <a:pt x="10" y="0"/>
                </a:lnTo>
                <a:lnTo>
                  <a:pt x="12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79" name="64023">
            <a:extLst xmlns:a="http://schemas.openxmlformats.org/drawingml/2006/main">
              <a:ext uri="{FF2B5EF4-FFF2-40B4-BE49-F238E27FC236}">
                <a16:creationId xmlns:a16="http://schemas.microsoft.com/office/drawing/2014/main" id="{A01263E4-9F6F-414E-92EB-FEBD74AE7F6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05598" y="778028"/>
            <a:ext cx="137606" cy="104272"/>
          </a:xfrm>
          <a:custGeom xmlns:a="http://schemas.openxmlformats.org/drawingml/2006/main">
            <a:avLst/>
            <a:gdLst/>
            <a:ahLst/>
            <a:cxnLst>
              <a:cxn ang="0">
                <a:pos x="13" y="1"/>
              </a:cxn>
              <a:cxn ang="0">
                <a:pos x="14" y="3"/>
              </a:cxn>
              <a:cxn ang="0">
                <a:pos x="16" y="4"/>
              </a:cxn>
              <a:cxn ang="0">
                <a:pos x="16" y="7"/>
              </a:cxn>
              <a:cxn ang="0">
                <a:pos x="14" y="9"/>
              </a:cxn>
              <a:cxn ang="0">
                <a:pos x="12" y="11"/>
              </a:cxn>
              <a:cxn ang="0">
                <a:pos x="9" y="12"/>
              </a:cxn>
              <a:cxn ang="0">
                <a:pos x="6" y="13"/>
              </a:cxn>
              <a:cxn ang="0">
                <a:pos x="3" y="13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2" y="4"/>
              </a:cxn>
              <a:cxn ang="0">
                <a:pos x="3" y="2"/>
              </a:cxn>
              <a:cxn ang="0">
                <a:pos x="3" y="0"/>
              </a:cxn>
              <a:cxn ang="0">
                <a:pos x="5" y="0"/>
              </a:cxn>
              <a:cxn ang="0">
                <a:pos x="8" y="1"/>
              </a:cxn>
              <a:cxn ang="0">
                <a:pos x="10" y="2"/>
              </a:cxn>
              <a:cxn ang="0">
                <a:pos x="13" y="1"/>
              </a:cxn>
            </a:cxnLst>
            <a:rect l="0" t="0" r="r" b="b"/>
            <a:pathLst>
              <a:path w="16" h="13">
                <a:moveTo>
                  <a:pt x="13" y="1"/>
                </a:moveTo>
                <a:lnTo>
                  <a:pt x="14" y="3"/>
                </a:lnTo>
                <a:lnTo>
                  <a:pt x="16" y="4"/>
                </a:lnTo>
                <a:lnTo>
                  <a:pt x="16" y="7"/>
                </a:lnTo>
                <a:lnTo>
                  <a:pt x="14" y="9"/>
                </a:lnTo>
                <a:lnTo>
                  <a:pt x="12" y="11"/>
                </a:lnTo>
                <a:lnTo>
                  <a:pt x="9" y="12"/>
                </a:lnTo>
                <a:lnTo>
                  <a:pt x="6" y="13"/>
                </a:lnTo>
                <a:lnTo>
                  <a:pt x="3" y="13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2" y="4"/>
                </a:lnTo>
                <a:lnTo>
                  <a:pt x="3" y="2"/>
                </a:lnTo>
                <a:lnTo>
                  <a:pt x="3" y="0"/>
                </a:lnTo>
                <a:lnTo>
                  <a:pt x="5" y="0"/>
                </a:lnTo>
                <a:lnTo>
                  <a:pt x="8" y="1"/>
                </a:lnTo>
                <a:lnTo>
                  <a:pt x="10" y="2"/>
                </a:lnTo>
                <a:lnTo>
                  <a:pt x="1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0" name="64021">
            <a:extLst xmlns:a="http://schemas.openxmlformats.org/drawingml/2006/main">
              <a:ext uri="{FF2B5EF4-FFF2-40B4-BE49-F238E27FC236}">
                <a16:creationId xmlns:a16="http://schemas.microsoft.com/office/drawing/2014/main" id="{E07FEAEF-10BE-47C1-B69C-C318A859314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26003" y="633651"/>
            <a:ext cx="94605" cy="112293"/>
          </a:xfrm>
          <a:custGeom xmlns:a="http://schemas.openxmlformats.org/drawingml/2006/main">
            <a:avLst/>
            <a:gdLst/>
            <a:ahLst/>
            <a:cxnLst>
              <a:cxn ang="0">
                <a:pos x="11" y="5"/>
              </a:cxn>
              <a:cxn ang="0">
                <a:pos x="11" y="7"/>
              </a:cxn>
              <a:cxn ang="0">
                <a:pos x="11" y="10"/>
              </a:cxn>
              <a:cxn ang="0">
                <a:pos x="11" y="12"/>
              </a:cxn>
              <a:cxn ang="0">
                <a:pos x="11" y="14"/>
              </a:cxn>
              <a:cxn ang="0">
                <a:pos x="9" y="13"/>
              </a:cxn>
              <a:cxn ang="0">
                <a:pos x="6" y="13"/>
              </a:cxn>
              <a:cxn ang="0">
                <a:pos x="3" y="12"/>
              </a:cxn>
              <a:cxn ang="0">
                <a:pos x="0" y="10"/>
              </a:cxn>
              <a:cxn ang="0">
                <a:pos x="0" y="8"/>
              </a:cxn>
              <a:cxn ang="0">
                <a:pos x="1" y="6"/>
              </a:cxn>
              <a:cxn ang="0">
                <a:pos x="1" y="4"/>
              </a:cxn>
              <a:cxn ang="0">
                <a:pos x="2" y="1"/>
              </a:cxn>
              <a:cxn ang="0">
                <a:pos x="5" y="0"/>
              </a:cxn>
              <a:cxn ang="0">
                <a:pos x="7" y="1"/>
              </a:cxn>
              <a:cxn ang="0">
                <a:pos x="8" y="3"/>
              </a:cxn>
              <a:cxn ang="0">
                <a:pos x="11" y="5"/>
              </a:cxn>
            </a:cxnLst>
            <a:rect l="0" t="0" r="r" b="b"/>
            <a:pathLst>
              <a:path w="11" h="14">
                <a:moveTo>
                  <a:pt x="11" y="5"/>
                </a:moveTo>
                <a:lnTo>
                  <a:pt x="11" y="7"/>
                </a:lnTo>
                <a:lnTo>
                  <a:pt x="11" y="10"/>
                </a:lnTo>
                <a:lnTo>
                  <a:pt x="11" y="12"/>
                </a:lnTo>
                <a:lnTo>
                  <a:pt x="11" y="14"/>
                </a:lnTo>
                <a:lnTo>
                  <a:pt x="9" y="13"/>
                </a:lnTo>
                <a:lnTo>
                  <a:pt x="6" y="13"/>
                </a:lnTo>
                <a:lnTo>
                  <a:pt x="3" y="12"/>
                </a:lnTo>
                <a:lnTo>
                  <a:pt x="0" y="10"/>
                </a:lnTo>
                <a:lnTo>
                  <a:pt x="0" y="8"/>
                </a:lnTo>
                <a:lnTo>
                  <a:pt x="1" y="6"/>
                </a:lnTo>
                <a:lnTo>
                  <a:pt x="1" y="4"/>
                </a:lnTo>
                <a:lnTo>
                  <a:pt x="2" y="1"/>
                </a:lnTo>
                <a:lnTo>
                  <a:pt x="5" y="0"/>
                </a:lnTo>
                <a:lnTo>
                  <a:pt x="7" y="1"/>
                </a:lnTo>
                <a:lnTo>
                  <a:pt x="8" y="3"/>
                </a:lnTo>
                <a:lnTo>
                  <a:pt x="11" y="5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1" name="64015">
            <a:extLst xmlns:a="http://schemas.openxmlformats.org/drawingml/2006/main">
              <a:ext uri="{FF2B5EF4-FFF2-40B4-BE49-F238E27FC236}">
                <a16:creationId xmlns:a16="http://schemas.microsoft.com/office/drawing/2014/main" id="{522BF976-F7C4-47CE-B914-237509EEAC6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95983" y="834174"/>
            <a:ext cx="197810" cy="168439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1" y="5"/>
              </a:cxn>
              <a:cxn ang="0">
                <a:pos x="20" y="9"/>
              </a:cxn>
              <a:cxn ang="0">
                <a:pos x="21" y="11"/>
              </a:cxn>
              <a:cxn ang="0">
                <a:pos x="20" y="13"/>
              </a:cxn>
              <a:cxn ang="0">
                <a:pos x="20" y="16"/>
              </a:cxn>
              <a:cxn ang="0">
                <a:pos x="23" y="18"/>
              </a:cxn>
              <a:cxn ang="0">
                <a:pos x="22" y="20"/>
              </a:cxn>
              <a:cxn ang="0">
                <a:pos x="20" y="21"/>
              </a:cxn>
              <a:cxn ang="0">
                <a:pos x="18" y="20"/>
              </a:cxn>
              <a:cxn ang="0">
                <a:pos x="15" y="19"/>
              </a:cxn>
              <a:cxn ang="0">
                <a:pos x="15" y="16"/>
              </a:cxn>
              <a:cxn ang="0">
                <a:pos x="14" y="14"/>
              </a:cxn>
              <a:cxn ang="0">
                <a:pos x="12" y="13"/>
              </a:cxn>
              <a:cxn ang="0">
                <a:pos x="10" y="12"/>
              </a:cxn>
              <a:cxn ang="0">
                <a:pos x="8" y="13"/>
              </a:cxn>
              <a:cxn ang="0">
                <a:pos x="7" y="14"/>
              </a:cxn>
              <a:cxn ang="0">
                <a:pos x="5" y="15"/>
              </a:cxn>
              <a:cxn ang="0">
                <a:pos x="3" y="14"/>
              </a:cxn>
              <a:cxn ang="0">
                <a:pos x="0" y="14"/>
              </a:cxn>
              <a:cxn ang="0">
                <a:pos x="0" y="11"/>
              </a:cxn>
              <a:cxn ang="0">
                <a:pos x="0" y="8"/>
              </a:cxn>
              <a:cxn ang="0">
                <a:pos x="2" y="6"/>
              </a:cxn>
              <a:cxn ang="0">
                <a:pos x="3" y="3"/>
              </a:cxn>
              <a:cxn ang="0">
                <a:pos x="6" y="3"/>
              </a:cxn>
              <a:cxn ang="0">
                <a:pos x="8" y="3"/>
              </a:cxn>
              <a:cxn ang="0">
                <a:pos x="11" y="1"/>
              </a:cxn>
              <a:cxn ang="0">
                <a:pos x="14" y="0"/>
              </a:cxn>
              <a:cxn ang="0">
                <a:pos x="16" y="1"/>
              </a:cxn>
              <a:cxn ang="0">
                <a:pos x="18" y="0"/>
              </a:cxn>
              <a:cxn ang="0">
                <a:pos x="20" y="1"/>
              </a:cxn>
            </a:cxnLst>
            <a:rect l="0" t="0" r="r" b="b"/>
            <a:pathLst>
              <a:path w="23" h="21">
                <a:moveTo>
                  <a:pt x="20" y="1"/>
                </a:moveTo>
                <a:lnTo>
                  <a:pt x="21" y="5"/>
                </a:lnTo>
                <a:lnTo>
                  <a:pt x="20" y="9"/>
                </a:lnTo>
                <a:lnTo>
                  <a:pt x="21" y="11"/>
                </a:lnTo>
                <a:lnTo>
                  <a:pt x="20" y="13"/>
                </a:lnTo>
                <a:lnTo>
                  <a:pt x="20" y="16"/>
                </a:lnTo>
                <a:lnTo>
                  <a:pt x="23" y="18"/>
                </a:lnTo>
                <a:lnTo>
                  <a:pt x="22" y="20"/>
                </a:lnTo>
                <a:lnTo>
                  <a:pt x="20" y="21"/>
                </a:lnTo>
                <a:lnTo>
                  <a:pt x="18" y="20"/>
                </a:lnTo>
                <a:lnTo>
                  <a:pt x="15" y="19"/>
                </a:lnTo>
                <a:lnTo>
                  <a:pt x="15" y="16"/>
                </a:lnTo>
                <a:lnTo>
                  <a:pt x="14" y="14"/>
                </a:lnTo>
                <a:lnTo>
                  <a:pt x="12" y="13"/>
                </a:lnTo>
                <a:lnTo>
                  <a:pt x="10" y="12"/>
                </a:lnTo>
                <a:lnTo>
                  <a:pt x="8" y="13"/>
                </a:lnTo>
                <a:lnTo>
                  <a:pt x="7" y="14"/>
                </a:lnTo>
                <a:lnTo>
                  <a:pt x="5" y="15"/>
                </a:lnTo>
                <a:lnTo>
                  <a:pt x="3" y="14"/>
                </a:lnTo>
                <a:lnTo>
                  <a:pt x="0" y="14"/>
                </a:lnTo>
                <a:lnTo>
                  <a:pt x="0" y="11"/>
                </a:lnTo>
                <a:lnTo>
                  <a:pt x="0" y="8"/>
                </a:lnTo>
                <a:lnTo>
                  <a:pt x="2" y="6"/>
                </a:lnTo>
                <a:lnTo>
                  <a:pt x="3" y="3"/>
                </a:lnTo>
                <a:lnTo>
                  <a:pt x="6" y="3"/>
                </a:lnTo>
                <a:lnTo>
                  <a:pt x="8" y="3"/>
                </a:lnTo>
                <a:lnTo>
                  <a:pt x="11" y="1"/>
                </a:lnTo>
                <a:lnTo>
                  <a:pt x="14" y="0"/>
                </a:lnTo>
                <a:lnTo>
                  <a:pt x="16" y="1"/>
                </a:lnTo>
                <a:lnTo>
                  <a:pt x="18" y="0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2" name="64008">
            <a:extLst xmlns:a="http://schemas.openxmlformats.org/drawingml/2006/main">
              <a:ext uri="{FF2B5EF4-FFF2-40B4-BE49-F238E27FC236}">
                <a16:creationId xmlns:a16="http://schemas.microsoft.com/office/drawing/2014/main" id="{FA75FF59-C30D-4165-87B2-3843016CD1F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24989" y="665735"/>
            <a:ext cx="103205" cy="88230"/>
          </a:xfrm>
          <a:custGeom xmlns:a="http://schemas.openxmlformats.org/drawingml/2006/main">
            <a:avLst/>
            <a:gdLst/>
            <a:ahLst/>
            <a:cxnLst>
              <a:cxn ang="0">
                <a:pos x="9" y="11"/>
              </a:cxn>
              <a:cxn ang="0">
                <a:pos x="7" y="10"/>
              </a:cxn>
              <a:cxn ang="0">
                <a:pos x="5" y="8"/>
              </a:cxn>
              <a:cxn ang="0">
                <a:pos x="2" y="9"/>
              </a:cxn>
              <a:cxn ang="0">
                <a:pos x="0" y="8"/>
              </a:cxn>
              <a:cxn ang="0">
                <a:pos x="2" y="6"/>
              </a:cxn>
              <a:cxn ang="0">
                <a:pos x="1" y="3"/>
              </a:cxn>
              <a:cxn ang="0">
                <a:pos x="2" y="0"/>
              </a:cxn>
              <a:cxn ang="0">
                <a:pos x="4" y="1"/>
              </a:cxn>
              <a:cxn ang="0">
                <a:pos x="6" y="1"/>
              </a:cxn>
              <a:cxn ang="0">
                <a:pos x="8" y="1"/>
              </a:cxn>
              <a:cxn ang="0">
                <a:pos x="12" y="0"/>
              </a:cxn>
              <a:cxn ang="0">
                <a:pos x="11" y="3"/>
              </a:cxn>
              <a:cxn ang="0">
                <a:pos x="12" y="5"/>
              </a:cxn>
              <a:cxn ang="0">
                <a:pos x="12" y="8"/>
              </a:cxn>
              <a:cxn ang="0">
                <a:pos x="11" y="10"/>
              </a:cxn>
              <a:cxn ang="0">
                <a:pos x="9" y="11"/>
              </a:cxn>
            </a:cxnLst>
            <a:rect l="0" t="0" r="r" b="b"/>
            <a:pathLst>
              <a:path w="12" h="11">
                <a:moveTo>
                  <a:pt x="9" y="11"/>
                </a:moveTo>
                <a:lnTo>
                  <a:pt x="7" y="10"/>
                </a:lnTo>
                <a:lnTo>
                  <a:pt x="5" y="8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1" y="3"/>
                </a:lnTo>
                <a:lnTo>
                  <a:pt x="2" y="0"/>
                </a:lnTo>
                <a:lnTo>
                  <a:pt x="4" y="1"/>
                </a:lnTo>
                <a:lnTo>
                  <a:pt x="6" y="1"/>
                </a:lnTo>
                <a:lnTo>
                  <a:pt x="8" y="1"/>
                </a:lnTo>
                <a:lnTo>
                  <a:pt x="12" y="0"/>
                </a:lnTo>
                <a:lnTo>
                  <a:pt x="11" y="3"/>
                </a:lnTo>
                <a:lnTo>
                  <a:pt x="12" y="5"/>
                </a:lnTo>
                <a:lnTo>
                  <a:pt x="12" y="8"/>
                </a:lnTo>
                <a:lnTo>
                  <a:pt x="11" y="10"/>
                </a:lnTo>
                <a:lnTo>
                  <a:pt x="9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3" name="63089">
            <a:extLst xmlns:a="http://schemas.openxmlformats.org/drawingml/2006/main">
              <a:ext uri="{FF2B5EF4-FFF2-40B4-BE49-F238E27FC236}">
                <a16:creationId xmlns:a16="http://schemas.microsoft.com/office/drawing/2014/main" id="{3751D90D-8229-42D3-842F-56174E49E0E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39837" y="713860"/>
            <a:ext cx="120406" cy="152398"/>
          </a:xfrm>
          <a:custGeom xmlns:a="http://schemas.openxmlformats.org/drawingml/2006/main">
            <a:avLst/>
            <a:gdLst/>
            <a:ahLst/>
            <a:cxnLst>
              <a:cxn ang="0">
                <a:pos x="12" y="2"/>
              </a:cxn>
              <a:cxn ang="0">
                <a:pos x="14" y="4"/>
              </a:cxn>
              <a:cxn ang="0">
                <a:pos x="14" y="6"/>
              </a:cxn>
              <a:cxn ang="0">
                <a:pos x="12" y="9"/>
              </a:cxn>
              <a:cxn ang="0">
                <a:pos x="12" y="12"/>
              </a:cxn>
              <a:cxn ang="0">
                <a:pos x="13" y="14"/>
              </a:cxn>
              <a:cxn ang="0">
                <a:pos x="12" y="16"/>
              </a:cxn>
              <a:cxn ang="0">
                <a:pos x="11" y="18"/>
              </a:cxn>
              <a:cxn ang="0">
                <a:pos x="8" y="18"/>
              </a:cxn>
              <a:cxn ang="0">
                <a:pos x="6" y="19"/>
              </a:cxn>
              <a:cxn ang="0">
                <a:pos x="4" y="16"/>
              </a:cxn>
              <a:cxn ang="0">
                <a:pos x="2" y="14"/>
              </a:cxn>
              <a:cxn ang="0">
                <a:pos x="1" y="12"/>
              </a:cxn>
              <a:cxn ang="0">
                <a:pos x="0" y="10"/>
              </a:cxn>
              <a:cxn ang="0">
                <a:pos x="0" y="7"/>
              </a:cxn>
              <a:cxn ang="0">
                <a:pos x="3" y="6"/>
              </a:cxn>
              <a:cxn ang="0">
                <a:pos x="2" y="3"/>
              </a:cxn>
              <a:cxn ang="0">
                <a:pos x="5" y="2"/>
              </a:cxn>
              <a:cxn ang="0">
                <a:pos x="8" y="0"/>
              </a:cxn>
              <a:cxn ang="0">
                <a:pos x="10" y="1"/>
              </a:cxn>
              <a:cxn ang="0">
                <a:pos x="12" y="2"/>
              </a:cxn>
            </a:cxnLst>
            <a:rect l="0" t="0" r="r" b="b"/>
            <a:pathLst>
              <a:path w="14" h="19">
                <a:moveTo>
                  <a:pt x="12" y="2"/>
                </a:moveTo>
                <a:lnTo>
                  <a:pt x="14" y="4"/>
                </a:lnTo>
                <a:lnTo>
                  <a:pt x="14" y="6"/>
                </a:lnTo>
                <a:lnTo>
                  <a:pt x="12" y="9"/>
                </a:lnTo>
                <a:lnTo>
                  <a:pt x="12" y="12"/>
                </a:lnTo>
                <a:lnTo>
                  <a:pt x="13" y="14"/>
                </a:lnTo>
                <a:lnTo>
                  <a:pt x="12" y="16"/>
                </a:lnTo>
                <a:lnTo>
                  <a:pt x="11" y="18"/>
                </a:lnTo>
                <a:lnTo>
                  <a:pt x="8" y="18"/>
                </a:lnTo>
                <a:lnTo>
                  <a:pt x="6" y="19"/>
                </a:lnTo>
                <a:lnTo>
                  <a:pt x="4" y="16"/>
                </a:lnTo>
                <a:lnTo>
                  <a:pt x="2" y="14"/>
                </a:lnTo>
                <a:lnTo>
                  <a:pt x="1" y="12"/>
                </a:lnTo>
                <a:lnTo>
                  <a:pt x="0" y="10"/>
                </a:lnTo>
                <a:lnTo>
                  <a:pt x="0" y="7"/>
                </a:lnTo>
                <a:lnTo>
                  <a:pt x="3" y="6"/>
                </a:lnTo>
                <a:lnTo>
                  <a:pt x="2" y="3"/>
                </a:lnTo>
                <a:lnTo>
                  <a:pt x="5" y="2"/>
                </a:lnTo>
                <a:lnTo>
                  <a:pt x="8" y="0"/>
                </a:lnTo>
                <a:lnTo>
                  <a:pt x="10" y="1"/>
                </a:lnTo>
                <a:lnTo>
                  <a:pt x="12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4" name="63088">
            <a:extLst xmlns:a="http://schemas.openxmlformats.org/drawingml/2006/main">
              <a:ext uri="{FF2B5EF4-FFF2-40B4-BE49-F238E27FC236}">
                <a16:creationId xmlns:a16="http://schemas.microsoft.com/office/drawing/2014/main" id="{9D53198D-4856-446C-BF8F-415F8295A79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25841" y="561463"/>
            <a:ext cx="197810" cy="184481"/>
          </a:xfrm>
          <a:custGeom xmlns:a="http://schemas.openxmlformats.org/drawingml/2006/main">
            <a:avLst/>
            <a:gdLst/>
            <a:ahLst/>
            <a:cxnLst>
              <a:cxn ang="0">
                <a:pos x="23" y="2"/>
              </a:cxn>
              <a:cxn ang="0">
                <a:pos x="23" y="5"/>
              </a:cxn>
              <a:cxn ang="0">
                <a:pos x="22" y="8"/>
              </a:cxn>
              <a:cxn ang="0">
                <a:pos x="21" y="10"/>
              </a:cxn>
              <a:cxn ang="0">
                <a:pos x="20" y="13"/>
              </a:cxn>
              <a:cxn ang="0">
                <a:pos x="20" y="14"/>
              </a:cxn>
              <a:cxn ang="0">
                <a:pos x="18" y="17"/>
              </a:cxn>
              <a:cxn ang="0">
                <a:pos x="14" y="18"/>
              </a:cxn>
              <a:cxn ang="0">
                <a:pos x="11" y="19"/>
              </a:cxn>
              <a:cxn ang="0">
                <a:pos x="9" y="20"/>
              </a:cxn>
              <a:cxn ang="0">
                <a:pos x="7" y="22"/>
              </a:cxn>
              <a:cxn ang="0">
                <a:pos x="4" y="23"/>
              </a:cxn>
              <a:cxn ang="0">
                <a:pos x="2" y="21"/>
              </a:cxn>
              <a:cxn ang="0">
                <a:pos x="2" y="17"/>
              </a:cxn>
              <a:cxn ang="0">
                <a:pos x="0" y="15"/>
              </a:cxn>
              <a:cxn ang="0">
                <a:pos x="1" y="12"/>
              </a:cxn>
              <a:cxn ang="0">
                <a:pos x="2" y="10"/>
              </a:cxn>
              <a:cxn ang="0">
                <a:pos x="4" y="7"/>
              </a:cxn>
              <a:cxn ang="0">
                <a:pos x="2" y="5"/>
              </a:cxn>
              <a:cxn ang="0">
                <a:pos x="1" y="3"/>
              </a:cxn>
              <a:cxn ang="0">
                <a:pos x="3" y="2"/>
              </a:cxn>
              <a:cxn ang="0">
                <a:pos x="5" y="3"/>
              </a:cxn>
              <a:cxn ang="0">
                <a:pos x="8" y="2"/>
              </a:cxn>
              <a:cxn ang="0">
                <a:pos x="10" y="1"/>
              </a:cxn>
              <a:cxn ang="0">
                <a:pos x="14" y="0"/>
              </a:cxn>
              <a:cxn ang="0">
                <a:pos x="16" y="2"/>
              </a:cxn>
              <a:cxn ang="0">
                <a:pos x="20" y="2"/>
              </a:cxn>
              <a:cxn ang="0">
                <a:pos x="23" y="2"/>
              </a:cxn>
            </a:cxnLst>
            <a:rect l="0" t="0" r="r" b="b"/>
            <a:pathLst>
              <a:path w="23" h="23">
                <a:moveTo>
                  <a:pt x="23" y="2"/>
                </a:moveTo>
                <a:lnTo>
                  <a:pt x="23" y="5"/>
                </a:lnTo>
                <a:lnTo>
                  <a:pt x="22" y="8"/>
                </a:lnTo>
                <a:lnTo>
                  <a:pt x="21" y="10"/>
                </a:lnTo>
                <a:lnTo>
                  <a:pt x="20" y="13"/>
                </a:lnTo>
                <a:lnTo>
                  <a:pt x="20" y="14"/>
                </a:lnTo>
                <a:lnTo>
                  <a:pt x="18" y="17"/>
                </a:lnTo>
                <a:lnTo>
                  <a:pt x="14" y="18"/>
                </a:lnTo>
                <a:lnTo>
                  <a:pt x="11" y="19"/>
                </a:lnTo>
                <a:lnTo>
                  <a:pt x="9" y="20"/>
                </a:lnTo>
                <a:lnTo>
                  <a:pt x="7" y="22"/>
                </a:lnTo>
                <a:lnTo>
                  <a:pt x="4" y="23"/>
                </a:lnTo>
                <a:lnTo>
                  <a:pt x="2" y="21"/>
                </a:lnTo>
                <a:lnTo>
                  <a:pt x="2" y="17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7"/>
                </a:lnTo>
                <a:lnTo>
                  <a:pt x="2" y="5"/>
                </a:lnTo>
                <a:lnTo>
                  <a:pt x="1" y="3"/>
                </a:lnTo>
                <a:lnTo>
                  <a:pt x="3" y="2"/>
                </a:lnTo>
                <a:lnTo>
                  <a:pt x="5" y="3"/>
                </a:lnTo>
                <a:lnTo>
                  <a:pt x="8" y="2"/>
                </a:lnTo>
                <a:lnTo>
                  <a:pt x="10" y="1"/>
                </a:lnTo>
                <a:lnTo>
                  <a:pt x="14" y="0"/>
                </a:lnTo>
                <a:lnTo>
                  <a:pt x="16" y="2"/>
                </a:lnTo>
                <a:lnTo>
                  <a:pt x="20" y="2"/>
                </a:lnTo>
                <a:lnTo>
                  <a:pt x="23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5" name="63087">
            <a:extLst xmlns:a="http://schemas.openxmlformats.org/drawingml/2006/main">
              <a:ext uri="{FF2B5EF4-FFF2-40B4-BE49-F238E27FC236}">
                <a16:creationId xmlns:a16="http://schemas.microsoft.com/office/drawing/2014/main" id="{B0FF3F95-8B14-4999-A5D6-6AD9938EEAC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332251" y="1676369"/>
            <a:ext cx="292414" cy="296774"/>
          </a:xfrm>
          <a:custGeom xmlns:a="http://schemas.openxmlformats.org/drawingml/2006/main">
            <a:avLst/>
            <a:gdLst/>
            <a:ahLst/>
            <a:cxnLst>
              <a:cxn ang="0">
                <a:pos x="28" y="8"/>
              </a:cxn>
              <a:cxn ang="0">
                <a:pos x="30" y="11"/>
              </a:cxn>
              <a:cxn ang="0">
                <a:pos x="31" y="13"/>
              </a:cxn>
              <a:cxn ang="0">
                <a:pos x="32" y="15"/>
              </a:cxn>
              <a:cxn ang="0">
                <a:pos x="33" y="17"/>
              </a:cxn>
              <a:cxn ang="0">
                <a:pos x="33" y="19"/>
              </a:cxn>
              <a:cxn ang="0">
                <a:pos x="34" y="22"/>
              </a:cxn>
              <a:cxn ang="0">
                <a:pos x="32" y="23"/>
              </a:cxn>
              <a:cxn ang="0">
                <a:pos x="29" y="24"/>
              </a:cxn>
              <a:cxn ang="0">
                <a:pos x="26" y="25"/>
              </a:cxn>
              <a:cxn ang="0">
                <a:pos x="26" y="29"/>
              </a:cxn>
              <a:cxn ang="0">
                <a:pos x="24" y="31"/>
              </a:cxn>
              <a:cxn ang="0">
                <a:pos x="26" y="32"/>
              </a:cxn>
              <a:cxn ang="0">
                <a:pos x="27" y="34"/>
              </a:cxn>
              <a:cxn ang="0">
                <a:pos x="26" y="36"/>
              </a:cxn>
              <a:cxn ang="0">
                <a:pos x="24" y="37"/>
              </a:cxn>
              <a:cxn ang="0">
                <a:pos x="21" y="36"/>
              </a:cxn>
              <a:cxn ang="0">
                <a:pos x="20" y="34"/>
              </a:cxn>
              <a:cxn ang="0">
                <a:pos x="21" y="31"/>
              </a:cxn>
              <a:cxn ang="0">
                <a:pos x="21" y="28"/>
              </a:cxn>
              <a:cxn ang="0">
                <a:pos x="17" y="26"/>
              </a:cxn>
              <a:cxn ang="0">
                <a:pos x="15" y="26"/>
              </a:cxn>
              <a:cxn ang="0">
                <a:pos x="14" y="28"/>
              </a:cxn>
              <a:cxn ang="0">
                <a:pos x="13" y="30"/>
              </a:cxn>
              <a:cxn ang="0">
                <a:pos x="10" y="31"/>
              </a:cxn>
              <a:cxn ang="0">
                <a:pos x="7" y="29"/>
              </a:cxn>
              <a:cxn ang="0">
                <a:pos x="5" y="28"/>
              </a:cxn>
              <a:cxn ang="0">
                <a:pos x="4" y="25"/>
              </a:cxn>
              <a:cxn ang="0">
                <a:pos x="4" y="22"/>
              </a:cxn>
              <a:cxn ang="0">
                <a:pos x="4" y="19"/>
              </a:cxn>
              <a:cxn ang="0">
                <a:pos x="4" y="16"/>
              </a:cxn>
              <a:cxn ang="0">
                <a:pos x="2" y="16"/>
              </a:cxn>
              <a:cxn ang="0">
                <a:pos x="2" y="13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2" y="3"/>
              </a:cxn>
              <a:cxn ang="0">
                <a:pos x="2" y="0"/>
              </a:cxn>
              <a:cxn ang="0">
                <a:pos x="5" y="0"/>
              </a:cxn>
              <a:cxn ang="0">
                <a:pos x="8" y="1"/>
              </a:cxn>
              <a:cxn ang="0">
                <a:pos x="10" y="2"/>
              </a:cxn>
              <a:cxn ang="0">
                <a:pos x="12" y="4"/>
              </a:cxn>
              <a:cxn ang="0">
                <a:pos x="13" y="5"/>
              </a:cxn>
              <a:cxn ang="0">
                <a:pos x="15" y="5"/>
              </a:cxn>
              <a:cxn ang="0">
                <a:pos x="18" y="6"/>
              </a:cxn>
              <a:cxn ang="0">
                <a:pos x="19" y="6"/>
              </a:cxn>
              <a:cxn ang="0">
                <a:pos x="22" y="6"/>
              </a:cxn>
              <a:cxn ang="0">
                <a:pos x="23" y="8"/>
              </a:cxn>
              <a:cxn ang="0">
                <a:pos x="26" y="8"/>
              </a:cxn>
              <a:cxn ang="0">
                <a:pos x="28" y="8"/>
              </a:cxn>
            </a:cxnLst>
            <a:rect l="0" t="0" r="r" b="b"/>
            <a:pathLst>
              <a:path w="34" h="37">
                <a:moveTo>
                  <a:pt x="28" y="8"/>
                </a:moveTo>
                <a:lnTo>
                  <a:pt x="30" y="11"/>
                </a:lnTo>
                <a:lnTo>
                  <a:pt x="31" y="13"/>
                </a:lnTo>
                <a:lnTo>
                  <a:pt x="32" y="15"/>
                </a:lnTo>
                <a:lnTo>
                  <a:pt x="33" y="17"/>
                </a:lnTo>
                <a:lnTo>
                  <a:pt x="33" y="19"/>
                </a:lnTo>
                <a:lnTo>
                  <a:pt x="34" y="22"/>
                </a:lnTo>
                <a:lnTo>
                  <a:pt x="32" y="23"/>
                </a:lnTo>
                <a:lnTo>
                  <a:pt x="29" y="24"/>
                </a:lnTo>
                <a:lnTo>
                  <a:pt x="26" y="25"/>
                </a:lnTo>
                <a:lnTo>
                  <a:pt x="26" y="29"/>
                </a:lnTo>
                <a:lnTo>
                  <a:pt x="24" y="31"/>
                </a:lnTo>
                <a:lnTo>
                  <a:pt x="26" y="32"/>
                </a:lnTo>
                <a:lnTo>
                  <a:pt x="27" y="34"/>
                </a:lnTo>
                <a:lnTo>
                  <a:pt x="26" y="36"/>
                </a:lnTo>
                <a:lnTo>
                  <a:pt x="24" y="37"/>
                </a:lnTo>
                <a:lnTo>
                  <a:pt x="21" y="36"/>
                </a:lnTo>
                <a:lnTo>
                  <a:pt x="20" y="34"/>
                </a:lnTo>
                <a:lnTo>
                  <a:pt x="21" y="31"/>
                </a:lnTo>
                <a:lnTo>
                  <a:pt x="21" y="28"/>
                </a:lnTo>
                <a:lnTo>
                  <a:pt x="17" y="26"/>
                </a:lnTo>
                <a:lnTo>
                  <a:pt x="15" y="26"/>
                </a:lnTo>
                <a:lnTo>
                  <a:pt x="14" y="28"/>
                </a:lnTo>
                <a:lnTo>
                  <a:pt x="13" y="30"/>
                </a:lnTo>
                <a:lnTo>
                  <a:pt x="10" y="31"/>
                </a:lnTo>
                <a:lnTo>
                  <a:pt x="7" y="29"/>
                </a:lnTo>
                <a:lnTo>
                  <a:pt x="5" y="28"/>
                </a:lnTo>
                <a:lnTo>
                  <a:pt x="4" y="25"/>
                </a:lnTo>
                <a:lnTo>
                  <a:pt x="4" y="22"/>
                </a:lnTo>
                <a:lnTo>
                  <a:pt x="4" y="19"/>
                </a:lnTo>
                <a:lnTo>
                  <a:pt x="4" y="16"/>
                </a:lnTo>
                <a:lnTo>
                  <a:pt x="2" y="16"/>
                </a:lnTo>
                <a:lnTo>
                  <a:pt x="2" y="13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2" y="3"/>
                </a:lnTo>
                <a:lnTo>
                  <a:pt x="2" y="0"/>
                </a:lnTo>
                <a:lnTo>
                  <a:pt x="5" y="0"/>
                </a:lnTo>
                <a:lnTo>
                  <a:pt x="8" y="1"/>
                </a:lnTo>
                <a:lnTo>
                  <a:pt x="10" y="2"/>
                </a:lnTo>
                <a:lnTo>
                  <a:pt x="12" y="4"/>
                </a:lnTo>
                <a:lnTo>
                  <a:pt x="13" y="5"/>
                </a:lnTo>
                <a:lnTo>
                  <a:pt x="15" y="5"/>
                </a:lnTo>
                <a:lnTo>
                  <a:pt x="18" y="6"/>
                </a:lnTo>
                <a:lnTo>
                  <a:pt x="19" y="6"/>
                </a:lnTo>
                <a:lnTo>
                  <a:pt x="22" y="6"/>
                </a:lnTo>
                <a:lnTo>
                  <a:pt x="23" y="8"/>
                </a:lnTo>
                <a:lnTo>
                  <a:pt x="26" y="8"/>
                </a:lnTo>
                <a:lnTo>
                  <a:pt x="28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6" name="63086">
            <a:extLst xmlns:a="http://schemas.openxmlformats.org/drawingml/2006/main">
              <a:ext uri="{FF2B5EF4-FFF2-40B4-BE49-F238E27FC236}">
                <a16:creationId xmlns:a16="http://schemas.microsoft.com/office/drawing/2014/main" id="{808EFC8B-F7B0-4CF0-BDCC-54592DAFCBF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45232" y="1403658"/>
            <a:ext cx="378418" cy="152398"/>
          </a:xfrm>
          <a:custGeom xmlns:a="http://schemas.openxmlformats.org/drawingml/2006/main">
            <a:avLst/>
            <a:gdLst/>
            <a:ahLst/>
            <a:cxnLst>
              <a:cxn ang="0">
                <a:pos x="18" y="1"/>
              </a:cxn>
              <a:cxn ang="0">
                <a:pos x="21" y="2"/>
              </a:cxn>
              <a:cxn ang="0">
                <a:pos x="25" y="2"/>
              </a:cxn>
              <a:cxn ang="0">
                <a:pos x="28" y="4"/>
              </a:cxn>
              <a:cxn ang="0">
                <a:pos x="31" y="5"/>
              </a:cxn>
              <a:cxn ang="0">
                <a:pos x="34" y="4"/>
              </a:cxn>
              <a:cxn ang="0">
                <a:pos x="37" y="5"/>
              </a:cxn>
              <a:cxn ang="0">
                <a:pos x="38" y="6"/>
              </a:cxn>
              <a:cxn ang="0">
                <a:pos x="40" y="7"/>
              </a:cxn>
              <a:cxn ang="0">
                <a:pos x="42" y="8"/>
              </a:cxn>
              <a:cxn ang="0">
                <a:pos x="43" y="11"/>
              </a:cxn>
              <a:cxn ang="0">
                <a:pos x="44" y="14"/>
              </a:cxn>
              <a:cxn ang="0">
                <a:pos x="41" y="16"/>
              </a:cxn>
              <a:cxn ang="0">
                <a:pos x="39" y="16"/>
              </a:cxn>
              <a:cxn ang="0">
                <a:pos x="37" y="16"/>
              </a:cxn>
              <a:cxn ang="0">
                <a:pos x="35" y="15"/>
              </a:cxn>
              <a:cxn ang="0">
                <a:pos x="31" y="14"/>
              </a:cxn>
              <a:cxn ang="0">
                <a:pos x="29" y="15"/>
              </a:cxn>
              <a:cxn ang="0">
                <a:pos x="26" y="14"/>
              </a:cxn>
              <a:cxn ang="0">
                <a:pos x="23" y="13"/>
              </a:cxn>
              <a:cxn ang="0">
                <a:pos x="21" y="13"/>
              </a:cxn>
              <a:cxn ang="0">
                <a:pos x="19" y="12"/>
              </a:cxn>
              <a:cxn ang="0">
                <a:pos x="17" y="15"/>
              </a:cxn>
              <a:cxn ang="0">
                <a:pos x="17" y="17"/>
              </a:cxn>
              <a:cxn ang="0">
                <a:pos x="16" y="19"/>
              </a:cxn>
              <a:cxn ang="0">
                <a:pos x="15" y="17"/>
              </a:cxn>
              <a:cxn ang="0">
                <a:pos x="15" y="15"/>
              </a:cxn>
              <a:cxn ang="0">
                <a:pos x="14" y="12"/>
              </a:cxn>
              <a:cxn ang="0">
                <a:pos x="11" y="13"/>
              </a:cxn>
              <a:cxn ang="0">
                <a:pos x="9" y="13"/>
              </a:cxn>
              <a:cxn ang="0">
                <a:pos x="7" y="13"/>
              </a:cxn>
              <a:cxn ang="0">
                <a:pos x="5" y="13"/>
              </a:cxn>
              <a:cxn ang="0">
                <a:pos x="3" y="12"/>
              </a:cxn>
              <a:cxn ang="0">
                <a:pos x="2" y="10"/>
              </a:cxn>
              <a:cxn ang="0">
                <a:pos x="0" y="8"/>
              </a:cxn>
              <a:cxn ang="0">
                <a:pos x="3" y="6"/>
              </a:cxn>
              <a:cxn ang="0">
                <a:pos x="5" y="5"/>
              </a:cxn>
              <a:cxn ang="0">
                <a:pos x="8" y="4"/>
              </a:cxn>
              <a:cxn ang="0">
                <a:pos x="11" y="3"/>
              </a:cxn>
              <a:cxn ang="0">
                <a:pos x="12" y="2"/>
              </a:cxn>
              <a:cxn ang="0">
                <a:pos x="14" y="1"/>
              </a:cxn>
              <a:cxn ang="0">
                <a:pos x="16" y="0"/>
              </a:cxn>
              <a:cxn ang="0">
                <a:pos x="18" y="1"/>
              </a:cxn>
            </a:cxnLst>
            <a:rect l="0" t="0" r="r" b="b"/>
            <a:pathLst>
              <a:path w="44" h="19">
                <a:moveTo>
                  <a:pt x="18" y="1"/>
                </a:moveTo>
                <a:lnTo>
                  <a:pt x="21" y="2"/>
                </a:lnTo>
                <a:lnTo>
                  <a:pt x="25" y="2"/>
                </a:lnTo>
                <a:lnTo>
                  <a:pt x="28" y="4"/>
                </a:lnTo>
                <a:lnTo>
                  <a:pt x="31" y="5"/>
                </a:lnTo>
                <a:lnTo>
                  <a:pt x="34" y="4"/>
                </a:lnTo>
                <a:lnTo>
                  <a:pt x="37" y="5"/>
                </a:lnTo>
                <a:lnTo>
                  <a:pt x="38" y="6"/>
                </a:lnTo>
                <a:lnTo>
                  <a:pt x="40" y="7"/>
                </a:lnTo>
                <a:lnTo>
                  <a:pt x="42" y="8"/>
                </a:lnTo>
                <a:lnTo>
                  <a:pt x="43" y="11"/>
                </a:lnTo>
                <a:lnTo>
                  <a:pt x="44" y="14"/>
                </a:lnTo>
                <a:lnTo>
                  <a:pt x="41" y="16"/>
                </a:lnTo>
                <a:lnTo>
                  <a:pt x="39" y="16"/>
                </a:lnTo>
                <a:lnTo>
                  <a:pt x="37" y="16"/>
                </a:lnTo>
                <a:lnTo>
                  <a:pt x="35" y="15"/>
                </a:lnTo>
                <a:lnTo>
                  <a:pt x="31" y="14"/>
                </a:lnTo>
                <a:lnTo>
                  <a:pt x="29" y="15"/>
                </a:lnTo>
                <a:lnTo>
                  <a:pt x="26" y="14"/>
                </a:lnTo>
                <a:lnTo>
                  <a:pt x="23" y="13"/>
                </a:lnTo>
                <a:lnTo>
                  <a:pt x="21" y="13"/>
                </a:lnTo>
                <a:lnTo>
                  <a:pt x="19" y="12"/>
                </a:lnTo>
                <a:lnTo>
                  <a:pt x="17" y="15"/>
                </a:lnTo>
                <a:lnTo>
                  <a:pt x="17" y="17"/>
                </a:lnTo>
                <a:lnTo>
                  <a:pt x="16" y="19"/>
                </a:lnTo>
                <a:lnTo>
                  <a:pt x="15" y="17"/>
                </a:lnTo>
                <a:lnTo>
                  <a:pt x="15" y="15"/>
                </a:lnTo>
                <a:lnTo>
                  <a:pt x="14" y="12"/>
                </a:lnTo>
                <a:lnTo>
                  <a:pt x="11" y="13"/>
                </a:lnTo>
                <a:lnTo>
                  <a:pt x="9" y="13"/>
                </a:lnTo>
                <a:lnTo>
                  <a:pt x="7" y="13"/>
                </a:lnTo>
                <a:lnTo>
                  <a:pt x="5" y="13"/>
                </a:lnTo>
                <a:lnTo>
                  <a:pt x="3" y="12"/>
                </a:lnTo>
                <a:lnTo>
                  <a:pt x="2" y="10"/>
                </a:lnTo>
                <a:lnTo>
                  <a:pt x="0" y="8"/>
                </a:lnTo>
                <a:lnTo>
                  <a:pt x="3" y="6"/>
                </a:lnTo>
                <a:lnTo>
                  <a:pt x="5" y="5"/>
                </a:lnTo>
                <a:lnTo>
                  <a:pt x="8" y="4"/>
                </a:lnTo>
                <a:lnTo>
                  <a:pt x="11" y="3"/>
                </a:lnTo>
                <a:lnTo>
                  <a:pt x="12" y="2"/>
                </a:lnTo>
                <a:lnTo>
                  <a:pt x="14" y="1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7" name="63084">
            <a:extLst xmlns:a="http://schemas.openxmlformats.org/drawingml/2006/main">
              <a:ext uri="{FF2B5EF4-FFF2-40B4-BE49-F238E27FC236}">
                <a16:creationId xmlns:a16="http://schemas.microsoft.com/office/drawing/2014/main" id="{632AE028-31F6-466D-B229-71286830DF6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34442" y="705839"/>
            <a:ext cx="163408" cy="168439"/>
          </a:xfrm>
          <a:custGeom xmlns:a="http://schemas.openxmlformats.org/drawingml/2006/main">
            <a:avLst/>
            <a:gdLst/>
            <a:ahLst/>
            <a:cxnLst>
              <a:cxn ang="0">
                <a:pos x="12" y="4"/>
              </a:cxn>
              <a:cxn ang="0">
                <a:pos x="14" y="6"/>
              </a:cxn>
              <a:cxn ang="0">
                <a:pos x="15" y="9"/>
              </a:cxn>
              <a:cxn ang="0">
                <a:pos x="17" y="11"/>
              </a:cxn>
              <a:cxn ang="0">
                <a:pos x="18" y="12"/>
              </a:cxn>
              <a:cxn ang="0">
                <a:pos x="19" y="13"/>
              </a:cxn>
              <a:cxn ang="0">
                <a:pos x="17" y="14"/>
              </a:cxn>
              <a:cxn ang="0">
                <a:pos x="14" y="14"/>
              </a:cxn>
              <a:cxn ang="0">
                <a:pos x="12" y="14"/>
              </a:cxn>
              <a:cxn ang="0">
                <a:pos x="9" y="14"/>
              </a:cxn>
              <a:cxn ang="0">
                <a:pos x="7" y="13"/>
              </a:cxn>
              <a:cxn ang="0">
                <a:pos x="5" y="15"/>
              </a:cxn>
              <a:cxn ang="0">
                <a:pos x="4" y="16"/>
              </a:cxn>
              <a:cxn ang="0">
                <a:pos x="2" y="18"/>
              </a:cxn>
              <a:cxn ang="0">
                <a:pos x="2" y="21"/>
              </a:cxn>
              <a:cxn ang="0">
                <a:pos x="0" y="19"/>
              </a:cxn>
              <a:cxn ang="0">
                <a:pos x="1" y="17"/>
              </a:cxn>
              <a:cxn ang="0">
                <a:pos x="2" y="15"/>
              </a:cxn>
              <a:cxn ang="0">
                <a:pos x="1" y="13"/>
              </a:cxn>
              <a:cxn ang="0">
                <a:pos x="1" y="10"/>
              </a:cxn>
              <a:cxn ang="0">
                <a:pos x="3" y="7"/>
              </a:cxn>
              <a:cxn ang="0">
                <a:pos x="3" y="5"/>
              </a:cxn>
              <a:cxn ang="0">
                <a:pos x="6" y="4"/>
              </a:cxn>
              <a:cxn ang="0">
                <a:pos x="8" y="2"/>
              </a:cxn>
              <a:cxn ang="0">
                <a:pos x="10" y="1"/>
              </a:cxn>
              <a:cxn ang="0">
                <a:pos x="13" y="0"/>
              </a:cxn>
              <a:cxn ang="0">
                <a:pos x="12" y="4"/>
              </a:cxn>
            </a:cxnLst>
            <a:rect l="0" t="0" r="r" b="b"/>
            <a:pathLst>
              <a:path w="19" h="21">
                <a:moveTo>
                  <a:pt x="12" y="4"/>
                </a:moveTo>
                <a:lnTo>
                  <a:pt x="14" y="6"/>
                </a:lnTo>
                <a:lnTo>
                  <a:pt x="15" y="9"/>
                </a:lnTo>
                <a:lnTo>
                  <a:pt x="17" y="11"/>
                </a:lnTo>
                <a:lnTo>
                  <a:pt x="18" y="12"/>
                </a:lnTo>
                <a:lnTo>
                  <a:pt x="19" y="13"/>
                </a:lnTo>
                <a:lnTo>
                  <a:pt x="17" y="14"/>
                </a:lnTo>
                <a:lnTo>
                  <a:pt x="14" y="14"/>
                </a:lnTo>
                <a:lnTo>
                  <a:pt x="12" y="14"/>
                </a:lnTo>
                <a:lnTo>
                  <a:pt x="9" y="14"/>
                </a:lnTo>
                <a:lnTo>
                  <a:pt x="7" y="13"/>
                </a:lnTo>
                <a:lnTo>
                  <a:pt x="5" y="15"/>
                </a:lnTo>
                <a:lnTo>
                  <a:pt x="4" y="16"/>
                </a:lnTo>
                <a:lnTo>
                  <a:pt x="2" y="18"/>
                </a:lnTo>
                <a:lnTo>
                  <a:pt x="2" y="21"/>
                </a:lnTo>
                <a:lnTo>
                  <a:pt x="0" y="19"/>
                </a:lnTo>
                <a:lnTo>
                  <a:pt x="1" y="17"/>
                </a:lnTo>
                <a:lnTo>
                  <a:pt x="2" y="15"/>
                </a:lnTo>
                <a:lnTo>
                  <a:pt x="1" y="13"/>
                </a:lnTo>
                <a:lnTo>
                  <a:pt x="1" y="10"/>
                </a:lnTo>
                <a:lnTo>
                  <a:pt x="3" y="7"/>
                </a:lnTo>
                <a:lnTo>
                  <a:pt x="3" y="5"/>
                </a:lnTo>
                <a:lnTo>
                  <a:pt x="6" y="4"/>
                </a:lnTo>
                <a:lnTo>
                  <a:pt x="8" y="2"/>
                </a:lnTo>
                <a:lnTo>
                  <a:pt x="10" y="1"/>
                </a:lnTo>
                <a:lnTo>
                  <a:pt x="13" y="0"/>
                </a:lnTo>
                <a:lnTo>
                  <a:pt x="12" y="4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8" name="63080">
            <a:extLst xmlns:a="http://schemas.openxmlformats.org/drawingml/2006/main">
              <a:ext uri="{FF2B5EF4-FFF2-40B4-BE49-F238E27FC236}">
                <a16:creationId xmlns:a16="http://schemas.microsoft.com/office/drawing/2014/main" id="{4CB75365-83D2-4D87-B7D1-AC33412E56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409655" y="986572"/>
            <a:ext cx="197810" cy="441149"/>
          </a:xfrm>
          <a:custGeom xmlns:a="http://schemas.openxmlformats.org/drawingml/2006/main">
            <a:avLst/>
            <a:gdLst/>
            <a:ahLst/>
            <a:cxnLst>
              <a:cxn ang="0">
                <a:pos x="21" y="1"/>
              </a:cxn>
              <a:cxn ang="0">
                <a:pos x="20" y="3"/>
              </a:cxn>
              <a:cxn ang="0">
                <a:pos x="20" y="6"/>
              </a:cxn>
              <a:cxn ang="0">
                <a:pos x="21" y="8"/>
              </a:cxn>
              <a:cxn ang="0">
                <a:pos x="23" y="9"/>
              </a:cxn>
              <a:cxn ang="0">
                <a:pos x="22" y="13"/>
              </a:cxn>
              <a:cxn ang="0">
                <a:pos x="21" y="14"/>
              </a:cxn>
              <a:cxn ang="0">
                <a:pos x="17" y="15"/>
              </a:cxn>
              <a:cxn ang="0">
                <a:pos x="16" y="16"/>
              </a:cxn>
              <a:cxn ang="0">
                <a:pos x="14" y="17"/>
              </a:cxn>
              <a:cxn ang="0">
                <a:pos x="12" y="20"/>
              </a:cxn>
              <a:cxn ang="0">
                <a:pos x="14" y="22"/>
              </a:cxn>
              <a:cxn ang="0">
                <a:pos x="15" y="25"/>
              </a:cxn>
              <a:cxn ang="0">
                <a:pos x="16" y="28"/>
              </a:cxn>
              <a:cxn ang="0">
                <a:pos x="16" y="31"/>
              </a:cxn>
              <a:cxn ang="0">
                <a:pos x="16" y="33"/>
              </a:cxn>
              <a:cxn ang="0">
                <a:pos x="17" y="36"/>
              </a:cxn>
              <a:cxn ang="0">
                <a:pos x="16" y="38"/>
              </a:cxn>
              <a:cxn ang="0">
                <a:pos x="17" y="41"/>
              </a:cxn>
              <a:cxn ang="0">
                <a:pos x="20" y="42"/>
              </a:cxn>
              <a:cxn ang="0">
                <a:pos x="21" y="45"/>
              </a:cxn>
              <a:cxn ang="0">
                <a:pos x="21" y="47"/>
              </a:cxn>
              <a:cxn ang="0">
                <a:pos x="18" y="48"/>
              </a:cxn>
              <a:cxn ang="0">
                <a:pos x="17" y="49"/>
              </a:cxn>
              <a:cxn ang="0">
                <a:pos x="15" y="50"/>
              </a:cxn>
              <a:cxn ang="0">
                <a:pos x="12" y="52"/>
              </a:cxn>
              <a:cxn ang="0">
                <a:pos x="10" y="54"/>
              </a:cxn>
              <a:cxn ang="0">
                <a:pos x="7" y="55"/>
              </a:cxn>
              <a:cxn ang="0">
                <a:pos x="4" y="54"/>
              </a:cxn>
              <a:cxn ang="0">
                <a:pos x="2" y="51"/>
              </a:cxn>
              <a:cxn ang="0">
                <a:pos x="2" y="49"/>
              </a:cxn>
              <a:cxn ang="0">
                <a:pos x="2" y="45"/>
              </a:cxn>
              <a:cxn ang="0">
                <a:pos x="2" y="41"/>
              </a:cxn>
              <a:cxn ang="0">
                <a:pos x="3" y="39"/>
              </a:cxn>
              <a:cxn ang="0">
                <a:pos x="4" y="38"/>
              </a:cxn>
              <a:cxn ang="0">
                <a:pos x="2" y="36"/>
              </a:cxn>
              <a:cxn ang="0">
                <a:pos x="4" y="34"/>
              </a:cxn>
              <a:cxn ang="0">
                <a:pos x="5" y="32"/>
              </a:cxn>
              <a:cxn ang="0">
                <a:pos x="5" y="30"/>
              </a:cxn>
              <a:cxn ang="0">
                <a:pos x="6" y="28"/>
              </a:cxn>
              <a:cxn ang="0">
                <a:pos x="5" y="25"/>
              </a:cxn>
              <a:cxn ang="0">
                <a:pos x="5" y="24"/>
              </a:cxn>
              <a:cxn ang="0">
                <a:pos x="4" y="21"/>
              </a:cxn>
              <a:cxn ang="0">
                <a:pos x="2" y="18"/>
              </a:cxn>
              <a:cxn ang="0">
                <a:pos x="1" y="17"/>
              </a:cxn>
              <a:cxn ang="0">
                <a:pos x="0" y="15"/>
              </a:cxn>
              <a:cxn ang="0">
                <a:pos x="4" y="14"/>
              </a:cxn>
              <a:cxn ang="0">
                <a:pos x="7" y="14"/>
              </a:cxn>
              <a:cxn ang="0">
                <a:pos x="9" y="13"/>
              </a:cxn>
              <a:cxn ang="0">
                <a:pos x="11" y="11"/>
              </a:cxn>
              <a:cxn ang="0">
                <a:pos x="12" y="8"/>
              </a:cxn>
              <a:cxn ang="0">
                <a:pos x="14" y="6"/>
              </a:cxn>
              <a:cxn ang="0">
                <a:pos x="16" y="5"/>
              </a:cxn>
              <a:cxn ang="0">
                <a:pos x="18" y="0"/>
              </a:cxn>
              <a:cxn ang="0">
                <a:pos x="21" y="1"/>
              </a:cxn>
            </a:cxnLst>
            <a:rect l="0" t="0" r="r" b="b"/>
            <a:pathLst>
              <a:path w="23" h="55">
                <a:moveTo>
                  <a:pt x="21" y="1"/>
                </a:moveTo>
                <a:lnTo>
                  <a:pt x="20" y="3"/>
                </a:lnTo>
                <a:lnTo>
                  <a:pt x="20" y="6"/>
                </a:lnTo>
                <a:lnTo>
                  <a:pt x="21" y="8"/>
                </a:lnTo>
                <a:lnTo>
                  <a:pt x="23" y="9"/>
                </a:lnTo>
                <a:lnTo>
                  <a:pt x="22" y="13"/>
                </a:lnTo>
                <a:lnTo>
                  <a:pt x="21" y="14"/>
                </a:lnTo>
                <a:lnTo>
                  <a:pt x="17" y="15"/>
                </a:lnTo>
                <a:lnTo>
                  <a:pt x="16" y="16"/>
                </a:lnTo>
                <a:lnTo>
                  <a:pt x="14" y="17"/>
                </a:lnTo>
                <a:lnTo>
                  <a:pt x="12" y="20"/>
                </a:lnTo>
                <a:lnTo>
                  <a:pt x="14" y="22"/>
                </a:lnTo>
                <a:lnTo>
                  <a:pt x="15" y="25"/>
                </a:lnTo>
                <a:lnTo>
                  <a:pt x="16" y="28"/>
                </a:lnTo>
                <a:lnTo>
                  <a:pt x="16" y="31"/>
                </a:lnTo>
                <a:lnTo>
                  <a:pt x="16" y="33"/>
                </a:lnTo>
                <a:lnTo>
                  <a:pt x="17" y="36"/>
                </a:lnTo>
                <a:lnTo>
                  <a:pt x="16" y="38"/>
                </a:lnTo>
                <a:lnTo>
                  <a:pt x="17" y="41"/>
                </a:lnTo>
                <a:lnTo>
                  <a:pt x="20" y="42"/>
                </a:lnTo>
                <a:lnTo>
                  <a:pt x="21" y="45"/>
                </a:lnTo>
                <a:lnTo>
                  <a:pt x="21" y="47"/>
                </a:lnTo>
                <a:lnTo>
                  <a:pt x="18" y="48"/>
                </a:lnTo>
                <a:lnTo>
                  <a:pt x="17" y="49"/>
                </a:lnTo>
                <a:lnTo>
                  <a:pt x="15" y="50"/>
                </a:lnTo>
                <a:lnTo>
                  <a:pt x="12" y="52"/>
                </a:lnTo>
                <a:lnTo>
                  <a:pt x="10" y="54"/>
                </a:lnTo>
                <a:lnTo>
                  <a:pt x="7" y="55"/>
                </a:lnTo>
                <a:lnTo>
                  <a:pt x="4" y="54"/>
                </a:lnTo>
                <a:lnTo>
                  <a:pt x="2" y="51"/>
                </a:lnTo>
                <a:lnTo>
                  <a:pt x="2" y="49"/>
                </a:lnTo>
                <a:lnTo>
                  <a:pt x="2" y="45"/>
                </a:lnTo>
                <a:lnTo>
                  <a:pt x="2" y="41"/>
                </a:lnTo>
                <a:lnTo>
                  <a:pt x="3" y="39"/>
                </a:lnTo>
                <a:lnTo>
                  <a:pt x="4" y="38"/>
                </a:lnTo>
                <a:lnTo>
                  <a:pt x="2" y="36"/>
                </a:lnTo>
                <a:lnTo>
                  <a:pt x="4" y="34"/>
                </a:lnTo>
                <a:lnTo>
                  <a:pt x="5" y="32"/>
                </a:lnTo>
                <a:lnTo>
                  <a:pt x="5" y="30"/>
                </a:lnTo>
                <a:lnTo>
                  <a:pt x="6" y="28"/>
                </a:lnTo>
                <a:lnTo>
                  <a:pt x="5" y="25"/>
                </a:lnTo>
                <a:lnTo>
                  <a:pt x="5" y="24"/>
                </a:lnTo>
                <a:lnTo>
                  <a:pt x="4" y="21"/>
                </a:lnTo>
                <a:lnTo>
                  <a:pt x="2" y="18"/>
                </a:lnTo>
                <a:lnTo>
                  <a:pt x="1" y="17"/>
                </a:lnTo>
                <a:lnTo>
                  <a:pt x="0" y="15"/>
                </a:lnTo>
                <a:lnTo>
                  <a:pt x="4" y="14"/>
                </a:lnTo>
                <a:lnTo>
                  <a:pt x="7" y="14"/>
                </a:lnTo>
                <a:lnTo>
                  <a:pt x="9" y="13"/>
                </a:lnTo>
                <a:lnTo>
                  <a:pt x="11" y="11"/>
                </a:lnTo>
                <a:lnTo>
                  <a:pt x="12" y="8"/>
                </a:lnTo>
                <a:lnTo>
                  <a:pt x="14" y="6"/>
                </a:lnTo>
                <a:lnTo>
                  <a:pt x="16" y="5"/>
                </a:lnTo>
                <a:lnTo>
                  <a:pt x="18" y="0"/>
                </a:lnTo>
                <a:lnTo>
                  <a:pt x="21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89" name="63079">
            <a:extLst xmlns:a="http://schemas.openxmlformats.org/drawingml/2006/main">
              <a:ext uri="{FF2B5EF4-FFF2-40B4-BE49-F238E27FC236}">
                <a16:creationId xmlns:a16="http://schemas.microsoft.com/office/drawing/2014/main" id="{8ACE06BC-B3AE-413D-912F-E7D7E7FAC30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22636" y="874278"/>
            <a:ext cx="163408" cy="160418"/>
          </a:xfrm>
          <a:custGeom xmlns:a="http://schemas.openxmlformats.org/drawingml/2006/main">
            <a:avLst/>
            <a:gdLst/>
            <a:ahLst/>
            <a:cxnLst>
              <a:cxn ang="0">
                <a:pos x="17" y="5"/>
              </a:cxn>
              <a:cxn ang="0">
                <a:pos x="18" y="6"/>
              </a:cxn>
              <a:cxn ang="0">
                <a:pos x="19" y="9"/>
              </a:cxn>
              <a:cxn ang="0">
                <a:pos x="19" y="12"/>
              </a:cxn>
              <a:cxn ang="0">
                <a:pos x="17" y="12"/>
              </a:cxn>
              <a:cxn ang="0">
                <a:pos x="17" y="16"/>
              </a:cxn>
              <a:cxn ang="0">
                <a:pos x="15" y="17"/>
              </a:cxn>
              <a:cxn ang="0">
                <a:pos x="14" y="18"/>
              </a:cxn>
              <a:cxn ang="0">
                <a:pos x="12" y="19"/>
              </a:cxn>
              <a:cxn ang="0">
                <a:pos x="7" y="20"/>
              </a:cxn>
              <a:cxn ang="0">
                <a:pos x="7" y="18"/>
              </a:cxn>
              <a:cxn ang="0">
                <a:pos x="4" y="19"/>
              </a:cxn>
              <a:cxn ang="0">
                <a:pos x="3" y="15"/>
              </a:cxn>
              <a:cxn ang="0">
                <a:pos x="4" y="13"/>
              </a:cxn>
              <a:cxn ang="0">
                <a:pos x="2" y="11"/>
              </a:cxn>
              <a:cxn ang="0">
                <a:pos x="1" y="8"/>
              </a:cxn>
              <a:cxn ang="0">
                <a:pos x="2" y="5"/>
              </a:cxn>
              <a:cxn ang="0">
                <a:pos x="0" y="3"/>
              </a:cxn>
              <a:cxn ang="0">
                <a:pos x="2" y="0"/>
              </a:cxn>
              <a:cxn ang="0">
                <a:pos x="5" y="0"/>
              </a:cxn>
              <a:cxn ang="0">
                <a:pos x="5" y="3"/>
              </a:cxn>
              <a:cxn ang="0">
                <a:pos x="5" y="6"/>
              </a:cxn>
              <a:cxn ang="0">
                <a:pos x="7" y="7"/>
              </a:cxn>
              <a:cxn ang="0">
                <a:pos x="10" y="7"/>
              </a:cxn>
              <a:cxn ang="0">
                <a:pos x="12" y="6"/>
              </a:cxn>
              <a:cxn ang="0">
                <a:pos x="14" y="6"/>
              </a:cxn>
              <a:cxn ang="0">
                <a:pos x="17" y="5"/>
              </a:cxn>
            </a:cxnLst>
            <a:rect l="0" t="0" r="r" b="b"/>
            <a:pathLst>
              <a:path w="19" h="20">
                <a:moveTo>
                  <a:pt x="17" y="5"/>
                </a:moveTo>
                <a:lnTo>
                  <a:pt x="18" y="6"/>
                </a:lnTo>
                <a:lnTo>
                  <a:pt x="19" y="9"/>
                </a:lnTo>
                <a:lnTo>
                  <a:pt x="19" y="12"/>
                </a:lnTo>
                <a:lnTo>
                  <a:pt x="17" y="12"/>
                </a:lnTo>
                <a:lnTo>
                  <a:pt x="17" y="16"/>
                </a:lnTo>
                <a:lnTo>
                  <a:pt x="15" y="17"/>
                </a:lnTo>
                <a:lnTo>
                  <a:pt x="14" y="18"/>
                </a:lnTo>
                <a:lnTo>
                  <a:pt x="12" y="19"/>
                </a:lnTo>
                <a:lnTo>
                  <a:pt x="7" y="20"/>
                </a:lnTo>
                <a:lnTo>
                  <a:pt x="7" y="18"/>
                </a:lnTo>
                <a:lnTo>
                  <a:pt x="4" y="19"/>
                </a:lnTo>
                <a:lnTo>
                  <a:pt x="3" y="15"/>
                </a:lnTo>
                <a:lnTo>
                  <a:pt x="4" y="13"/>
                </a:lnTo>
                <a:lnTo>
                  <a:pt x="2" y="11"/>
                </a:lnTo>
                <a:lnTo>
                  <a:pt x="1" y="8"/>
                </a:lnTo>
                <a:lnTo>
                  <a:pt x="2" y="5"/>
                </a:lnTo>
                <a:lnTo>
                  <a:pt x="0" y="3"/>
                </a:ln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5" y="6"/>
                </a:lnTo>
                <a:lnTo>
                  <a:pt x="7" y="7"/>
                </a:lnTo>
                <a:lnTo>
                  <a:pt x="10" y="7"/>
                </a:lnTo>
                <a:lnTo>
                  <a:pt x="12" y="6"/>
                </a:lnTo>
                <a:lnTo>
                  <a:pt x="14" y="6"/>
                </a:lnTo>
                <a:lnTo>
                  <a:pt x="17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0" name="63076">
            <a:extLst xmlns:a="http://schemas.openxmlformats.org/drawingml/2006/main">
              <a:ext uri="{FF2B5EF4-FFF2-40B4-BE49-F238E27FC236}">
                <a16:creationId xmlns:a16="http://schemas.microsoft.com/office/drawing/2014/main" id="{7871C0EA-137D-4CC0-827D-2B85099F603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19431" y="1002612"/>
            <a:ext cx="266613" cy="296774"/>
          </a:xfrm>
          <a:custGeom xmlns:a="http://schemas.openxmlformats.org/drawingml/2006/main">
            <a:avLst/>
            <a:gdLst/>
            <a:ahLst/>
            <a:cxnLst>
              <a:cxn ang="0">
                <a:pos x="24" y="15"/>
              </a:cxn>
              <a:cxn ang="0">
                <a:pos x="22" y="17"/>
              </a:cxn>
              <a:cxn ang="0">
                <a:pos x="21" y="19"/>
              </a:cxn>
              <a:cxn ang="0">
                <a:pos x="18" y="21"/>
              </a:cxn>
              <a:cxn ang="0">
                <a:pos x="16" y="22"/>
              </a:cxn>
              <a:cxn ang="0">
                <a:pos x="15" y="24"/>
              </a:cxn>
              <a:cxn ang="0">
                <a:pos x="13" y="26"/>
              </a:cxn>
              <a:cxn ang="0">
                <a:pos x="14" y="29"/>
              </a:cxn>
              <a:cxn ang="0">
                <a:pos x="13" y="31"/>
              </a:cxn>
              <a:cxn ang="0">
                <a:pos x="13" y="35"/>
              </a:cxn>
              <a:cxn ang="0">
                <a:pos x="13" y="37"/>
              </a:cxn>
              <a:cxn ang="0">
                <a:pos x="11" y="37"/>
              </a:cxn>
              <a:cxn ang="0">
                <a:pos x="8" y="37"/>
              </a:cxn>
              <a:cxn ang="0">
                <a:pos x="8" y="35"/>
              </a:cxn>
              <a:cxn ang="0">
                <a:pos x="6" y="33"/>
              </a:cxn>
              <a:cxn ang="0">
                <a:pos x="5" y="31"/>
              </a:cxn>
              <a:cxn ang="0">
                <a:pos x="3" y="28"/>
              </a:cxn>
              <a:cxn ang="0">
                <a:pos x="2" y="26"/>
              </a:cxn>
              <a:cxn ang="0">
                <a:pos x="0" y="22"/>
              </a:cxn>
              <a:cxn ang="0">
                <a:pos x="2" y="22"/>
              </a:cxn>
              <a:cxn ang="0">
                <a:pos x="3" y="19"/>
              </a:cxn>
              <a:cxn ang="0">
                <a:pos x="3" y="17"/>
              </a:cxn>
              <a:cxn ang="0">
                <a:pos x="3" y="14"/>
              </a:cxn>
              <a:cxn ang="0">
                <a:pos x="2" y="11"/>
              </a:cxn>
              <a:cxn ang="0">
                <a:pos x="1" y="7"/>
              </a:cxn>
              <a:cxn ang="0">
                <a:pos x="3" y="7"/>
              </a:cxn>
              <a:cxn ang="0">
                <a:pos x="6" y="6"/>
              </a:cxn>
              <a:cxn ang="0">
                <a:pos x="8" y="5"/>
              </a:cxn>
              <a:cxn ang="0">
                <a:pos x="10" y="4"/>
              </a:cxn>
              <a:cxn ang="0">
                <a:pos x="13" y="4"/>
              </a:cxn>
              <a:cxn ang="0">
                <a:pos x="16" y="3"/>
              </a:cxn>
              <a:cxn ang="0">
                <a:pos x="19" y="2"/>
              </a:cxn>
              <a:cxn ang="0">
                <a:pos x="19" y="4"/>
              </a:cxn>
              <a:cxn ang="0">
                <a:pos x="24" y="3"/>
              </a:cxn>
              <a:cxn ang="0">
                <a:pos x="26" y="2"/>
              </a:cxn>
              <a:cxn ang="0">
                <a:pos x="27" y="1"/>
              </a:cxn>
              <a:cxn ang="0">
                <a:pos x="29" y="0"/>
              </a:cxn>
              <a:cxn ang="0">
                <a:pos x="31" y="3"/>
              </a:cxn>
              <a:cxn ang="0">
                <a:pos x="30" y="5"/>
              </a:cxn>
              <a:cxn ang="0">
                <a:pos x="29" y="6"/>
              </a:cxn>
              <a:cxn ang="0">
                <a:pos x="26" y="7"/>
              </a:cxn>
              <a:cxn ang="0">
                <a:pos x="24" y="9"/>
              </a:cxn>
              <a:cxn ang="0">
                <a:pos x="24" y="13"/>
              </a:cxn>
              <a:cxn ang="0">
                <a:pos x="24" y="15"/>
              </a:cxn>
            </a:cxnLst>
            <a:rect l="0" t="0" r="r" b="b"/>
            <a:pathLst>
              <a:path w="31" h="37">
                <a:moveTo>
                  <a:pt x="24" y="15"/>
                </a:moveTo>
                <a:lnTo>
                  <a:pt x="22" y="17"/>
                </a:lnTo>
                <a:lnTo>
                  <a:pt x="21" y="19"/>
                </a:lnTo>
                <a:lnTo>
                  <a:pt x="18" y="21"/>
                </a:lnTo>
                <a:lnTo>
                  <a:pt x="16" y="22"/>
                </a:lnTo>
                <a:lnTo>
                  <a:pt x="15" y="24"/>
                </a:lnTo>
                <a:lnTo>
                  <a:pt x="13" y="26"/>
                </a:lnTo>
                <a:lnTo>
                  <a:pt x="14" y="29"/>
                </a:lnTo>
                <a:lnTo>
                  <a:pt x="13" y="31"/>
                </a:lnTo>
                <a:lnTo>
                  <a:pt x="13" y="35"/>
                </a:lnTo>
                <a:lnTo>
                  <a:pt x="13" y="37"/>
                </a:lnTo>
                <a:lnTo>
                  <a:pt x="11" y="37"/>
                </a:lnTo>
                <a:lnTo>
                  <a:pt x="8" y="37"/>
                </a:lnTo>
                <a:lnTo>
                  <a:pt x="8" y="35"/>
                </a:lnTo>
                <a:lnTo>
                  <a:pt x="6" y="33"/>
                </a:lnTo>
                <a:lnTo>
                  <a:pt x="5" y="31"/>
                </a:lnTo>
                <a:lnTo>
                  <a:pt x="3" y="28"/>
                </a:lnTo>
                <a:lnTo>
                  <a:pt x="2" y="26"/>
                </a:lnTo>
                <a:lnTo>
                  <a:pt x="0" y="22"/>
                </a:lnTo>
                <a:lnTo>
                  <a:pt x="2" y="22"/>
                </a:lnTo>
                <a:lnTo>
                  <a:pt x="3" y="19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1" y="7"/>
                </a:lnTo>
                <a:lnTo>
                  <a:pt x="3" y="7"/>
                </a:lnTo>
                <a:lnTo>
                  <a:pt x="6" y="6"/>
                </a:lnTo>
                <a:lnTo>
                  <a:pt x="8" y="5"/>
                </a:lnTo>
                <a:lnTo>
                  <a:pt x="10" y="4"/>
                </a:lnTo>
                <a:lnTo>
                  <a:pt x="13" y="4"/>
                </a:lnTo>
                <a:lnTo>
                  <a:pt x="16" y="3"/>
                </a:lnTo>
                <a:lnTo>
                  <a:pt x="19" y="2"/>
                </a:lnTo>
                <a:lnTo>
                  <a:pt x="19" y="4"/>
                </a:lnTo>
                <a:lnTo>
                  <a:pt x="24" y="3"/>
                </a:lnTo>
                <a:lnTo>
                  <a:pt x="26" y="2"/>
                </a:lnTo>
                <a:lnTo>
                  <a:pt x="27" y="1"/>
                </a:lnTo>
                <a:lnTo>
                  <a:pt x="29" y="0"/>
                </a:lnTo>
                <a:lnTo>
                  <a:pt x="31" y="3"/>
                </a:lnTo>
                <a:lnTo>
                  <a:pt x="30" y="5"/>
                </a:lnTo>
                <a:lnTo>
                  <a:pt x="29" y="6"/>
                </a:lnTo>
                <a:lnTo>
                  <a:pt x="26" y="7"/>
                </a:lnTo>
                <a:lnTo>
                  <a:pt x="24" y="9"/>
                </a:lnTo>
                <a:lnTo>
                  <a:pt x="24" y="13"/>
                </a:lnTo>
                <a:lnTo>
                  <a:pt x="24" y="15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1" name="63075">
            <a:extLst xmlns:a="http://schemas.openxmlformats.org/drawingml/2006/main">
              <a:ext uri="{FF2B5EF4-FFF2-40B4-BE49-F238E27FC236}">
                <a16:creationId xmlns:a16="http://schemas.microsoft.com/office/drawing/2014/main" id="{C29F93FB-7B68-4521-AA82-B59CF2EAA8E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07627" y="1235218"/>
            <a:ext cx="395618" cy="240628"/>
          </a:xfrm>
          <a:custGeom xmlns:a="http://schemas.openxmlformats.org/drawingml/2006/main">
            <a:avLst/>
            <a:gdLst/>
            <a:ahLst/>
            <a:cxnLst>
              <a:cxn ang="0">
                <a:pos x="32" y="21"/>
              </a:cxn>
              <a:cxn ang="0">
                <a:pos x="30" y="22"/>
              </a:cxn>
              <a:cxn ang="0">
                <a:pos x="28" y="23"/>
              </a:cxn>
              <a:cxn ang="0">
                <a:pos x="27" y="24"/>
              </a:cxn>
              <a:cxn ang="0">
                <a:pos x="24" y="25"/>
              </a:cxn>
              <a:cxn ang="0">
                <a:pos x="21" y="26"/>
              </a:cxn>
              <a:cxn ang="0">
                <a:pos x="19" y="27"/>
              </a:cxn>
              <a:cxn ang="0">
                <a:pos x="16" y="29"/>
              </a:cxn>
              <a:cxn ang="0">
                <a:pos x="14" y="28"/>
              </a:cxn>
              <a:cxn ang="0">
                <a:pos x="11" y="29"/>
              </a:cxn>
              <a:cxn ang="0">
                <a:pos x="9" y="30"/>
              </a:cxn>
              <a:cxn ang="0">
                <a:pos x="6" y="30"/>
              </a:cxn>
              <a:cxn ang="0">
                <a:pos x="4" y="30"/>
              </a:cxn>
              <a:cxn ang="0">
                <a:pos x="1" y="30"/>
              </a:cxn>
              <a:cxn ang="0">
                <a:pos x="0" y="28"/>
              </a:cxn>
              <a:cxn ang="0">
                <a:pos x="3" y="26"/>
              </a:cxn>
              <a:cxn ang="0">
                <a:pos x="6" y="25"/>
              </a:cxn>
              <a:cxn ang="0">
                <a:pos x="6" y="23"/>
              </a:cxn>
              <a:cxn ang="0">
                <a:pos x="6" y="21"/>
              </a:cxn>
              <a:cxn ang="0">
                <a:pos x="6" y="18"/>
              </a:cxn>
              <a:cxn ang="0">
                <a:pos x="7" y="15"/>
              </a:cxn>
              <a:cxn ang="0">
                <a:pos x="7" y="11"/>
              </a:cxn>
              <a:cxn ang="0">
                <a:pos x="7" y="9"/>
              </a:cxn>
              <a:cxn ang="0">
                <a:pos x="9" y="8"/>
              </a:cxn>
              <a:cxn ang="0">
                <a:pos x="10" y="8"/>
              </a:cxn>
              <a:cxn ang="0">
                <a:pos x="14" y="6"/>
              </a:cxn>
              <a:cxn ang="0">
                <a:pos x="15" y="7"/>
              </a:cxn>
              <a:cxn ang="0">
                <a:pos x="18" y="8"/>
              </a:cxn>
              <a:cxn ang="0">
                <a:pos x="21" y="8"/>
              </a:cxn>
              <a:cxn ang="0">
                <a:pos x="24" y="8"/>
              </a:cxn>
              <a:cxn ang="0">
                <a:pos x="26" y="8"/>
              </a:cxn>
              <a:cxn ang="0">
                <a:pos x="29" y="7"/>
              </a:cxn>
              <a:cxn ang="0">
                <a:pos x="32" y="6"/>
              </a:cxn>
              <a:cxn ang="0">
                <a:pos x="34" y="5"/>
              </a:cxn>
              <a:cxn ang="0">
                <a:pos x="36" y="4"/>
              </a:cxn>
              <a:cxn ang="0">
                <a:pos x="39" y="3"/>
              </a:cxn>
              <a:cxn ang="0">
                <a:pos x="42" y="1"/>
              </a:cxn>
              <a:cxn ang="0">
                <a:pos x="46" y="0"/>
              </a:cxn>
              <a:cxn ang="0">
                <a:pos x="46" y="2"/>
              </a:cxn>
              <a:cxn ang="0">
                <a:pos x="45" y="4"/>
              </a:cxn>
              <a:cxn ang="0">
                <a:pos x="44" y="6"/>
              </a:cxn>
              <a:cxn ang="0">
                <a:pos x="46" y="9"/>
              </a:cxn>
              <a:cxn ang="0">
                <a:pos x="44" y="11"/>
              </a:cxn>
              <a:cxn ang="0">
                <a:pos x="43" y="13"/>
              </a:cxn>
              <a:cxn ang="0">
                <a:pos x="42" y="15"/>
              </a:cxn>
              <a:cxn ang="0">
                <a:pos x="41" y="17"/>
              </a:cxn>
              <a:cxn ang="0">
                <a:pos x="38" y="18"/>
              </a:cxn>
              <a:cxn ang="0">
                <a:pos x="35" y="18"/>
              </a:cxn>
              <a:cxn ang="0">
                <a:pos x="33" y="19"/>
              </a:cxn>
              <a:cxn ang="0">
                <a:pos x="32" y="21"/>
              </a:cxn>
            </a:cxnLst>
            <a:rect l="0" t="0" r="r" b="b"/>
            <a:pathLst>
              <a:path w="46" h="30">
                <a:moveTo>
                  <a:pt x="32" y="21"/>
                </a:moveTo>
                <a:lnTo>
                  <a:pt x="30" y="22"/>
                </a:lnTo>
                <a:lnTo>
                  <a:pt x="28" y="23"/>
                </a:lnTo>
                <a:lnTo>
                  <a:pt x="27" y="24"/>
                </a:lnTo>
                <a:lnTo>
                  <a:pt x="24" y="25"/>
                </a:lnTo>
                <a:lnTo>
                  <a:pt x="21" y="26"/>
                </a:lnTo>
                <a:lnTo>
                  <a:pt x="19" y="27"/>
                </a:lnTo>
                <a:lnTo>
                  <a:pt x="16" y="29"/>
                </a:lnTo>
                <a:lnTo>
                  <a:pt x="14" y="28"/>
                </a:lnTo>
                <a:lnTo>
                  <a:pt x="11" y="29"/>
                </a:lnTo>
                <a:lnTo>
                  <a:pt x="9" y="30"/>
                </a:lnTo>
                <a:lnTo>
                  <a:pt x="6" y="30"/>
                </a:lnTo>
                <a:lnTo>
                  <a:pt x="4" y="30"/>
                </a:lnTo>
                <a:lnTo>
                  <a:pt x="1" y="30"/>
                </a:lnTo>
                <a:lnTo>
                  <a:pt x="0" y="28"/>
                </a:lnTo>
                <a:lnTo>
                  <a:pt x="3" y="26"/>
                </a:lnTo>
                <a:lnTo>
                  <a:pt x="6" y="25"/>
                </a:lnTo>
                <a:lnTo>
                  <a:pt x="6" y="23"/>
                </a:lnTo>
                <a:lnTo>
                  <a:pt x="6" y="21"/>
                </a:lnTo>
                <a:lnTo>
                  <a:pt x="6" y="18"/>
                </a:lnTo>
                <a:lnTo>
                  <a:pt x="7" y="15"/>
                </a:lnTo>
                <a:lnTo>
                  <a:pt x="7" y="11"/>
                </a:lnTo>
                <a:lnTo>
                  <a:pt x="7" y="9"/>
                </a:lnTo>
                <a:lnTo>
                  <a:pt x="9" y="8"/>
                </a:lnTo>
                <a:lnTo>
                  <a:pt x="10" y="8"/>
                </a:lnTo>
                <a:lnTo>
                  <a:pt x="14" y="6"/>
                </a:lnTo>
                <a:lnTo>
                  <a:pt x="15" y="7"/>
                </a:lnTo>
                <a:lnTo>
                  <a:pt x="18" y="8"/>
                </a:lnTo>
                <a:lnTo>
                  <a:pt x="21" y="8"/>
                </a:lnTo>
                <a:lnTo>
                  <a:pt x="24" y="8"/>
                </a:lnTo>
                <a:lnTo>
                  <a:pt x="26" y="8"/>
                </a:lnTo>
                <a:lnTo>
                  <a:pt x="29" y="7"/>
                </a:lnTo>
                <a:lnTo>
                  <a:pt x="32" y="6"/>
                </a:lnTo>
                <a:lnTo>
                  <a:pt x="34" y="5"/>
                </a:lnTo>
                <a:lnTo>
                  <a:pt x="36" y="4"/>
                </a:lnTo>
                <a:lnTo>
                  <a:pt x="39" y="3"/>
                </a:lnTo>
                <a:lnTo>
                  <a:pt x="42" y="1"/>
                </a:lnTo>
                <a:lnTo>
                  <a:pt x="46" y="0"/>
                </a:lnTo>
                <a:lnTo>
                  <a:pt x="46" y="2"/>
                </a:lnTo>
                <a:lnTo>
                  <a:pt x="45" y="4"/>
                </a:lnTo>
                <a:lnTo>
                  <a:pt x="44" y="6"/>
                </a:lnTo>
                <a:lnTo>
                  <a:pt x="46" y="9"/>
                </a:lnTo>
                <a:lnTo>
                  <a:pt x="44" y="11"/>
                </a:lnTo>
                <a:lnTo>
                  <a:pt x="43" y="13"/>
                </a:lnTo>
                <a:lnTo>
                  <a:pt x="42" y="15"/>
                </a:lnTo>
                <a:lnTo>
                  <a:pt x="41" y="17"/>
                </a:lnTo>
                <a:lnTo>
                  <a:pt x="38" y="18"/>
                </a:lnTo>
                <a:lnTo>
                  <a:pt x="35" y="18"/>
                </a:lnTo>
                <a:lnTo>
                  <a:pt x="33" y="19"/>
                </a:lnTo>
                <a:lnTo>
                  <a:pt x="32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2" name="63073">
            <a:extLst xmlns:a="http://schemas.openxmlformats.org/drawingml/2006/main">
              <a:ext uri="{FF2B5EF4-FFF2-40B4-BE49-F238E27FC236}">
                <a16:creationId xmlns:a16="http://schemas.microsoft.com/office/drawing/2014/main" id="{38CDB1AE-6E6A-4706-BCFD-35BF174E878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82839" y="1163031"/>
            <a:ext cx="275213" cy="352919"/>
          </a:xfrm>
          <a:custGeom xmlns:a="http://schemas.openxmlformats.org/drawingml/2006/main">
            <a:avLst/>
            <a:gdLst/>
            <a:ahLst/>
            <a:cxnLst>
              <a:cxn ang="0">
                <a:pos x="28" y="1"/>
              </a:cxn>
              <a:cxn ang="0">
                <a:pos x="29" y="3"/>
              </a:cxn>
              <a:cxn ang="0">
                <a:pos x="29" y="6"/>
              </a:cxn>
              <a:cxn ang="0">
                <a:pos x="30" y="9"/>
              </a:cxn>
              <a:cxn ang="0">
                <a:pos x="30" y="11"/>
              </a:cxn>
              <a:cxn ang="0">
                <a:pos x="30" y="13"/>
              </a:cxn>
              <a:cxn ang="0">
                <a:pos x="26" y="13"/>
              </a:cxn>
              <a:cxn ang="0">
                <a:pos x="24" y="14"/>
              </a:cxn>
              <a:cxn ang="0">
                <a:pos x="22" y="14"/>
              </a:cxn>
              <a:cxn ang="0">
                <a:pos x="23" y="17"/>
              </a:cxn>
              <a:cxn ang="0">
                <a:pos x="23" y="19"/>
              </a:cxn>
              <a:cxn ang="0">
                <a:pos x="24" y="21"/>
              </a:cxn>
              <a:cxn ang="0">
                <a:pos x="25" y="23"/>
              </a:cxn>
              <a:cxn ang="0">
                <a:pos x="24" y="26"/>
              </a:cxn>
              <a:cxn ang="0">
                <a:pos x="23" y="29"/>
              </a:cxn>
              <a:cxn ang="0">
                <a:pos x="26" y="30"/>
              </a:cxn>
              <a:cxn ang="0">
                <a:pos x="28" y="32"/>
              </a:cxn>
              <a:cxn ang="0">
                <a:pos x="31" y="33"/>
              </a:cxn>
              <a:cxn ang="0">
                <a:pos x="32" y="35"/>
              </a:cxn>
              <a:cxn ang="0">
                <a:pos x="32" y="37"/>
              </a:cxn>
              <a:cxn ang="0">
                <a:pos x="31" y="39"/>
              </a:cxn>
              <a:cxn ang="0">
                <a:pos x="31" y="42"/>
              </a:cxn>
              <a:cxn ang="0">
                <a:pos x="28" y="44"/>
              </a:cxn>
              <a:cxn ang="0">
                <a:pos x="27" y="41"/>
              </a:cxn>
              <a:cxn ang="0">
                <a:pos x="26" y="38"/>
              </a:cxn>
              <a:cxn ang="0">
                <a:pos x="24" y="37"/>
              </a:cxn>
              <a:cxn ang="0">
                <a:pos x="22" y="36"/>
              </a:cxn>
              <a:cxn ang="0">
                <a:pos x="21" y="35"/>
              </a:cxn>
              <a:cxn ang="0">
                <a:pos x="18" y="34"/>
              </a:cxn>
              <a:cxn ang="0">
                <a:pos x="15" y="35"/>
              </a:cxn>
              <a:cxn ang="0">
                <a:pos x="12" y="34"/>
              </a:cxn>
              <a:cxn ang="0">
                <a:pos x="9" y="32"/>
              </a:cxn>
              <a:cxn ang="0">
                <a:pos x="5" y="32"/>
              </a:cxn>
              <a:cxn ang="0">
                <a:pos x="2" y="31"/>
              </a:cxn>
              <a:cxn ang="0">
                <a:pos x="0" y="30"/>
              </a:cxn>
              <a:cxn ang="0">
                <a:pos x="1" y="28"/>
              </a:cxn>
              <a:cxn ang="0">
                <a:pos x="3" y="27"/>
              </a:cxn>
              <a:cxn ang="0">
                <a:pos x="6" y="27"/>
              </a:cxn>
              <a:cxn ang="0">
                <a:pos x="9" y="26"/>
              </a:cxn>
              <a:cxn ang="0">
                <a:pos x="10" y="24"/>
              </a:cxn>
              <a:cxn ang="0">
                <a:pos x="11" y="22"/>
              </a:cxn>
              <a:cxn ang="0">
                <a:pos x="12" y="20"/>
              </a:cxn>
              <a:cxn ang="0">
                <a:pos x="14" y="18"/>
              </a:cxn>
              <a:cxn ang="0">
                <a:pos x="12" y="15"/>
              </a:cxn>
              <a:cxn ang="0">
                <a:pos x="13" y="13"/>
              </a:cxn>
              <a:cxn ang="0">
                <a:pos x="14" y="11"/>
              </a:cxn>
              <a:cxn ang="0">
                <a:pos x="14" y="9"/>
              </a:cxn>
              <a:cxn ang="0">
                <a:pos x="14" y="7"/>
              </a:cxn>
              <a:cxn ang="0">
                <a:pos x="18" y="5"/>
              </a:cxn>
              <a:cxn ang="0">
                <a:pos x="20" y="4"/>
              </a:cxn>
              <a:cxn ang="0">
                <a:pos x="22" y="2"/>
              </a:cxn>
              <a:cxn ang="0">
                <a:pos x="25" y="2"/>
              </a:cxn>
              <a:cxn ang="0">
                <a:pos x="27" y="0"/>
              </a:cxn>
              <a:cxn ang="0">
                <a:pos x="28" y="1"/>
              </a:cxn>
            </a:cxnLst>
            <a:rect l="0" t="0" r="r" b="b"/>
            <a:pathLst>
              <a:path w="32" h="44">
                <a:moveTo>
                  <a:pt x="28" y="1"/>
                </a:moveTo>
                <a:lnTo>
                  <a:pt x="29" y="3"/>
                </a:lnTo>
                <a:lnTo>
                  <a:pt x="29" y="6"/>
                </a:lnTo>
                <a:lnTo>
                  <a:pt x="30" y="9"/>
                </a:lnTo>
                <a:lnTo>
                  <a:pt x="30" y="11"/>
                </a:lnTo>
                <a:lnTo>
                  <a:pt x="30" y="13"/>
                </a:lnTo>
                <a:lnTo>
                  <a:pt x="26" y="13"/>
                </a:lnTo>
                <a:lnTo>
                  <a:pt x="24" y="14"/>
                </a:lnTo>
                <a:lnTo>
                  <a:pt x="22" y="14"/>
                </a:lnTo>
                <a:lnTo>
                  <a:pt x="23" y="17"/>
                </a:lnTo>
                <a:lnTo>
                  <a:pt x="23" y="19"/>
                </a:lnTo>
                <a:lnTo>
                  <a:pt x="24" y="21"/>
                </a:lnTo>
                <a:lnTo>
                  <a:pt x="25" y="23"/>
                </a:lnTo>
                <a:lnTo>
                  <a:pt x="24" y="26"/>
                </a:lnTo>
                <a:lnTo>
                  <a:pt x="23" y="29"/>
                </a:lnTo>
                <a:lnTo>
                  <a:pt x="26" y="30"/>
                </a:lnTo>
                <a:lnTo>
                  <a:pt x="28" y="32"/>
                </a:lnTo>
                <a:lnTo>
                  <a:pt x="31" y="33"/>
                </a:lnTo>
                <a:lnTo>
                  <a:pt x="32" y="35"/>
                </a:lnTo>
                <a:lnTo>
                  <a:pt x="32" y="37"/>
                </a:lnTo>
                <a:lnTo>
                  <a:pt x="31" y="39"/>
                </a:lnTo>
                <a:lnTo>
                  <a:pt x="31" y="42"/>
                </a:lnTo>
                <a:lnTo>
                  <a:pt x="28" y="44"/>
                </a:lnTo>
                <a:lnTo>
                  <a:pt x="27" y="41"/>
                </a:lnTo>
                <a:lnTo>
                  <a:pt x="26" y="38"/>
                </a:lnTo>
                <a:lnTo>
                  <a:pt x="24" y="37"/>
                </a:lnTo>
                <a:lnTo>
                  <a:pt x="22" y="36"/>
                </a:lnTo>
                <a:lnTo>
                  <a:pt x="21" y="35"/>
                </a:lnTo>
                <a:lnTo>
                  <a:pt x="18" y="34"/>
                </a:lnTo>
                <a:lnTo>
                  <a:pt x="15" y="35"/>
                </a:lnTo>
                <a:lnTo>
                  <a:pt x="12" y="34"/>
                </a:lnTo>
                <a:lnTo>
                  <a:pt x="9" y="32"/>
                </a:lnTo>
                <a:lnTo>
                  <a:pt x="5" y="32"/>
                </a:lnTo>
                <a:lnTo>
                  <a:pt x="2" y="31"/>
                </a:lnTo>
                <a:lnTo>
                  <a:pt x="0" y="30"/>
                </a:lnTo>
                <a:lnTo>
                  <a:pt x="1" y="28"/>
                </a:lnTo>
                <a:lnTo>
                  <a:pt x="3" y="27"/>
                </a:lnTo>
                <a:lnTo>
                  <a:pt x="6" y="27"/>
                </a:lnTo>
                <a:lnTo>
                  <a:pt x="9" y="26"/>
                </a:lnTo>
                <a:lnTo>
                  <a:pt x="10" y="24"/>
                </a:lnTo>
                <a:lnTo>
                  <a:pt x="11" y="22"/>
                </a:lnTo>
                <a:lnTo>
                  <a:pt x="12" y="20"/>
                </a:lnTo>
                <a:lnTo>
                  <a:pt x="14" y="18"/>
                </a:lnTo>
                <a:lnTo>
                  <a:pt x="12" y="15"/>
                </a:lnTo>
                <a:lnTo>
                  <a:pt x="13" y="13"/>
                </a:lnTo>
                <a:lnTo>
                  <a:pt x="14" y="11"/>
                </a:lnTo>
                <a:lnTo>
                  <a:pt x="14" y="9"/>
                </a:lnTo>
                <a:lnTo>
                  <a:pt x="14" y="7"/>
                </a:lnTo>
                <a:lnTo>
                  <a:pt x="18" y="5"/>
                </a:lnTo>
                <a:lnTo>
                  <a:pt x="20" y="4"/>
                </a:lnTo>
                <a:lnTo>
                  <a:pt x="22" y="2"/>
                </a:lnTo>
                <a:lnTo>
                  <a:pt x="25" y="2"/>
                </a:lnTo>
                <a:lnTo>
                  <a:pt x="27" y="0"/>
                </a:lnTo>
                <a:lnTo>
                  <a:pt x="28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3" name="63072">
            <a:extLst xmlns:a="http://schemas.openxmlformats.org/drawingml/2006/main">
              <a:ext uri="{FF2B5EF4-FFF2-40B4-BE49-F238E27FC236}">
                <a16:creationId xmlns:a16="http://schemas.microsoft.com/office/drawing/2014/main" id="{47A32CF0-EC14-43B3-91DF-452CAB30B7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31237" y="1122927"/>
            <a:ext cx="172008" cy="176460"/>
          </a:xfrm>
          <a:custGeom xmlns:a="http://schemas.openxmlformats.org/drawingml/2006/main">
            <a:avLst/>
            <a:gdLst/>
            <a:ahLst/>
            <a:cxnLst>
              <a:cxn ang="0">
                <a:pos x="20" y="12"/>
              </a:cxn>
              <a:cxn ang="0">
                <a:pos x="20" y="14"/>
              </a:cxn>
              <a:cxn ang="0">
                <a:pos x="16" y="15"/>
              </a:cxn>
              <a:cxn ang="0">
                <a:pos x="13" y="17"/>
              </a:cxn>
              <a:cxn ang="0">
                <a:pos x="10" y="18"/>
              </a:cxn>
              <a:cxn ang="0">
                <a:pos x="8" y="19"/>
              </a:cxn>
              <a:cxn ang="0">
                <a:pos x="6" y="20"/>
              </a:cxn>
              <a:cxn ang="0">
                <a:pos x="3" y="21"/>
              </a:cxn>
              <a:cxn ang="0">
                <a:pos x="0" y="22"/>
              </a:cxn>
              <a:cxn ang="0">
                <a:pos x="0" y="20"/>
              </a:cxn>
              <a:cxn ang="0">
                <a:pos x="0" y="16"/>
              </a:cxn>
              <a:cxn ang="0">
                <a:pos x="1" y="14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5" y="6"/>
              </a:cxn>
              <a:cxn ang="0">
                <a:pos x="8" y="4"/>
              </a:cxn>
              <a:cxn ang="0">
                <a:pos x="9" y="2"/>
              </a:cxn>
              <a:cxn ang="0">
                <a:pos x="11" y="0"/>
              </a:cxn>
              <a:cxn ang="0">
                <a:pos x="13" y="3"/>
              </a:cxn>
              <a:cxn ang="0">
                <a:pos x="15" y="5"/>
              </a:cxn>
              <a:cxn ang="0">
                <a:pos x="16" y="7"/>
              </a:cxn>
              <a:cxn ang="0">
                <a:pos x="18" y="8"/>
              </a:cxn>
              <a:cxn ang="0">
                <a:pos x="19" y="10"/>
              </a:cxn>
              <a:cxn ang="0">
                <a:pos x="20" y="12"/>
              </a:cxn>
            </a:cxnLst>
            <a:rect l="0" t="0" r="r" b="b"/>
            <a:pathLst>
              <a:path w="20" h="22">
                <a:moveTo>
                  <a:pt x="20" y="12"/>
                </a:moveTo>
                <a:lnTo>
                  <a:pt x="20" y="14"/>
                </a:lnTo>
                <a:lnTo>
                  <a:pt x="16" y="15"/>
                </a:lnTo>
                <a:lnTo>
                  <a:pt x="13" y="17"/>
                </a:lnTo>
                <a:lnTo>
                  <a:pt x="10" y="18"/>
                </a:lnTo>
                <a:lnTo>
                  <a:pt x="8" y="19"/>
                </a:lnTo>
                <a:lnTo>
                  <a:pt x="6" y="20"/>
                </a:lnTo>
                <a:lnTo>
                  <a:pt x="3" y="21"/>
                </a:lnTo>
                <a:lnTo>
                  <a:pt x="0" y="22"/>
                </a:lnTo>
                <a:lnTo>
                  <a:pt x="0" y="20"/>
                </a:lnTo>
                <a:lnTo>
                  <a:pt x="0" y="16"/>
                </a:lnTo>
                <a:lnTo>
                  <a:pt x="1" y="14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5" y="6"/>
                </a:lnTo>
                <a:lnTo>
                  <a:pt x="8" y="4"/>
                </a:lnTo>
                <a:lnTo>
                  <a:pt x="9" y="2"/>
                </a:lnTo>
                <a:lnTo>
                  <a:pt x="11" y="0"/>
                </a:lnTo>
                <a:lnTo>
                  <a:pt x="13" y="3"/>
                </a:lnTo>
                <a:lnTo>
                  <a:pt x="15" y="5"/>
                </a:lnTo>
                <a:lnTo>
                  <a:pt x="16" y="7"/>
                </a:lnTo>
                <a:lnTo>
                  <a:pt x="18" y="8"/>
                </a:lnTo>
                <a:lnTo>
                  <a:pt x="19" y="10"/>
                </a:lnTo>
                <a:lnTo>
                  <a:pt x="20" y="1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4" name="63067">
            <a:extLst xmlns:a="http://schemas.openxmlformats.org/drawingml/2006/main">
              <a:ext uri="{FF2B5EF4-FFF2-40B4-BE49-F238E27FC236}">
                <a16:creationId xmlns:a16="http://schemas.microsoft.com/office/drawing/2014/main" id="{3912EB4F-F04D-45AA-98AE-5D16E0EE9AB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80648" y="1475846"/>
            <a:ext cx="507423" cy="264689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20" y="6"/>
              </a:cxn>
              <a:cxn ang="0">
                <a:pos x="22" y="10"/>
              </a:cxn>
              <a:cxn ang="0">
                <a:pos x="27" y="14"/>
              </a:cxn>
              <a:cxn ang="0">
                <a:pos x="32" y="13"/>
              </a:cxn>
              <a:cxn ang="0">
                <a:pos x="36" y="14"/>
              </a:cxn>
              <a:cxn ang="0">
                <a:pos x="39" y="18"/>
              </a:cxn>
              <a:cxn ang="0">
                <a:pos x="42" y="16"/>
              </a:cxn>
              <a:cxn ang="0">
                <a:pos x="44" y="13"/>
              </a:cxn>
              <a:cxn ang="0">
                <a:pos x="48" y="12"/>
              </a:cxn>
              <a:cxn ang="0">
                <a:pos x="51" y="12"/>
              </a:cxn>
              <a:cxn ang="0">
                <a:pos x="56" y="11"/>
              </a:cxn>
              <a:cxn ang="0">
                <a:pos x="58" y="13"/>
              </a:cxn>
              <a:cxn ang="0">
                <a:pos x="56" y="18"/>
              </a:cxn>
              <a:cxn ang="0">
                <a:pos x="55" y="23"/>
              </a:cxn>
              <a:cxn ang="0">
                <a:pos x="49" y="25"/>
              </a:cxn>
              <a:cxn ang="0">
                <a:pos x="44" y="27"/>
              </a:cxn>
              <a:cxn ang="0">
                <a:pos x="40" y="32"/>
              </a:cxn>
              <a:cxn ang="0">
                <a:pos x="34" y="33"/>
              </a:cxn>
              <a:cxn ang="0">
                <a:pos x="29" y="33"/>
              </a:cxn>
              <a:cxn ang="0">
                <a:pos x="25" y="31"/>
              </a:cxn>
              <a:cxn ang="0">
                <a:pos x="21" y="30"/>
              </a:cxn>
              <a:cxn ang="0">
                <a:pos x="18" y="29"/>
              </a:cxn>
              <a:cxn ang="0">
                <a:pos x="14" y="26"/>
              </a:cxn>
              <a:cxn ang="0">
                <a:pos x="8" y="25"/>
              </a:cxn>
              <a:cxn ang="0">
                <a:pos x="7" y="21"/>
              </a:cxn>
              <a:cxn ang="0">
                <a:pos x="8" y="15"/>
              </a:cxn>
              <a:cxn ang="0">
                <a:pos x="4" y="11"/>
              </a:cxn>
              <a:cxn ang="0">
                <a:pos x="0" y="7"/>
              </a:cxn>
              <a:cxn ang="0">
                <a:pos x="5" y="5"/>
              </a:cxn>
              <a:cxn ang="0">
                <a:pos x="8" y="0"/>
              </a:cxn>
              <a:cxn ang="0">
                <a:pos x="15" y="0"/>
              </a:cxn>
            </a:cxnLst>
            <a:rect l="0" t="0" r="r" b="b"/>
            <a:pathLst>
              <a:path w="59" h="33">
                <a:moveTo>
                  <a:pt x="15" y="0"/>
                </a:moveTo>
                <a:lnTo>
                  <a:pt x="17" y="1"/>
                </a:lnTo>
                <a:lnTo>
                  <a:pt x="19" y="4"/>
                </a:lnTo>
                <a:lnTo>
                  <a:pt x="20" y="6"/>
                </a:lnTo>
                <a:lnTo>
                  <a:pt x="20" y="8"/>
                </a:lnTo>
                <a:lnTo>
                  <a:pt x="22" y="10"/>
                </a:lnTo>
                <a:lnTo>
                  <a:pt x="24" y="11"/>
                </a:lnTo>
                <a:lnTo>
                  <a:pt x="27" y="14"/>
                </a:lnTo>
                <a:lnTo>
                  <a:pt x="30" y="15"/>
                </a:lnTo>
                <a:lnTo>
                  <a:pt x="32" y="13"/>
                </a:lnTo>
                <a:lnTo>
                  <a:pt x="34" y="12"/>
                </a:lnTo>
                <a:lnTo>
                  <a:pt x="36" y="14"/>
                </a:lnTo>
                <a:lnTo>
                  <a:pt x="38" y="16"/>
                </a:lnTo>
                <a:lnTo>
                  <a:pt x="39" y="18"/>
                </a:lnTo>
                <a:lnTo>
                  <a:pt x="41" y="18"/>
                </a:lnTo>
                <a:lnTo>
                  <a:pt x="42" y="16"/>
                </a:lnTo>
                <a:lnTo>
                  <a:pt x="43" y="14"/>
                </a:lnTo>
                <a:lnTo>
                  <a:pt x="44" y="13"/>
                </a:lnTo>
                <a:lnTo>
                  <a:pt x="46" y="11"/>
                </a:lnTo>
                <a:lnTo>
                  <a:pt x="48" y="12"/>
                </a:lnTo>
                <a:lnTo>
                  <a:pt x="50" y="15"/>
                </a:lnTo>
                <a:lnTo>
                  <a:pt x="51" y="12"/>
                </a:lnTo>
                <a:lnTo>
                  <a:pt x="53" y="12"/>
                </a:lnTo>
                <a:lnTo>
                  <a:pt x="56" y="11"/>
                </a:lnTo>
                <a:lnTo>
                  <a:pt x="59" y="11"/>
                </a:lnTo>
                <a:lnTo>
                  <a:pt x="58" y="13"/>
                </a:lnTo>
                <a:lnTo>
                  <a:pt x="56" y="15"/>
                </a:lnTo>
                <a:lnTo>
                  <a:pt x="56" y="18"/>
                </a:lnTo>
                <a:lnTo>
                  <a:pt x="56" y="21"/>
                </a:lnTo>
                <a:lnTo>
                  <a:pt x="55" y="23"/>
                </a:lnTo>
                <a:lnTo>
                  <a:pt x="52" y="24"/>
                </a:lnTo>
                <a:lnTo>
                  <a:pt x="49" y="25"/>
                </a:lnTo>
                <a:lnTo>
                  <a:pt x="46" y="26"/>
                </a:lnTo>
                <a:lnTo>
                  <a:pt x="44" y="27"/>
                </a:lnTo>
                <a:lnTo>
                  <a:pt x="42" y="28"/>
                </a:lnTo>
                <a:lnTo>
                  <a:pt x="40" y="32"/>
                </a:lnTo>
                <a:lnTo>
                  <a:pt x="38" y="32"/>
                </a:lnTo>
                <a:lnTo>
                  <a:pt x="34" y="33"/>
                </a:lnTo>
                <a:lnTo>
                  <a:pt x="32" y="33"/>
                </a:lnTo>
                <a:lnTo>
                  <a:pt x="29" y="33"/>
                </a:lnTo>
                <a:lnTo>
                  <a:pt x="28" y="31"/>
                </a:lnTo>
                <a:lnTo>
                  <a:pt x="25" y="31"/>
                </a:lnTo>
                <a:lnTo>
                  <a:pt x="24" y="31"/>
                </a:lnTo>
                <a:lnTo>
                  <a:pt x="21" y="30"/>
                </a:lnTo>
                <a:lnTo>
                  <a:pt x="19" y="30"/>
                </a:lnTo>
                <a:lnTo>
                  <a:pt x="18" y="29"/>
                </a:lnTo>
                <a:lnTo>
                  <a:pt x="16" y="27"/>
                </a:lnTo>
                <a:lnTo>
                  <a:pt x="14" y="26"/>
                </a:lnTo>
                <a:lnTo>
                  <a:pt x="11" y="25"/>
                </a:lnTo>
                <a:lnTo>
                  <a:pt x="8" y="25"/>
                </a:lnTo>
                <a:lnTo>
                  <a:pt x="7" y="23"/>
                </a:lnTo>
                <a:lnTo>
                  <a:pt x="7" y="21"/>
                </a:lnTo>
                <a:lnTo>
                  <a:pt x="8" y="18"/>
                </a:lnTo>
                <a:lnTo>
                  <a:pt x="8" y="15"/>
                </a:lnTo>
                <a:lnTo>
                  <a:pt x="7" y="12"/>
                </a:lnTo>
                <a:lnTo>
                  <a:pt x="4" y="11"/>
                </a:lnTo>
                <a:lnTo>
                  <a:pt x="2" y="10"/>
                </a:lnTo>
                <a:lnTo>
                  <a:pt x="0" y="7"/>
                </a:lnTo>
                <a:lnTo>
                  <a:pt x="2" y="7"/>
                </a:lnTo>
                <a:lnTo>
                  <a:pt x="5" y="5"/>
                </a:lnTo>
                <a:lnTo>
                  <a:pt x="8" y="3"/>
                </a:lnTo>
                <a:lnTo>
                  <a:pt x="8" y="0"/>
                </a:lnTo>
                <a:lnTo>
                  <a:pt x="12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5" name="63061">
            <a:extLst xmlns:a="http://schemas.openxmlformats.org/drawingml/2006/main">
              <a:ext uri="{FF2B5EF4-FFF2-40B4-BE49-F238E27FC236}">
                <a16:creationId xmlns:a16="http://schemas.microsoft.com/office/drawing/2014/main" id="{6C7BC4AD-0F18-4CE9-AE29-D0504393F90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358052" y="649693"/>
            <a:ext cx="301015" cy="264689"/>
          </a:xfrm>
          <a:custGeom xmlns:a="http://schemas.openxmlformats.org/drawingml/2006/main">
            <a:avLst/>
            <a:gdLst/>
            <a:ahLst/>
            <a:cxnLst>
              <a:cxn ang="0">
                <a:pos x="24" y="21"/>
              </a:cxn>
              <a:cxn ang="0">
                <a:pos x="26" y="25"/>
              </a:cxn>
              <a:cxn ang="0">
                <a:pos x="29" y="24"/>
              </a:cxn>
              <a:cxn ang="0">
                <a:pos x="31" y="25"/>
              </a:cxn>
              <a:cxn ang="0">
                <a:pos x="35" y="26"/>
              </a:cxn>
              <a:cxn ang="0">
                <a:pos x="34" y="29"/>
              </a:cxn>
              <a:cxn ang="0">
                <a:pos x="34" y="31"/>
              </a:cxn>
              <a:cxn ang="0">
                <a:pos x="31" y="31"/>
              </a:cxn>
              <a:cxn ang="0">
                <a:pos x="29" y="29"/>
              </a:cxn>
              <a:cxn ang="0">
                <a:pos x="25" y="27"/>
              </a:cxn>
              <a:cxn ang="0">
                <a:pos x="22" y="26"/>
              </a:cxn>
              <a:cxn ang="0">
                <a:pos x="21" y="28"/>
              </a:cxn>
              <a:cxn ang="0">
                <a:pos x="20" y="31"/>
              </a:cxn>
              <a:cxn ang="0">
                <a:pos x="20" y="33"/>
              </a:cxn>
              <a:cxn ang="0">
                <a:pos x="17" y="31"/>
              </a:cxn>
              <a:cxn ang="0">
                <a:pos x="16" y="28"/>
              </a:cxn>
              <a:cxn ang="0">
                <a:pos x="16" y="24"/>
              </a:cxn>
              <a:cxn ang="0">
                <a:pos x="14" y="23"/>
              </a:cxn>
              <a:cxn ang="0">
                <a:pos x="12" y="23"/>
              </a:cxn>
              <a:cxn ang="0">
                <a:pos x="7" y="22"/>
              </a:cxn>
              <a:cxn ang="0">
                <a:pos x="7" y="20"/>
              </a:cxn>
              <a:cxn ang="0">
                <a:pos x="7" y="17"/>
              </a:cxn>
              <a:cxn ang="0">
                <a:pos x="6" y="14"/>
              </a:cxn>
              <a:cxn ang="0">
                <a:pos x="6" y="11"/>
              </a:cxn>
              <a:cxn ang="0">
                <a:pos x="3" y="9"/>
              </a:cxn>
              <a:cxn ang="0">
                <a:pos x="2" y="8"/>
              </a:cxn>
              <a:cxn ang="0">
                <a:pos x="0" y="5"/>
              </a:cxn>
              <a:cxn ang="0">
                <a:pos x="3" y="4"/>
              </a:cxn>
              <a:cxn ang="0">
                <a:pos x="4" y="2"/>
              </a:cxn>
              <a:cxn ang="0">
                <a:pos x="3" y="0"/>
              </a:cxn>
              <a:cxn ang="0">
                <a:pos x="6" y="0"/>
              </a:cxn>
              <a:cxn ang="0">
                <a:pos x="10" y="0"/>
              </a:cxn>
              <a:cxn ang="0">
                <a:pos x="14" y="0"/>
              </a:cxn>
              <a:cxn ang="0">
                <a:pos x="15" y="2"/>
              </a:cxn>
              <a:cxn ang="0">
                <a:pos x="17" y="6"/>
              </a:cxn>
              <a:cxn ang="0">
                <a:pos x="18" y="8"/>
              </a:cxn>
              <a:cxn ang="0">
                <a:pos x="20" y="11"/>
              </a:cxn>
              <a:cxn ang="0">
                <a:pos x="22" y="13"/>
              </a:cxn>
              <a:cxn ang="0">
                <a:pos x="23" y="17"/>
              </a:cxn>
              <a:cxn ang="0">
                <a:pos x="26" y="20"/>
              </a:cxn>
              <a:cxn ang="0">
                <a:pos x="24" y="21"/>
              </a:cxn>
            </a:cxnLst>
            <a:rect l="0" t="0" r="r" b="b"/>
            <a:pathLst>
              <a:path w="35" h="33">
                <a:moveTo>
                  <a:pt x="24" y="21"/>
                </a:moveTo>
                <a:lnTo>
                  <a:pt x="26" y="25"/>
                </a:lnTo>
                <a:lnTo>
                  <a:pt x="29" y="24"/>
                </a:lnTo>
                <a:lnTo>
                  <a:pt x="31" y="25"/>
                </a:lnTo>
                <a:lnTo>
                  <a:pt x="35" y="26"/>
                </a:lnTo>
                <a:lnTo>
                  <a:pt x="34" y="29"/>
                </a:lnTo>
                <a:lnTo>
                  <a:pt x="34" y="31"/>
                </a:lnTo>
                <a:lnTo>
                  <a:pt x="31" y="31"/>
                </a:lnTo>
                <a:lnTo>
                  <a:pt x="29" y="29"/>
                </a:lnTo>
                <a:lnTo>
                  <a:pt x="25" y="27"/>
                </a:lnTo>
                <a:lnTo>
                  <a:pt x="22" y="26"/>
                </a:lnTo>
                <a:lnTo>
                  <a:pt x="21" y="28"/>
                </a:lnTo>
                <a:lnTo>
                  <a:pt x="20" y="31"/>
                </a:lnTo>
                <a:lnTo>
                  <a:pt x="20" y="33"/>
                </a:lnTo>
                <a:lnTo>
                  <a:pt x="17" y="31"/>
                </a:lnTo>
                <a:lnTo>
                  <a:pt x="16" y="28"/>
                </a:lnTo>
                <a:lnTo>
                  <a:pt x="16" y="24"/>
                </a:lnTo>
                <a:lnTo>
                  <a:pt x="14" y="23"/>
                </a:lnTo>
                <a:lnTo>
                  <a:pt x="12" y="23"/>
                </a:lnTo>
                <a:lnTo>
                  <a:pt x="7" y="22"/>
                </a:lnTo>
                <a:lnTo>
                  <a:pt x="7" y="20"/>
                </a:lnTo>
                <a:lnTo>
                  <a:pt x="7" y="17"/>
                </a:lnTo>
                <a:lnTo>
                  <a:pt x="6" y="14"/>
                </a:lnTo>
                <a:lnTo>
                  <a:pt x="6" y="11"/>
                </a:lnTo>
                <a:lnTo>
                  <a:pt x="3" y="9"/>
                </a:lnTo>
                <a:lnTo>
                  <a:pt x="2" y="8"/>
                </a:lnTo>
                <a:lnTo>
                  <a:pt x="0" y="5"/>
                </a:lnTo>
                <a:lnTo>
                  <a:pt x="3" y="4"/>
                </a:lnTo>
                <a:lnTo>
                  <a:pt x="4" y="2"/>
                </a:lnTo>
                <a:lnTo>
                  <a:pt x="3" y="0"/>
                </a:lnTo>
                <a:lnTo>
                  <a:pt x="6" y="0"/>
                </a:lnTo>
                <a:lnTo>
                  <a:pt x="10" y="0"/>
                </a:lnTo>
                <a:lnTo>
                  <a:pt x="14" y="0"/>
                </a:lnTo>
                <a:lnTo>
                  <a:pt x="15" y="2"/>
                </a:lnTo>
                <a:lnTo>
                  <a:pt x="17" y="6"/>
                </a:lnTo>
                <a:lnTo>
                  <a:pt x="18" y="8"/>
                </a:lnTo>
                <a:lnTo>
                  <a:pt x="20" y="11"/>
                </a:lnTo>
                <a:lnTo>
                  <a:pt x="22" y="13"/>
                </a:lnTo>
                <a:lnTo>
                  <a:pt x="23" y="17"/>
                </a:lnTo>
                <a:lnTo>
                  <a:pt x="26" y="20"/>
                </a:lnTo>
                <a:lnTo>
                  <a:pt x="24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6" name="63058">
            <a:extLst xmlns:a="http://schemas.openxmlformats.org/drawingml/2006/main">
              <a:ext uri="{FF2B5EF4-FFF2-40B4-BE49-F238E27FC236}">
                <a16:creationId xmlns:a16="http://schemas.microsoft.com/office/drawing/2014/main" id="{0261746C-CE89-4126-9F54-7C73E29E18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28031" y="922404"/>
            <a:ext cx="129005" cy="136355"/>
          </a:xfrm>
          <a:custGeom xmlns:a="http://schemas.openxmlformats.org/drawingml/2006/main">
            <a:avLst/>
            <a:gdLst/>
            <a:ahLst/>
            <a:cxnLst>
              <a:cxn ang="0">
                <a:pos x="12" y="2"/>
              </a:cxn>
              <a:cxn ang="0">
                <a:pos x="13" y="5"/>
              </a:cxn>
              <a:cxn ang="0">
                <a:pos x="15" y="7"/>
              </a:cxn>
              <a:cxn ang="0">
                <a:pos x="14" y="9"/>
              </a:cxn>
              <a:cxn ang="0">
                <a:pos x="15" y="13"/>
              </a:cxn>
              <a:cxn ang="0">
                <a:pos x="12" y="14"/>
              </a:cxn>
              <a:cxn ang="0">
                <a:pos x="9" y="14"/>
              </a:cxn>
              <a:cxn ang="0">
                <a:pos x="7" y="15"/>
              </a:cxn>
              <a:cxn ang="0">
                <a:pos x="5" y="16"/>
              </a:cxn>
              <a:cxn ang="0">
                <a:pos x="2" y="17"/>
              </a:cxn>
              <a:cxn ang="0">
                <a:pos x="0" y="17"/>
              </a:cxn>
              <a:cxn ang="0">
                <a:pos x="1" y="16"/>
              </a:cxn>
              <a:cxn ang="0">
                <a:pos x="2" y="14"/>
              </a:cxn>
              <a:cxn ang="0">
                <a:pos x="3" y="12"/>
              </a:cxn>
              <a:cxn ang="0">
                <a:pos x="2" y="11"/>
              </a:cxn>
              <a:cxn ang="0">
                <a:pos x="2" y="9"/>
              </a:cxn>
              <a:cxn ang="0">
                <a:pos x="3" y="7"/>
              </a:cxn>
              <a:cxn ang="0">
                <a:pos x="3" y="5"/>
              </a:cxn>
              <a:cxn ang="0">
                <a:pos x="3" y="2"/>
              </a:cxn>
              <a:cxn ang="0">
                <a:pos x="6" y="0"/>
              </a:cxn>
              <a:cxn ang="0">
                <a:pos x="8" y="1"/>
              </a:cxn>
              <a:cxn ang="0">
                <a:pos x="9" y="1"/>
              </a:cxn>
              <a:cxn ang="0">
                <a:pos x="12" y="2"/>
              </a:cxn>
            </a:cxnLst>
            <a:rect l="0" t="0" r="r" b="b"/>
            <a:pathLst>
              <a:path w="15" h="17">
                <a:moveTo>
                  <a:pt x="12" y="2"/>
                </a:moveTo>
                <a:lnTo>
                  <a:pt x="13" y="5"/>
                </a:lnTo>
                <a:lnTo>
                  <a:pt x="15" y="7"/>
                </a:lnTo>
                <a:lnTo>
                  <a:pt x="14" y="9"/>
                </a:lnTo>
                <a:lnTo>
                  <a:pt x="15" y="13"/>
                </a:lnTo>
                <a:lnTo>
                  <a:pt x="12" y="14"/>
                </a:lnTo>
                <a:lnTo>
                  <a:pt x="9" y="14"/>
                </a:lnTo>
                <a:lnTo>
                  <a:pt x="7" y="15"/>
                </a:lnTo>
                <a:lnTo>
                  <a:pt x="5" y="16"/>
                </a:lnTo>
                <a:lnTo>
                  <a:pt x="2" y="17"/>
                </a:lnTo>
                <a:lnTo>
                  <a:pt x="0" y="17"/>
                </a:lnTo>
                <a:lnTo>
                  <a:pt x="1" y="16"/>
                </a:lnTo>
                <a:lnTo>
                  <a:pt x="2" y="14"/>
                </a:lnTo>
                <a:lnTo>
                  <a:pt x="3" y="12"/>
                </a:lnTo>
                <a:lnTo>
                  <a:pt x="2" y="11"/>
                </a:lnTo>
                <a:lnTo>
                  <a:pt x="2" y="9"/>
                </a:lnTo>
                <a:lnTo>
                  <a:pt x="3" y="7"/>
                </a:lnTo>
                <a:lnTo>
                  <a:pt x="3" y="5"/>
                </a:lnTo>
                <a:lnTo>
                  <a:pt x="3" y="2"/>
                </a:lnTo>
                <a:lnTo>
                  <a:pt x="6" y="0"/>
                </a:lnTo>
                <a:lnTo>
                  <a:pt x="8" y="1"/>
                </a:lnTo>
                <a:lnTo>
                  <a:pt x="9" y="1"/>
                </a:lnTo>
                <a:lnTo>
                  <a:pt x="12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7" name="63057">
            <a:extLst xmlns:a="http://schemas.openxmlformats.org/drawingml/2006/main">
              <a:ext uri="{FF2B5EF4-FFF2-40B4-BE49-F238E27FC236}">
                <a16:creationId xmlns:a16="http://schemas.microsoft.com/office/drawing/2014/main" id="{91C5652A-8FDB-4041-BB21-D6DAE7747E6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42026" y="906362"/>
            <a:ext cx="111805" cy="96251"/>
          </a:xfrm>
          <a:custGeom xmlns:a="http://schemas.openxmlformats.org/drawingml/2006/main">
            <a:avLst/>
            <a:gdLst/>
            <a:ahLst/>
            <a:cxnLst>
              <a:cxn ang="0">
                <a:pos x="3" y="1"/>
              </a:cxn>
              <a:cxn ang="0">
                <a:pos x="4" y="2"/>
              </a:cxn>
              <a:cxn ang="0">
                <a:pos x="7" y="2"/>
              </a:cxn>
              <a:cxn ang="0">
                <a:pos x="10" y="3"/>
              </a:cxn>
              <a:cxn ang="0">
                <a:pos x="11" y="2"/>
              </a:cxn>
              <a:cxn ang="0">
                <a:pos x="13" y="4"/>
              </a:cxn>
              <a:cxn ang="0">
                <a:pos x="13" y="7"/>
              </a:cxn>
              <a:cxn ang="0">
                <a:pos x="13" y="9"/>
              </a:cxn>
              <a:cxn ang="0">
                <a:pos x="12" y="11"/>
              </a:cxn>
              <a:cxn ang="0">
                <a:pos x="10" y="10"/>
              </a:cxn>
              <a:cxn ang="0">
                <a:pos x="7" y="10"/>
              </a:cxn>
              <a:cxn ang="0">
                <a:pos x="6" y="12"/>
              </a:cxn>
              <a:cxn ang="0">
                <a:pos x="3" y="12"/>
              </a:cxn>
              <a:cxn ang="0">
                <a:pos x="1" y="11"/>
              </a:cxn>
              <a:cxn ang="0">
                <a:pos x="2" y="9"/>
              </a:cxn>
              <a:cxn ang="0">
                <a:pos x="2" y="6"/>
              </a:cxn>
              <a:cxn ang="0">
                <a:pos x="0" y="5"/>
              </a:cxn>
              <a:cxn ang="0">
                <a:pos x="0" y="2"/>
              </a:cxn>
              <a:cxn ang="0">
                <a:pos x="1" y="0"/>
              </a:cxn>
              <a:cxn ang="0">
                <a:pos x="3" y="1"/>
              </a:cxn>
            </a:cxnLst>
            <a:rect l="0" t="0" r="r" b="b"/>
            <a:pathLst>
              <a:path w="13" h="12">
                <a:moveTo>
                  <a:pt x="3" y="1"/>
                </a:moveTo>
                <a:lnTo>
                  <a:pt x="4" y="2"/>
                </a:lnTo>
                <a:lnTo>
                  <a:pt x="7" y="2"/>
                </a:lnTo>
                <a:lnTo>
                  <a:pt x="10" y="3"/>
                </a:lnTo>
                <a:lnTo>
                  <a:pt x="11" y="2"/>
                </a:lnTo>
                <a:lnTo>
                  <a:pt x="13" y="4"/>
                </a:lnTo>
                <a:lnTo>
                  <a:pt x="13" y="7"/>
                </a:lnTo>
                <a:lnTo>
                  <a:pt x="13" y="9"/>
                </a:lnTo>
                <a:lnTo>
                  <a:pt x="12" y="11"/>
                </a:lnTo>
                <a:lnTo>
                  <a:pt x="10" y="10"/>
                </a:lnTo>
                <a:lnTo>
                  <a:pt x="7" y="10"/>
                </a:lnTo>
                <a:lnTo>
                  <a:pt x="6" y="12"/>
                </a:lnTo>
                <a:lnTo>
                  <a:pt x="3" y="12"/>
                </a:lnTo>
                <a:lnTo>
                  <a:pt x="1" y="11"/>
                </a:lnTo>
                <a:lnTo>
                  <a:pt x="2" y="9"/>
                </a:lnTo>
                <a:lnTo>
                  <a:pt x="2" y="6"/>
                </a:lnTo>
                <a:lnTo>
                  <a:pt x="0" y="5"/>
                </a:lnTo>
                <a:lnTo>
                  <a:pt x="0" y="2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8" name="63049">
            <a:extLst xmlns:a="http://schemas.openxmlformats.org/drawingml/2006/main">
              <a:ext uri="{FF2B5EF4-FFF2-40B4-BE49-F238E27FC236}">
                <a16:creationId xmlns:a16="http://schemas.microsoft.com/office/drawing/2014/main" id="{E86B1E5D-3CE4-4F50-A0A5-049C7B88887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72047" y="1106884"/>
            <a:ext cx="197810" cy="376983"/>
          </a:xfrm>
          <a:custGeom xmlns:a="http://schemas.openxmlformats.org/drawingml/2006/main">
            <a:avLst/>
            <a:gdLst/>
            <a:ahLst/>
            <a:cxnLst>
              <a:cxn ang="0">
                <a:pos x="22" y="13"/>
              </a:cxn>
              <a:cxn ang="0">
                <a:pos x="21" y="15"/>
              </a:cxn>
              <a:cxn ang="0">
                <a:pos x="21" y="17"/>
              </a:cxn>
              <a:cxn ang="0">
                <a:pos x="20" y="19"/>
              </a:cxn>
              <a:cxn ang="0">
                <a:pos x="18" y="21"/>
              </a:cxn>
              <a:cxn ang="0">
                <a:pos x="20" y="23"/>
              </a:cxn>
              <a:cxn ang="0">
                <a:pos x="19" y="24"/>
              </a:cxn>
              <a:cxn ang="0">
                <a:pos x="18" y="26"/>
              </a:cxn>
              <a:cxn ang="0">
                <a:pos x="18" y="30"/>
              </a:cxn>
              <a:cxn ang="0">
                <a:pos x="18" y="34"/>
              </a:cxn>
              <a:cxn ang="0">
                <a:pos x="18" y="36"/>
              </a:cxn>
              <a:cxn ang="0">
                <a:pos x="20" y="39"/>
              </a:cxn>
              <a:cxn ang="0">
                <a:pos x="23" y="40"/>
              </a:cxn>
              <a:cxn ang="0">
                <a:pos x="21" y="42"/>
              </a:cxn>
              <a:cxn ang="0">
                <a:pos x="20" y="45"/>
              </a:cxn>
              <a:cxn ang="0">
                <a:pos x="18" y="47"/>
              </a:cxn>
              <a:cxn ang="0">
                <a:pos x="16" y="46"/>
              </a:cxn>
              <a:cxn ang="0">
                <a:pos x="13" y="46"/>
              </a:cxn>
              <a:cxn ang="0">
                <a:pos x="9" y="46"/>
              </a:cxn>
              <a:cxn ang="0">
                <a:pos x="10" y="44"/>
              </a:cxn>
              <a:cxn ang="0">
                <a:pos x="10" y="42"/>
              </a:cxn>
              <a:cxn ang="0">
                <a:pos x="9" y="40"/>
              </a:cxn>
              <a:cxn ang="0">
                <a:pos x="6" y="39"/>
              </a:cxn>
              <a:cxn ang="0">
                <a:pos x="4" y="37"/>
              </a:cxn>
              <a:cxn ang="0">
                <a:pos x="1" y="36"/>
              </a:cxn>
              <a:cxn ang="0">
                <a:pos x="2" y="33"/>
              </a:cxn>
              <a:cxn ang="0">
                <a:pos x="3" y="30"/>
              </a:cxn>
              <a:cxn ang="0">
                <a:pos x="2" y="28"/>
              </a:cxn>
              <a:cxn ang="0">
                <a:pos x="1" y="26"/>
              </a:cxn>
              <a:cxn ang="0">
                <a:pos x="1" y="24"/>
              </a:cxn>
              <a:cxn ang="0">
                <a:pos x="0" y="21"/>
              </a:cxn>
              <a:cxn ang="0">
                <a:pos x="2" y="21"/>
              </a:cxn>
              <a:cxn ang="0">
                <a:pos x="4" y="20"/>
              </a:cxn>
              <a:cxn ang="0">
                <a:pos x="8" y="20"/>
              </a:cxn>
              <a:cxn ang="0">
                <a:pos x="8" y="18"/>
              </a:cxn>
              <a:cxn ang="0">
                <a:pos x="8" y="16"/>
              </a:cxn>
              <a:cxn ang="0">
                <a:pos x="7" y="13"/>
              </a:cxn>
              <a:cxn ang="0">
                <a:pos x="7" y="10"/>
              </a:cxn>
              <a:cxn ang="0">
                <a:pos x="6" y="8"/>
              </a:cxn>
              <a:cxn ang="0">
                <a:pos x="5" y="7"/>
              </a:cxn>
              <a:cxn ang="0">
                <a:pos x="7" y="5"/>
              </a:cxn>
              <a:cxn ang="0">
                <a:pos x="9" y="4"/>
              </a:cxn>
              <a:cxn ang="0">
                <a:pos x="11" y="2"/>
              </a:cxn>
              <a:cxn ang="0">
                <a:pos x="14" y="1"/>
              </a:cxn>
              <a:cxn ang="0">
                <a:pos x="16" y="0"/>
              </a:cxn>
              <a:cxn ang="0">
                <a:pos x="17" y="2"/>
              </a:cxn>
              <a:cxn ang="0">
                <a:pos x="18" y="3"/>
              </a:cxn>
              <a:cxn ang="0">
                <a:pos x="20" y="6"/>
              </a:cxn>
              <a:cxn ang="0">
                <a:pos x="21" y="9"/>
              </a:cxn>
              <a:cxn ang="0">
                <a:pos x="21" y="10"/>
              </a:cxn>
              <a:cxn ang="0">
                <a:pos x="22" y="13"/>
              </a:cxn>
            </a:cxnLst>
            <a:rect l="0" t="0" r="r" b="b"/>
            <a:pathLst>
              <a:path w="23" h="47">
                <a:moveTo>
                  <a:pt x="22" y="13"/>
                </a:moveTo>
                <a:lnTo>
                  <a:pt x="21" y="15"/>
                </a:lnTo>
                <a:lnTo>
                  <a:pt x="21" y="17"/>
                </a:lnTo>
                <a:lnTo>
                  <a:pt x="20" y="19"/>
                </a:lnTo>
                <a:lnTo>
                  <a:pt x="18" y="21"/>
                </a:lnTo>
                <a:lnTo>
                  <a:pt x="20" y="23"/>
                </a:lnTo>
                <a:lnTo>
                  <a:pt x="19" y="24"/>
                </a:lnTo>
                <a:lnTo>
                  <a:pt x="18" y="26"/>
                </a:lnTo>
                <a:lnTo>
                  <a:pt x="18" y="30"/>
                </a:lnTo>
                <a:lnTo>
                  <a:pt x="18" y="34"/>
                </a:lnTo>
                <a:lnTo>
                  <a:pt x="18" y="36"/>
                </a:lnTo>
                <a:lnTo>
                  <a:pt x="20" y="39"/>
                </a:lnTo>
                <a:lnTo>
                  <a:pt x="23" y="40"/>
                </a:lnTo>
                <a:lnTo>
                  <a:pt x="21" y="42"/>
                </a:lnTo>
                <a:lnTo>
                  <a:pt x="20" y="45"/>
                </a:lnTo>
                <a:lnTo>
                  <a:pt x="18" y="47"/>
                </a:lnTo>
                <a:lnTo>
                  <a:pt x="16" y="46"/>
                </a:lnTo>
                <a:lnTo>
                  <a:pt x="13" y="46"/>
                </a:lnTo>
                <a:lnTo>
                  <a:pt x="9" y="46"/>
                </a:lnTo>
                <a:lnTo>
                  <a:pt x="10" y="44"/>
                </a:lnTo>
                <a:lnTo>
                  <a:pt x="10" y="42"/>
                </a:lnTo>
                <a:lnTo>
                  <a:pt x="9" y="40"/>
                </a:lnTo>
                <a:lnTo>
                  <a:pt x="6" y="39"/>
                </a:lnTo>
                <a:lnTo>
                  <a:pt x="4" y="37"/>
                </a:lnTo>
                <a:lnTo>
                  <a:pt x="1" y="36"/>
                </a:lnTo>
                <a:lnTo>
                  <a:pt x="2" y="33"/>
                </a:lnTo>
                <a:lnTo>
                  <a:pt x="3" y="30"/>
                </a:lnTo>
                <a:lnTo>
                  <a:pt x="2" y="28"/>
                </a:lnTo>
                <a:lnTo>
                  <a:pt x="1" y="26"/>
                </a:lnTo>
                <a:lnTo>
                  <a:pt x="1" y="24"/>
                </a:lnTo>
                <a:lnTo>
                  <a:pt x="0" y="21"/>
                </a:lnTo>
                <a:lnTo>
                  <a:pt x="2" y="21"/>
                </a:lnTo>
                <a:lnTo>
                  <a:pt x="4" y="20"/>
                </a:lnTo>
                <a:lnTo>
                  <a:pt x="8" y="20"/>
                </a:lnTo>
                <a:lnTo>
                  <a:pt x="8" y="18"/>
                </a:lnTo>
                <a:lnTo>
                  <a:pt x="8" y="16"/>
                </a:lnTo>
                <a:lnTo>
                  <a:pt x="7" y="13"/>
                </a:lnTo>
                <a:lnTo>
                  <a:pt x="7" y="10"/>
                </a:lnTo>
                <a:lnTo>
                  <a:pt x="6" y="8"/>
                </a:lnTo>
                <a:lnTo>
                  <a:pt x="5" y="7"/>
                </a:lnTo>
                <a:lnTo>
                  <a:pt x="7" y="5"/>
                </a:lnTo>
                <a:lnTo>
                  <a:pt x="9" y="4"/>
                </a:lnTo>
                <a:lnTo>
                  <a:pt x="11" y="2"/>
                </a:lnTo>
                <a:lnTo>
                  <a:pt x="14" y="1"/>
                </a:lnTo>
                <a:lnTo>
                  <a:pt x="16" y="0"/>
                </a:lnTo>
                <a:lnTo>
                  <a:pt x="17" y="2"/>
                </a:lnTo>
                <a:lnTo>
                  <a:pt x="18" y="3"/>
                </a:lnTo>
                <a:lnTo>
                  <a:pt x="20" y="6"/>
                </a:lnTo>
                <a:lnTo>
                  <a:pt x="21" y="9"/>
                </a:lnTo>
                <a:lnTo>
                  <a:pt x="21" y="10"/>
                </a:lnTo>
                <a:lnTo>
                  <a:pt x="22" y="13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99" name="63048">
            <a:extLst xmlns:a="http://schemas.openxmlformats.org/drawingml/2006/main">
              <a:ext uri="{FF2B5EF4-FFF2-40B4-BE49-F238E27FC236}">
                <a16:creationId xmlns:a16="http://schemas.microsoft.com/office/drawing/2014/main" id="{92DAB94F-520E-49EA-9CEA-34B4428F7E1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37647" y="689798"/>
            <a:ext cx="172008" cy="120313"/>
          </a:xfrm>
          <a:custGeom xmlns:a="http://schemas.openxmlformats.org/drawingml/2006/main">
            <a:avLst/>
            <a:gdLst/>
            <a:ahLst/>
            <a:cxnLst>
              <a:cxn ang="0">
                <a:pos x="20" y="9"/>
              </a:cxn>
              <a:cxn ang="0">
                <a:pos x="17" y="10"/>
              </a:cxn>
              <a:cxn ang="0">
                <a:pos x="15" y="12"/>
              </a:cxn>
              <a:cxn ang="0">
                <a:pos x="13" y="13"/>
              </a:cxn>
              <a:cxn ang="0">
                <a:pos x="10" y="14"/>
              </a:cxn>
              <a:cxn ang="0">
                <a:pos x="7" y="15"/>
              </a:cxn>
              <a:cxn ang="0">
                <a:pos x="6" y="14"/>
              </a:cxn>
              <a:cxn ang="0">
                <a:pos x="5" y="13"/>
              </a:cxn>
              <a:cxn ang="0">
                <a:pos x="3" y="11"/>
              </a:cxn>
              <a:cxn ang="0">
                <a:pos x="2" y="8"/>
              </a:cxn>
              <a:cxn ang="0">
                <a:pos x="0" y="6"/>
              </a:cxn>
              <a:cxn ang="0">
                <a:pos x="1" y="2"/>
              </a:cxn>
              <a:cxn ang="0">
                <a:pos x="5" y="1"/>
              </a:cxn>
              <a:cxn ang="0">
                <a:pos x="7" y="3"/>
              </a:cxn>
              <a:cxn ang="0">
                <a:pos x="10" y="3"/>
              </a:cxn>
              <a:cxn ang="0">
                <a:pos x="12" y="2"/>
              </a:cxn>
              <a:cxn ang="0">
                <a:pos x="14" y="0"/>
              </a:cxn>
              <a:cxn ang="0">
                <a:pos x="16" y="3"/>
              </a:cxn>
              <a:cxn ang="0">
                <a:pos x="17" y="4"/>
              </a:cxn>
              <a:cxn ang="0">
                <a:pos x="20" y="6"/>
              </a:cxn>
              <a:cxn ang="0">
                <a:pos x="20" y="9"/>
              </a:cxn>
            </a:cxnLst>
            <a:rect l="0" t="0" r="r" b="b"/>
            <a:pathLst>
              <a:path w="20" h="15">
                <a:moveTo>
                  <a:pt x="20" y="9"/>
                </a:moveTo>
                <a:lnTo>
                  <a:pt x="17" y="10"/>
                </a:lnTo>
                <a:lnTo>
                  <a:pt x="15" y="12"/>
                </a:lnTo>
                <a:lnTo>
                  <a:pt x="13" y="13"/>
                </a:lnTo>
                <a:lnTo>
                  <a:pt x="10" y="14"/>
                </a:lnTo>
                <a:lnTo>
                  <a:pt x="7" y="15"/>
                </a:lnTo>
                <a:lnTo>
                  <a:pt x="6" y="14"/>
                </a:lnTo>
                <a:lnTo>
                  <a:pt x="5" y="13"/>
                </a:lnTo>
                <a:lnTo>
                  <a:pt x="3" y="11"/>
                </a:lnTo>
                <a:lnTo>
                  <a:pt x="2" y="8"/>
                </a:lnTo>
                <a:lnTo>
                  <a:pt x="0" y="6"/>
                </a:lnTo>
                <a:lnTo>
                  <a:pt x="1" y="2"/>
                </a:lnTo>
                <a:lnTo>
                  <a:pt x="5" y="1"/>
                </a:lnTo>
                <a:lnTo>
                  <a:pt x="7" y="3"/>
                </a:lnTo>
                <a:lnTo>
                  <a:pt x="10" y="3"/>
                </a:lnTo>
                <a:lnTo>
                  <a:pt x="12" y="2"/>
                </a:lnTo>
                <a:lnTo>
                  <a:pt x="14" y="0"/>
                </a:lnTo>
                <a:lnTo>
                  <a:pt x="16" y="3"/>
                </a:lnTo>
                <a:lnTo>
                  <a:pt x="17" y="4"/>
                </a:lnTo>
                <a:lnTo>
                  <a:pt x="20" y="6"/>
                </a:lnTo>
                <a:lnTo>
                  <a:pt x="20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0" name="63046">
            <a:extLst xmlns:a="http://schemas.openxmlformats.org/drawingml/2006/main">
              <a:ext uri="{FF2B5EF4-FFF2-40B4-BE49-F238E27FC236}">
                <a16:creationId xmlns:a16="http://schemas.microsoft.com/office/drawing/2014/main" id="{52C2A8C8-B7DD-48AD-9E40-3E4075FF4FA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51642" y="810111"/>
            <a:ext cx="120406" cy="168439"/>
          </a:xfrm>
          <a:custGeom xmlns:a="http://schemas.openxmlformats.org/drawingml/2006/main">
            <a:avLst/>
            <a:gdLst/>
            <a:ahLst/>
            <a:cxnLst>
              <a:cxn ang="0">
                <a:pos x="7" y="1"/>
              </a:cxn>
              <a:cxn ang="0">
                <a:pos x="6" y="4"/>
              </a:cxn>
              <a:cxn ang="0">
                <a:pos x="7" y="6"/>
              </a:cxn>
              <a:cxn ang="0">
                <a:pos x="8" y="7"/>
              </a:cxn>
              <a:cxn ang="0">
                <a:pos x="10" y="9"/>
              </a:cxn>
              <a:cxn ang="0">
                <a:pos x="12" y="10"/>
              </a:cxn>
              <a:cxn ang="0">
                <a:pos x="13" y="11"/>
              </a:cxn>
              <a:cxn ang="0">
                <a:pos x="14" y="14"/>
              </a:cxn>
              <a:cxn ang="0">
                <a:pos x="13" y="17"/>
              </a:cxn>
              <a:cxn ang="0">
                <a:pos x="11" y="19"/>
              </a:cxn>
              <a:cxn ang="0">
                <a:pos x="9" y="20"/>
              </a:cxn>
              <a:cxn ang="0">
                <a:pos x="8" y="21"/>
              </a:cxn>
              <a:cxn ang="0">
                <a:pos x="5" y="21"/>
              </a:cxn>
              <a:cxn ang="0">
                <a:pos x="4" y="20"/>
              </a:cxn>
              <a:cxn ang="0">
                <a:pos x="4" y="17"/>
              </a:cxn>
              <a:cxn ang="0">
                <a:pos x="3" y="14"/>
              </a:cxn>
              <a:cxn ang="0">
                <a:pos x="2" y="13"/>
              </a:cxn>
              <a:cxn ang="0">
                <a:pos x="2" y="10"/>
              </a:cxn>
              <a:cxn ang="0">
                <a:pos x="0" y="8"/>
              </a:cxn>
              <a:cxn ang="0">
                <a:pos x="0" y="5"/>
              </a:cxn>
              <a:cxn ang="0">
                <a:pos x="2" y="3"/>
              </a:cxn>
              <a:cxn ang="0">
                <a:pos x="3" y="2"/>
              </a:cxn>
              <a:cxn ang="0">
                <a:pos x="5" y="0"/>
              </a:cxn>
              <a:cxn ang="0">
                <a:pos x="7" y="1"/>
              </a:cxn>
            </a:cxnLst>
            <a:rect l="0" t="0" r="r" b="b"/>
            <a:pathLst>
              <a:path w="14" h="21">
                <a:moveTo>
                  <a:pt x="7" y="1"/>
                </a:moveTo>
                <a:lnTo>
                  <a:pt x="6" y="4"/>
                </a:lnTo>
                <a:lnTo>
                  <a:pt x="7" y="6"/>
                </a:lnTo>
                <a:lnTo>
                  <a:pt x="8" y="7"/>
                </a:lnTo>
                <a:lnTo>
                  <a:pt x="10" y="9"/>
                </a:lnTo>
                <a:lnTo>
                  <a:pt x="12" y="10"/>
                </a:lnTo>
                <a:lnTo>
                  <a:pt x="13" y="11"/>
                </a:lnTo>
                <a:lnTo>
                  <a:pt x="14" y="14"/>
                </a:lnTo>
                <a:lnTo>
                  <a:pt x="13" y="17"/>
                </a:lnTo>
                <a:lnTo>
                  <a:pt x="11" y="19"/>
                </a:lnTo>
                <a:lnTo>
                  <a:pt x="9" y="20"/>
                </a:lnTo>
                <a:lnTo>
                  <a:pt x="8" y="21"/>
                </a:lnTo>
                <a:lnTo>
                  <a:pt x="5" y="21"/>
                </a:lnTo>
                <a:lnTo>
                  <a:pt x="4" y="20"/>
                </a:lnTo>
                <a:lnTo>
                  <a:pt x="4" y="17"/>
                </a:lnTo>
                <a:lnTo>
                  <a:pt x="3" y="14"/>
                </a:lnTo>
                <a:lnTo>
                  <a:pt x="2" y="13"/>
                </a:lnTo>
                <a:lnTo>
                  <a:pt x="2" y="10"/>
                </a:lnTo>
                <a:lnTo>
                  <a:pt x="0" y="8"/>
                </a:lnTo>
                <a:lnTo>
                  <a:pt x="0" y="5"/>
                </a:lnTo>
                <a:lnTo>
                  <a:pt x="2" y="3"/>
                </a:lnTo>
                <a:lnTo>
                  <a:pt x="3" y="2"/>
                </a:lnTo>
                <a:lnTo>
                  <a:pt x="5" y="0"/>
                </a:lnTo>
                <a:lnTo>
                  <a:pt x="7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1" name="63045">
            <a:extLst xmlns:a="http://schemas.openxmlformats.org/drawingml/2006/main">
              <a:ext uri="{FF2B5EF4-FFF2-40B4-BE49-F238E27FC236}">
                <a16:creationId xmlns:a16="http://schemas.microsoft.com/office/drawing/2014/main" id="{6631EFA6-76D4-4592-B417-6F3FEF6B329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67829" y="1459804"/>
            <a:ext cx="266613" cy="232606"/>
          </a:xfrm>
          <a:custGeom xmlns:a="http://schemas.openxmlformats.org/drawingml/2006/main">
            <a:avLst/>
            <a:gdLst/>
            <a:ahLst/>
            <a:cxnLst>
              <a:cxn ang="0">
                <a:pos x="9" y="1"/>
              </a:cxn>
              <a:cxn ang="0">
                <a:pos x="11" y="3"/>
              </a:cxn>
              <a:cxn ang="0">
                <a:pos x="12" y="5"/>
              </a:cxn>
              <a:cxn ang="0">
                <a:pos x="14" y="6"/>
              </a:cxn>
              <a:cxn ang="0">
                <a:pos x="16" y="6"/>
              </a:cxn>
              <a:cxn ang="0">
                <a:pos x="18" y="6"/>
              </a:cxn>
              <a:cxn ang="0">
                <a:pos x="20" y="6"/>
              </a:cxn>
              <a:cxn ang="0">
                <a:pos x="23" y="5"/>
              </a:cxn>
              <a:cxn ang="0">
                <a:pos x="24" y="8"/>
              </a:cxn>
              <a:cxn ang="0">
                <a:pos x="24" y="10"/>
              </a:cxn>
              <a:cxn ang="0">
                <a:pos x="25" y="12"/>
              </a:cxn>
              <a:cxn ang="0">
                <a:pos x="26" y="10"/>
              </a:cxn>
              <a:cxn ang="0">
                <a:pos x="28" y="11"/>
              </a:cxn>
              <a:cxn ang="0">
                <a:pos x="29" y="13"/>
              </a:cxn>
              <a:cxn ang="0">
                <a:pos x="28" y="16"/>
              </a:cxn>
              <a:cxn ang="0">
                <a:pos x="27" y="19"/>
              </a:cxn>
              <a:cxn ang="0">
                <a:pos x="26" y="20"/>
              </a:cxn>
              <a:cxn ang="0">
                <a:pos x="26" y="22"/>
              </a:cxn>
              <a:cxn ang="0">
                <a:pos x="29" y="23"/>
              </a:cxn>
              <a:cxn ang="0">
                <a:pos x="31" y="23"/>
              </a:cxn>
              <a:cxn ang="0">
                <a:pos x="30" y="26"/>
              </a:cxn>
              <a:cxn ang="0">
                <a:pos x="28" y="27"/>
              </a:cxn>
              <a:cxn ang="0">
                <a:pos x="24" y="28"/>
              </a:cxn>
              <a:cxn ang="0">
                <a:pos x="22" y="28"/>
              </a:cxn>
              <a:cxn ang="0">
                <a:pos x="18" y="29"/>
              </a:cxn>
              <a:cxn ang="0">
                <a:pos x="16" y="28"/>
              </a:cxn>
              <a:cxn ang="0">
                <a:pos x="14" y="28"/>
              </a:cxn>
              <a:cxn ang="0">
                <a:pos x="12" y="28"/>
              </a:cxn>
              <a:cxn ang="0">
                <a:pos x="9" y="28"/>
              </a:cxn>
              <a:cxn ang="0">
                <a:pos x="6" y="29"/>
              </a:cxn>
              <a:cxn ang="0">
                <a:pos x="4" y="29"/>
              </a:cxn>
              <a:cxn ang="0">
                <a:pos x="2" y="28"/>
              </a:cxn>
              <a:cxn ang="0">
                <a:pos x="4" y="26"/>
              </a:cxn>
              <a:cxn ang="0">
                <a:pos x="5" y="23"/>
              </a:cxn>
              <a:cxn ang="0">
                <a:pos x="7" y="20"/>
              </a:cxn>
              <a:cxn ang="0">
                <a:pos x="8" y="18"/>
              </a:cxn>
              <a:cxn ang="0">
                <a:pos x="5" y="17"/>
              </a:cxn>
              <a:cxn ang="0">
                <a:pos x="3" y="17"/>
              </a:cxn>
              <a:cxn ang="0">
                <a:pos x="1" y="14"/>
              </a:cxn>
              <a:cxn ang="0">
                <a:pos x="0" y="12"/>
              </a:cxn>
              <a:cxn ang="0">
                <a:pos x="0" y="10"/>
              </a:cxn>
              <a:cxn ang="0">
                <a:pos x="1" y="7"/>
              </a:cxn>
              <a:cxn ang="0">
                <a:pos x="1" y="5"/>
              </a:cxn>
              <a:cxn ang="0">
                <a:pos x="2" y="2"/>
              </a:cxn>
              <a:cxn ang="0">
                <a:pos x="4" y="1"/>
              </a:cxn>
              <a:cxn ang="0">
                <a:pos x="7" y="0"/>
              </a:cxn>
              <a:cxn ang="0">
                <a:pos x="9" y="1"/>
              </a:cxn>
            </a:cxnLst>
            <a:rect l="0" t="0" r="r" b="b"/>
            <a:pathLst>
              <a:path w="31" h="29">
                <a:moveTo>
                  <a:pt x="9" y="1"/>
                </a:moveTo>
                <a:lnTo>
                  <a:pt x="11" y="3"/>
                </a:lnTo>
                <a:lnTo>
                  <a:pt x="12" y="5"/>
                </a:lnTo>
                <a:lnTo>
                  <a:pt x="14" y="6"/>
                </a:lnTo>
                <a:lnTo>
                  <a:pt x="16" y="6"/>
                </a:lnTo>
                <a:lnTo>
                  <a:pt x="18" y="6"/>
                </a:lnTo>
                <a:lnTo>
                  <a:pt x="20" y="6"/>
                </a:lnTo>
                <a:lnTo>
                  <a:pt x="23" y="5"/>
                </a:lnTo>
                <a:lnTo>
                  <a:pt x="24" y="8"/>
                </a:lnTo>
                <a:lnTo>
                  <a:pt x="24" y="10"/>
                </a:lnTo>
                <a:lnTo>
                  <a:pt x="25" y="12"/>
                </a:lnTo>
                <a:lnTo>
                  <a:pt x="26" y="10"/>
                </a:lnTo>
                <a:lnTo>
                  <a:pt x="28" y="11"/>
                </a:lnTo>
                <a:lnTo>
                  <a:pt x="29" y="13"/>
                </a:lnTo>
                <a:lnTo>
                  <a:pt x="28" y="16"/>
                </a:lnTo>
                <a:lnTo>
                  <a:pt x="27" y="19"/>
                </a:lnTo>
                <a:lnTo>
                  <a:pt x="26" y="20"/>
                </a:lnTo>
                <a:lnTo>
                  <a:pt x="26" y="22"/>
                </a:lnTo>
                <a:lnTo>
                  <a:pt x="29" y="23"/>
                </a:lnTo>
                <a:lnTo>
                  <a:pt x="31" y="23"/>
                </a:lnTo>
                <a:lnTo>
                  <a:pt x="30" y="26"/>
                </a:lnTo>
                <a:lnTo>
                  <a:pt x="28" y="27"/>
                </a:lnTo>
                <a:lnTo>
                  <a:pt x="24" y="28"/>
                </a:lnTo>
                <a:lnTo>
                  <a:pt x="22" y="28"/>
                </a:lnTo>
                <a:lnTo>
                  <a:pt x="18" y="29"/>
                </a:lnTo>
                <a:lnTo>
                  <a:pt x="16" y="28"/>
                </a:lnTo>
                <a:lnTo>
                  <a:pt x="14" y="28"/>
                </a:lnTo>
                <a:lnTo>
                  <a:pt x="12" y="28"/>
                </a:lnTo>
                <a:lnTo>
                  <a:pt x="9" y="28"/>
                </a:lnTo>
                <a:lnTo>
                  <a:pt x="6" y="29"/>
                </a:lnTo>
                <a:lnTo>
                  <a:pt x="4" y="29"/>
                </a:lnTo>
                <a:lnTo>
                  <a:pt x="2" y="28"/>
                </a:lnTo>
                <a:lnTo>
                  <a:pt x="4" y="26"/>
                </a:lnTo>
                <a:lnTo>
                  <a:pt x="5" y="23"/>
                </a:lnTo>
                <a:lnTo>
                  <a:pt x="7" y="20"/>
                </a:lnTo>
                <a:lnTo>
                  <a:pt x="8" y="18"/>
                </a:lnTo>
                <a:lnTo>
                  <a:pt x="5" y="17"/>
                </a:lnTo>
                <a:lnTo>
                  <a:pt x="3" y="17"/>
                </a:lnTo>
                <a:lnTo>
                  <a:pt x="1" y="14"/>
                </a:lnTo>
                <a:lnTo>
                  <a:pt x="0" y="12"/>
                </a:lnTo>
                <a:lnTo>
                  <a:pt x="0" y="10"/>
                </a:lnTo>
                <a:lnTo>
                  <a:pt x="1" y="7"/>
                </a:lnTo>
                <a:lnTo>
                  <a:pt x="1" y="5"/>
                </a:lnTo>
                <a:lnTo>
                  <a:pt x="2" y="2"/>
                </a:lnTo>
                <a:lnTo>
                  <a:pt x="4" y="1"/>
                </a:lnTo>
                <a:lnTo>
                  <a:pt x="7" y="0"/>
                </a:lnTo>
                <a:lnTo>
                  <a:pt x="9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2" name="63040">
            <a:extLst xmlns:a="http://schemas.openxmlformats.org/drawingml/2006/main">
              <a:ext uri="{FF2B5EF4-FFF2-40B4-BE49-F238E27FC236}">
                <a16:creationId xmlns:a16="http://schemas.microsoft.com/office/drawing/2014/main" id="{7B733235-38F1-491A-AC5D-DE7B8941E5C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80648" y="577505"/>
            <a:ext cx="111805" cy="136355"/>
          </a:xfrm>
          <a:custGeom xmlns:a="http://schemas.openxmlformats.org/drawingml/2006/main">
            <a:avLst/>
            <a:gdLst/>
            <a:ahLst/>
            <a:cxnLst>
              <a:cxn ang="0">
                <a:pos x="7" y="2"/>
              </a:cxn>
              <a:cxn ang="0">
                <a:pos x="9" y="3"/>
              </a:cxn>
              <a:cxn ang="0">
                <a:pos x="9" y="5"/>
              </a:cxn>
              <a:cxn ang="0">
                <a:pos x="9" y="8"/>
              </a:cxn>
              <a:cxn ang="0">
                <a:pos x="12" y="9"/>
              </a:cxn>
              <a:cxn ang="0">
                <a:pos x="13" y="11"/>
              </a:cxn>
              <a:cxn ang="0">
                <a:pos x="12" y="13"/>
              </a:cxn>
              <a:cxn ang="0">
                <a:pos x="9" y="14"/>
              </a:cxn>
              <a:cxn ang="0">
                <a:pos x="7" y="16"/>
              </a:cxn>
              <a:cxn ang="0">
                <a:pos x="5" y="17"/>
              </a:cxn>
              <a:cxn ang="0">
                <a:pos x="2" y="17"/>
              </a:cxn>
              <a:cxn ang="0">
                <a:pos x="0" y="15"/>
              </a:cxn>
              <a:cxn ang="0">
                <a:pos x="2" y="12"/>
              </a:cxn>
              <a:cxn ang="0">
                <a:pos x="2" y="11"/>
              </a:cxn>
              <a:cxn ang="0">
                <a:pos x="3" y="8"/>
              </a:cxn>
              <a:cxn ang="0">
                <a:pos x="4" y="6"/>
              </a:cxn>
              <a:cxn ang="0">
                <a:pos x="5" y="3"/>
              </a:cxn>
              <a:cxn ang="0">
                <a:pos x="5" y="0"/>
              </a:cxn>
              <a:cxn ang="0">
                <a:pos x="7" y="2"/>
              </a:cxn>
            </a:cxnLst>
            <a:rect l="0" t="0" r="r" b="b"/>
            <a:pathLst>
              <a:path w="13" h="17">
                <a:moveTo>
                  <a:pt x="7" y="2"/>
                </a:moveTo>
                <a:lnTo>
                  <a:pt x="9" y="3"/>
                </a:lnTo>
                <a:lnTo>
                  <a:pt x="9" y="5"/>
                </a:lnTo>
                <a:lnTo>
                  <a:pt x="9" y="8"/>
                </a:lnTo>
                <a:lnTo>
                  <a:pt x="12" y="9"/>
                </a:lnTo>
                <a:lnTo>
                  <a:pt x="13" y="11"/>
                </a:lnTo>
                <a:lnTo>
                  <a:pt x="12" y="13"/>
                </a:lnTo>
                <a:lnTo>
                  <a:pt x="9" y="14"/>
                </a:lnTo>
                <a:lnTo>
                  <a:pt x="7" y="16"/>
                </a:lnTo>
                <a:lnTo>
                  <a:pt x="5" y="17"/>
                </a:lnTo>
                <a:lnTo>
                  <a:pt x="2" y="17"/>
                </a:lnTo>
                <a:lnTo>
                  <a:pt x="0" y="15"/>
                </a:lnTo>
                <a:lnTo>
                  <a:pt x="2" y="12"/>
                </a:lnTo>
                <a:lnTo>
                  <a:pt x="2" y="11"/>
                </a:lnTo>
                <a:lnTo>
                  <a:pt x="3" y="8"/>
                </a:lnTo>
                <a:lnTo>
                  <a:pt x="4" y="6"/>
                </a:lnTo>
                <a:lnTo>
                  <a:pt x="5" y="3"/>
                </a:lnTo>
                <a:lnTo>
                  <a:pt x="5" y="0"/>
                </a:lnTo>
                <a:lnTo>
                  <a:pt x="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6" name="63038">
            <a:extLst xmlns:a="http://schemas.openxmlformats.org/drawingml/2006/main">
              <a:ext uri="{FF2B5EF4-FFF2-40B4-BE49-F238E27FC236}">
                <a16:creationId xmlns:a16="http://schemas.microsoft.com/office/drawing/2014/main" id="{2DFF08DF-93D1-4A61-ADAC-C854B722C7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25841" y="946467"/>
            <a:ext cx="283813" cy="272710"/>
          </a:xfrm>
          <a:custGeom xmlns:a="http://schemas.openxmlformats.org/drawingml/2006/main">
            <a:avLst/>
            <a:gdLst/>
            <a:ahLst/>
            <a:cxnLst>
              <a:cxn ang="0">
                <a:pos x="33" y="20"/>
              </a:cxn>
              <a:cxn ang="0">
                <a:pos x="31" y="21"/>
              </a:cxn>
              <a:cxn ang="0">
                <a:pos x="28" y="22"/>
              </a:cxn>
              <a:cxn ang="0">
                <a:pos x="26" y="24"/>
              </a:cxn>
              <a:cxn ang="0">
                <a:pos x="24" y="25"/>
              </a:cxn>
              <a:cxn ang="0">
                <a:pos x="22" y="27"/>
              </a:cxn>
              <a:cxn ang="0">
                <a:pos x="20" y="29"/>
              </a:cxn>
              <a:cxn ang="0">
                <a:pos x="17" y="29"/>
              </a:cxn>
              <a:cxn ang="0">
                <a:pos x="15" y="31"/>
              </a:cxn>
              <a:cxn ang="0">
                <a:pos x="13" y="32"/>
              </a:cxn>
              <a:cxn ang="0">
                <a:pos x="9" y="34"/>
              </a:cxn>
              <a:cxn ang="0">
                <a:pos x="8" y="32"/>
              </a:cxn>
              <a:cxn ang="0">
                <a:pos x="7" y="30"/>
              </a:cxn>
              <a:cxn ang="0">
                <a:pos x="5" y="29"/>
              </a:cxn>
              <a:cxn ang="0">
                <a:pos x="4" y="27"/>
              </a:cxn>
              <a:cxn ang="0">
                <a:pos x="2" y="25"/>
              </a:cxn>
              <a:cxn ang="0">
                <a:pos x="0" y="22"/>
              </a:cxn>
              <a:cxn ang="0">
                <a:pos x="0" y="20"/>
              </a:cxn>
              <a:cxn ang="0">
                <a:pos x="0" y="16"/>
              </a:cxn>
              <a:cxn ang="0">
                <a:pos x="2" y="14"/>
              </a:cxn>
              <a:cxn ang="0">
                <a:pos x="5" y="13"/>
              </a:cxn>
              <a:cxn ang="0">
                <a:pos x="6" y="12"/>
              </a:cxn>
              <a:cxn ang="0">
                <a:pos x="7" y="10"/>
              </a:cxn>
              <a:cxn ang="0">
                <a:pos x="5" y="7"/>
              </a:cxn>
              <a:cxn ang="0">
                <a:pos x="5" y="3"/>
              </a:cxn>
              <a:cxn ang="0">
                <a:pos x="7" y="3"/>
              </a:cxn>
              <a:cxn ang="0">
                <a:pos x="8" y="4"/>
              </a:cxn>
              <a:cxn ang="0">
                <a:pos x="11" y="4"/>
              </a:cxn>
              <a:cxn ang="0">
                <a:pos x="12" y="3"/>
              </a:cxn>
              <a:cxn ang="0">
                <a:pos x="14" y="2"/>
              </a:cxn>
              <a:cxn ang="0">
                <a:pos x="16" y="0"/>
              </a:cxn>
              <a:cxn ang="0">
                <a:pos x="18" y="1"/>
              </a:cxn>
              <a:cxn ang="0">
                <a:pos x="20" y="2"/>
              </a:cxn>
              <a:cxn ang="0">
                <a:pos x="22" y="4"/>
              </a:cxn>
              <a:cxn ang="0">
                <a:pos x="24" y="6"/>
              </a:cxn>
              <a:cxn ang="0">
                <a:pos x="26" y="8"/>
              </a:cxn>
              <a:cxn ang="0">
                <a:pos x="27" y="10"/>
              </a:cxn>
              <a:cxn ang="0">
                <a:pos x="30" y="12"/>
              </a:cxn>
              <a:cxn ang="0">
                <a:pos x="31" y="14"/>
              </a:cxn>
              <a:cxn ang="0">
                <a:pos x="33" y="16"/>
              </a:cxn>
              <a:cxn ang="0">
                <a:pos x="33" y="20"/>
              </a:cxn>
            </a:cxnLst>
            <a:rect l="0" t="0" r="r" b="b"/>
            <a:pathLst>
              <a:path w="33" h="34">
                <a:moveTo>
                  <a:pt x="33" y="20"/>
                </a:moveTo>
                <a:lnTo>
                  <a:pt x="31" y="21"/>
                </a:lnTo>
                <a:lnTo>
                  <a:pt x="28" y="22"/>
                </a:lnTo>
                <a:lnTo>
                  <a:pt x="26" y="24"/>
                </a:lnTo>
                <a:lnTo>
                  <a:pt x="24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2"/>
                </a:lnTo>
                <a:lnTo>
                  <a:pt x="9" y="34"/>
                </a:lnTo>
                <a:lnTo>
                  <a:pt x="8" y="32"/>
                </a:lnTo>
                <a:lnTo>
                  <a:pt x="7" y="30"/>
                </a:lnTo>
                <a:lnTo>
                  <a:pt x="5" y="29"/>
                </a:lnTo>
                <a:lnTo>
                  <a:pt x="4" y="27"/>
                </a:lnTo>
                <a:lnTo>
                  <a:pt x="2" y="25"/>
                </a:lnTo>
                <a:lnTo>
                  <a:pt x="0" y="22"/>
                </a:lnTo>
                <a:lnTo>
                  <a:pt x="0" y="20"/>
                </a:lnTo>
                <a:lnTo>
                  <a:pt x="0" y="16"/>
                </a:lnTo>
                <a:lnTo>
                  <a:pt x="2" y="14"/>
                </a:lnTo>
                <a:lnTo>
                  <a:pt x="5" y="13"/>
                </a:lnTo>
                <a:lnTo>
                  <a:pt x="6" y="12"/>
                </a:lnTo>
                <a:lnTo>
                  <a:pt x="7" y="10"/>
                </a:lnTo>
                <a:lnTo>
                  <a:pt x="5" y="7"/>
                </a:lnTo>
                <a:lnTo>
                  <a:pt x="5" y="3"/>
                </a:lnTo>
                <a:lnTo>
                  <a:pt x="7" y="3"/>
                </a:lnTo>
                <a:lnTo>
                  <a:pt x="8" y="4"/>
                </a:lnTo>
                <a:lnTo>
                  <a:pt x="11" y="4"/>
                </a:lnTo>
                <a:lnTo>
                  <a:pt x="12" y="3"/>
                </a:lnTo>
                <a:lnTo>
                  <a:pt x="14" y="2"/>
                </a:lnTo>
                <a:lnTo>
                  <a:pt x="16" y="0"/>
                </a:lnTo>
                <a:lnTo>
                  <a:pt x="18" y="1"/>
                </a:lnTo>
                <a:lnTo>
                  <a:pt x="20" y="2"/>
                </a:lnTo>
                <a:lnTo>
                  <a:pt x="22" y="4"/>
                </a:lnTo>
                <a:lnTo>
                  <a:pt x="24" y="6"/>
                </a:lnTo>
                <a:lnTo>
                  <a:pt x="26" y="8"/>
                </a:lnTo>
                <a:lnTo>
                  <a:pt x="27" y="10"/>
                </a:lnTo>
                <a:lnTo>
                  <a:pt x="30" y="12"/>
                </a:lnTo>
                <a:lnTo>
                  <a:pt x="31" y="14"/>
                </a:lnTo>
                <a:lnTo>
                  <a:pt x="33" y="16"/>
                </a:lnTo>
                <a:lnTo>
                  <a:pt x="33" y="2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7" name="63035">
            <a:extLst xmlns:a="http://schemas.openxmlformats.org/drawingml/2006/main">
              <a:ext uri="{FF2B5EF4-FFF2-40B4-BE49-F238E27FC236}">
                <a16:creationId xmlns:a16="http://schemas.microsoft.com/office/drawing/2014/main" id="{F807489A-0C9E-4AC2-B1F2-194D8F9320D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85030" y="705839"/>
            <a:ext cx="206410" cy="232606"/>
          </a:xfrm>
          <a:custGeom xmlns:a="http://schemas.openxmlformats.org/drawingml/2006/main">
            <a:avLst/>
            <a:gdLst/>
            <a:ahLst/>
            <a:cxnLst>
              <a:cxn ang="0">
                <a:pos x="20" y="4"/>
              </a:cxn>
              <a:cxn ang="0">
                <a:pos x="21" y="7"/>
              </a:cxn>
              <a:cxn ang="0">
                <a:pos x="18" y="8"/>
              </a:cxn>
              <a:cxn ang="0">
                <a:pos x="18" y="11"/>
              </a:cxn>
              <a:cxn ang="0">
                <a:pos x="19" y="13"/>
              </a:cxn>
              <a:cxn ang="0">
                <a:pos x="20" y="15"/>
              </a:cxn>
              <a:cxn ang="0">
                <a:pos x="22" y="17"/>
              </a:cxn>
              <a:cxn ang="0">
                <a:pos x="24" y="20"/>
              </a:cxn>
              <a:cxn ang="0">
                <a:pos x="21" y="21"/>
              </a:cxn>
              <a:cxn ang="0">
                <a:pos x="18" y="21"/>
              </a:cxn>
              <a:cxn ang="0">
                <a:pos x="16" y="24"/>
              </a:cxn>
              <a:cxn ang="0">
                <a:pos x="18" y="26"/>
              </a:cxn>
              <a:cxn ang="0">
                <a:pos x="17" y="29"/>
              </a:cxn>
              <a:cxn ang="0">
                <a:pos x="14" y="28"/>
              </a:cxn>
              <a:cxn ang="0">
                <a:pos x="13" y="28"/>
              </a:cxn>
              <a:cxn ang="0">
                <a:pos x="11" y="27"/>
              </a:cxn>
              <a:cxn ang="0">
                <a:pos x="8" y="29"/>
              </a:cxn>
              <a:cxn ang="0">
                <a:pos x="6" y="27"/>
              </a:cxn>
              <a:cxn ang="0">
                <a:pos x="7" y="24"/>
              </a:cxn>
              <a:cxn ang="0">
                <a:pos x="6" y="22"/>
              </a:cxn>
              <a:cxn ang="0">
                <a:pos x="6" y="19"/>
              </a:cxn>
              <a:cxn ang="0">
                <a:pos x="7" y="16"/>
              </a:cxn>
              <a:cxn ang="0">
                <a:pos x="5" y="14"/>
              </a:cxn>
              <a:cxn ang="0">
                <a:pos x="4" y="12"/>
              </a:cxn>
              <a:cxn ang="0">
                <a:pos x="3" y="11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5" y="8"/>
              </a:cxn>
              <a:cxn ang="0">
                <a:pos x="6" y="9"/>
              </a:cxn>
              <a:cxn ang="0">
                <a:pos x="8" y="7"/>
              </a:cxn>
              <a:cxn ang="0">
                <a:pos x="7" y="4"/>
              </a:cxn>
              <a:cxn ang="0">
                <a:pos x="6" y="0"/>
              </a:cxn>
              <a:cxn ang="0">
                <a:pos x="9" y="1"/>
              </a:cxn>
              <a:cxn ang="0">
                <a:pos x="12" y="0"/>
              </a:cxn>
              <a:cxn ang="0">
                <a:pos x="14" y="1"/>
              </a:cxn>
              <a:cxn ang="0">
                <a:pos x="15" y="3"/>
              </a:cxn>
              <a:cxn ang="0">
                <a:pos x="17" y="3"/>
              </a:cxn>
              <a:cxn ang="0">
                <a:pos x="20" y="4"/>
              </a:cxn>
            </a:cxnLst>
            <a:rect l="0" t="0" r="r" b="b"/>
            <a:pathLst>
              <a:path w="24" h="29">
                <a:moveTo>
                  <a:pt x="20" y="4"/>
                </a:moveTo>
                <a:lnTo>
                  <a:pt x="21" y="7"/>
                </a:lnTo>
                <a:lnTo>
                  <a:pt x="18" y="8"/>
                </a:lnTo>
                <a:lnTo>
                  <a:pt x="18" y="11"/>
                </a:lnTo>
                <a:lnTo>
                  <a:pt x="19" y="13"/>
                </a:lnTo>
                <a:lnTo>
                  <a:pt x="20" y="15"/>
                </a:lnTo>
                <a:lnTo>
                  <a:pt x="22" y="17"/>
                </a:lnTo>
                <a:lnTo>
                  <a:pt x="24" y="20"/>
                </a:lnTo>
                <a:lnTo>
                  <a:pt x="21" y="21"/>
                </a:lnTo>
                <a:lnTo>
                  <a:pt x="18" y="21"/>
                </a:lnTo>
                <a:lnTo>
                  <a:pt x="16" y="24"/>
                </a:lnTo>
                <a:lnTo>
                  <a:pt x="18" y="26"/>
                </a:lnTo>
                <a:lnTo>
                  <a:pt x="17" y="29"/>
                </a:lnTo>
                <a:lnTo>
                  <a:pt x="14" y="28"/>
                </a:lnTo>
                <a:lnTo>
                  <a:pt x="13" y="28"/>
                </a:lnTo>
                <a:lnTo>
                  <a:pt x="11" y="27"/>
                </a:lnTo>
                <a:lnTo>
                  <a:pt x="8" y="29"/>
                </a:lnTo>
                <a:lnTo>
                  <a:pt x="6" y="27"/>
                </a:lnTo>
                <a:lnTo>
                  <a:pt x="7" y="24"/>
                </a:lnTo>
                <a:lnTo>
                  <a:pt x="6" y="22"/>
                </a:lnTo>
                <a:lnTo>
                  <a:pt x="6" y="19"/>
                </a:lnTo>
                <a:lnTo>
                  <a:pt x="7" y="16"/>
                </a:lnTo>
                <a:lnTo>
                  <a:pt x="5" y="14"/>
                </a:lnTo>
                <a:lnTo>
                  <a:pt x="4" y="12"/>
                </a:lnTo>
                <a:lnTo>
                  <a:pt x="3" y="11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5" y="8"/>
                </a:lnTo>
                <a:lnTo>
                  <a:pt x="6" y="9"/>
                </a:lnTo>
                <a:lnTo>
                  <a:pt x="8" y="7"/>
                </a:lnTo>
                <a:lnTo>
                  <a:pt x="7" y="4"/>
                </a:lnTo>
                <a:lnTo>
                  <a:pt x="6" y="0"/>
                </a:lnTo>
                <a:lnTo>
                  <a:pt x="9" y="1"/>
                </a:lnTo>
                <a:lnTo>
                  <a:pt x="12" y="0"/>
                </a:lnTo>
                <a:lnTo>
                  <a:pt x="14" y="1"/>
                </a:lnTo>
                <a:lnTo>
                  <a:pt x="15" y="3"/>
                </a:lnTo>
                <a:lnTo>
                  <a:pt x="17" y="3"/>
                </a:lnTo>
                <a:lnTo>
                  <a:pt x="20" y="4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8" name="63023">
            <a:extLst xmlns:a="http://schemas.openxmlformats.org/drawingml/2006/main">
              <a:ext uri="{FF2B5EF4-FFF2-40B4-BE49-F238E27FC236}">
                <a16:creationId xmlns:a16="http://schemas.microsoft.com/office/drawing/2014/main" id="{F302F390-8304-4CC6-A934-843BE35BC8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97849" y="761986"/>
            <a:ext cx="421420" cy="272710"/>
          </a:xfrm>
          <a:custGeom xmlns:a="http://schemas.openxmlformats.org/drawingml/2006/main">
            <a:avLst/>
            <a:gdLst/>
            <a:ahLst/>
            <a:cxnLst>
              <a:cxn ang="0">
                <a:pos x="32" y="13"/>
              </a:cxn>
              <a:cxn ang="0">
                <a:pos x="36" y="15"/>
              </a:cxn>
              <a:cxn ang="0">
                <a:pos x="38" y="17"/>
              </a:cxn>
              <a:cxn ang="0">
                <a:pos x="41" y="17"/>
              </a:cxn>
              <a:cxn ang="0">
                <a:pos x="41" y="15"/>
              </a:cxn>
              <a:cxn ang="0">
                <a:pos x="42" y="12"/>
              </a:cxn>
              <a:cxn ang="0">
                <a:pos x="47" y="11"/>
              </a:cxn>
              <a:cxn ang="0">
                <a:pos x="49" y="12"/>
              </a:cxn>
              <a:cxn ang="0">
                <a:pos x="48" y="14"/>
              </a:cxn>
              <a:cxn ang="0">
                <a:pos x="46" y="17"/>
              </a:cxn>
              <a:cxn ang="0">
                <a:pos x="45" y="18"/>
              </a:cxn>
              <a:cxn ang="0">
                <a:pos x="45" y="21"/>
              </a:cxn>
              <a:cxn ang="0">
                <a:pos x="43" y="23"/>
              </a:cxn>
              <a:cxn ang="0">
                <a:pos x="41" y="23"/>
              </a:cxn>
              <a:cxn ang="0">
                <a:pos x="39" y="25"/>
              </a:cxn>
              <a:cxn ang="0">
                <a:pos x="38" y="27"/>
              </a:cxn>
              <a:cxn ang="0">
                <a:pos x="34" y="29"/>
              </a:cxn>
              <a:cxn ang="0">
                <a:pos x="31" y="28"/>
              </a:cxn>
              <a:cxn ang="0">
                <a:pos x="29" y="33"/>
              </a:cxn>
              <a:cxn ang="0">
                <a:pos x="27" y="34"/>
              </a:cxn>
              <a:cxn ang="0">
                <a:pos x="25" y="33"/>
              </a:cxn>
              <a:cxn ang="0">
                <a:pos x="25" y="31"/>
              </a:cxn>
              <a:cxn ang="0">
                <a:pos x="23" y="28"/>
              </a:cxn>
              <a:cxn ang="0">
                <a:pos x="22" y="24"/>
              </a:cxn>
              <a:cxn ang="0">
                <a:pos x="19" y="21"/>
              </a:cxn>
              <a:cxn ang="0">
                <a:pos x="14" y="20"/>
              </a:cxn>
              <a:cxn ang="0">
                <a:pos x="12" y="20"/>
              </a:cxn>
              <a:cxn ang="0">
                <a:pos x="10" y="18"/>
              </a:cxn>
              <a:cxn ang="0">
                <a:pos x="8" y="16"/>
              </a:cxn>
              <a:cxn ang="0">
                <a:pos x="6" y="16"/>
              </a:cxn>
              <a:cxn ang="0">
                <a:pos x="4" y="16"/>
              </a:cxn>
              <a:cxn ang="0">
                <a:pos x="2" y="14"/>
              </a:cxn>
              <a:cxn ang="0">
                <a:pos x="2" y="12"/>
              </a:cxn>
              <a:cxn ang="0">
                <a:pos x="1" y="9"/>
              </a:cxn>
              <a:cxn ang="0">
                <a:pos x="0" y="6"/>
              </a:cxn>
              <a:cxn ang="0">
                <a:pos x="3" y="5"/>
              </a:cxn>
              <a:cxn ang="0">
                <a:pos x="6" y="4"/>
              </a:cxn>
              <a:cxn ang="0">
                <a:pos x="8" y="3"/>
              </a:cxn>
              <a:cxn ang="0">
                <a:pos x="10" y="1"/>
              </a:cxn>
              <a:cxn ang="0">
                <a:pos x="13" y="0"/>
              </a:cxn>
              <a:cxn ang="0">
                <a:pos x="14" y="3"/>
              </a:cxn>
              <a:cxn ang="0">
                <a:pos x="14" y="6"/>
              </a:cxn>
              <a:cxn ang="0">
                <a:pos x="14" y="8"/>
              </a:cxn>
              <a:cxn ang="0">
                <a:pos x="19" y="9"/>
              </a:cxn>
              <a:cxn ang="0">
                <a:pos x="21" y="9"/>
              </a:cxn>
              <a:cxn ang="0">
                <a:pos x="23" y="10"/>
              </a:cxn>
              <a:cxn ang="0">
                <a:pos x="23" y="14"/>
              </a:cxn>
              <a:cxn ang="0">
                <a:pos x="24" y="17"/>
              </a:cxn>
              <a:cxn ang="0">
                <a:pos x="27" y="19"/>
              </a:cxn>
              <a:cxn ang="0">
                <a:pos x="27" y="17"/>
              </a:cxn>
              <a:cxn ang="0">
                <a:pos x="28" y="14"/>
              </a:cxn>
              <a:cxn ang="0">
                <a:pos x="29" y="12"/>
              </a:cxn>
              <a:cxn ang="0">
                <a:pos x="32" y="13"/>
              </a:cxn>
            </a:cxnLst>
            <a:rect l="0" t="0" r="r" b="b"/>
            <a:pathLst>
              <a:path w="49" h="34">
                <a:moveTo>
                  <a:pt x="32" y="13"/>
                </a:moveTo>
                <a:lnTo>
                  <a:pt x="36" y="15"/>
                </a:lnTo>
                <a:lnTo>
                  <a:pt x="38" y="17"/>
                </a:lnTo>
                <a:lnTo>
                  <a:pt x="41" y="17"/>
                </a:lnTo>
                <a:lnTo>
                  <a:pt x="41" y="15"/>
                </a:lnTo>
                <a:lnTo>
                  <a:pt x="42" y="12"/>
                </a:lnTo>
                <a:lnTo>
                  <a:pt x="47" y="11"/>
                </a:lnTo>
                <a:lnTo>
                  <a:pt x="49" y="12"/>
                </a:lnTo>
                <a:lnTo>
                  <a:pt x="48" y="14"/>
                </a:lnTo>
                <a:lnTo>
                  <a:pt x="46" y="17"/>
                </a:lnTo>
                <a:lnTo>
                  <a:pt x="45" y="18"/>
                </a:lnTo>
                <a:lnTo>
                  <a:pt x="45" y="21"/>
                </a:lnTo>
                <a:lnTo>
                  <a:pt x="43" y="23"/>
                </a:lnTo>
                <a:lnTo>
                  <a:pt x="41" y="23"/>
                </a:lnTo>
                <a:lnTo>
                  <a:pt x="39" y="25"/>
                </a:lnTo>
                <a:lnTo>
                  <a:pt x="38" y="27"/>
                </a:lnTo>
                <a:lnTo>
                  <a:pt x="34" y="29"/>
                </a:lnTo>
                <a:lnTo>
                  <a:pt x="31" y="28"/>
                </a:lnTo>
                <a:lnTo>
                  <a:pt x="29" y="33"/>
                </a:lnTo>
                <a:lnTo>
                  <a:pt x="27" y="34"/>
                </a:lnTo>
                <a:lnTo>
                  <a:pt x="25" y="33"/>
                </a:lnTo>
                <a:lnTo>
                  <a:pt x="25" y="31"/>
                </a:lnTo>
                <a:lnTo>
                  <a:pt x="23" y="28"/>
                </a:lnTo>
                <a:lnTo>
                  <a:pt x="22" y="24"/>
                </a:lnTo>
                <a:lnTo>
                  <a:pt x="19" y="21"/>
                </a:lnTo>
                <a:lnTo>
                  <a:pt x="14" y="20"/>
                </a:lnTo>
                <a:lnTo>
                  <a:pt x="12" y="20"/>
                </a:lnTo>
                <a:lnTo>
                  <a:pt x="10" y="18"/>
                </a:lnTo>
                <a:lnTo>
                  <a:pt x="8" y="16"/>
                </a:lnTo>
                <a:lnTo>
                  <a:pt x="6" y="16"/>
                </a:lnTo>
                <a:lnTo>
                  <a:pt x="4" y="16"/>
                </a:lnTo>
                <a:lnTo>
                  <a:pt x="2" y="14"/>
                </a:lnTo>
                <a:lnTo>
                  <a:pt x="2" y="12"/>
                </a:lnTo>
                <a:lnTo>
                  <a:pt x="1" y="9"/>
                </a:lnTo>
                <a:lnTo>
                  <a:pt x="0" y="6"/>
                </a:lnTo>
                <a:lnTo>
                  <a:pt x="3" y="5"/>
                </a:lnTo>
                <a:lnTo>
                  <a:pt x="6" y="4"/>
                </a:lnTo>
                <a:lnTo>
                  <a:pt x="8" y="3"/>
                </a:lnTo>
                <a:lnTo>
                  <a:pt x="10" y="1"/>
                </a:lnTo>
                <a:lnTo>
                  <a:pt x="13" y="0"/>
                </a:lnTo>
                <a:lnTo>
                  <a:pt x="14" y="3"/>
                </a:lnTo>
                <a:lnTo>
                  <a:pt x="14" y="6"/>
                </a:lnTo>
                <a:lnTo>
                  <a:pt x="14" y="8"/>
                </a:lnTo>
                <a:lnTo>
                  <a:pt x="19" y="9"/>
                </a:lnTo>
                <a:lnTo>
                  <a:pt x="21" y="9"/>
                </a:lnTo>
                <a:lnTo>
                  <a:pt x="23" y="10"/>
                </a:lnTo>
                <a:lnTo>
                  <a:pt x="23" y="14"/>
                </a:lnTo>
                <a:lnTo>
                  <a:pt x="24" y="17"/>
                </a:lnTo>
                <a:lnTo>
                  <a:pt x="27" y="19"/>
                </a:lnTo>
                <a:lnTo>
                  <a:pt x="27" y="17"/>
                </a:lnTo>
                <a:lnTo>
                  <a:pt x="28" y="14"/>
                </a:lnTo>
                <a:lnTo>
                  <a:pt x="29" y="12"/>
                </a:lnTo>
                <a:lnTo>
                  <a:pt x="32" y="1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9" name="63020">
            <a:extLst xmlns:a="http://schemas.openxmlformats.org/drawingml/2006/main">
              <a:ext uri="{FF2B5EF4-FFF2-40B4-BE49-F238E27FC236}">
                <a16:creationId xmlns:a16="http://schemas.microsoft.com/office/drawing/2014/main" id="{F3D09615-48B5-4D82-B9D6-B1C280B9182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65639" y="866258"/>
            <a:ext cx="103205" cy="72188"/>
          </a:xfrm>
          <a:custGeom xmlns:a="http://schemas.openxmlformats.org/drawingml/2006/main">
            <a:avLst/>
            <a:gdLst/>
            <a:ahLst/>
            <a:cxnLst>
              <a:cxn ang="0">
                <a:pos x="10" y="2"/>
              </a:cxn>
              <a:cxn ang="0">
                <a:pos x="12" y="4"/>
              </a:cxn>
              <a:cxn ang="0">
                <a:pos x="12" y="7"/>
              </a:cxn>
              <a:cxn ang="0">
                <a:pos x="9" y="8"/>
              </a:cxn>
              <a:cxn ang="0">
                <a:pos x="7" y="8"/>
              </a:cxn>
              <a:cxn ang="0">
                <a:pos x="5" y="9"/>
              </a:cxn>
              <a:cxn ang="0">
                <a:pos x="2" y="9"/>
              </a:cxn>
              <a:cxn ang="0">
                <a:pos x="0" y="8"/>
              </a:cxn>
              <a:cxn ang="0">
                <a:pos x="0" y="5"/>
              </a:cxn>
              <a:cxn ang="0">
                <a:pos x="0" y="2"/>
              </a:cxn>
              <a:cxn ang="0">
                <a:pos x="3" y="1"/>
              </a:cxn>
              <a:cxn ang="0">
                <a:pos x="5" y="0"/>
              </a:cxn>
              <a:cxn ang="0">
                <a:pos x="8" y="0"/>
              </a:cxn>
              <a:cxn ang="0">
                <a:pos x="10" y="2"/>
              </a:cxn>
            </a:cxnLst>
            <a:rect l="0" t="0" r="r" b="b"/>
            <a:pathLst>
              <a:path w="12" h="9">
                <a:moveTo>
                  <a:pt x="10" y="2"/>
                </a:moveTo>
                <a:lnTo>
                  <a:pt x="12" y="4"/>
                </a:lnTo>
                <a:lnTo>
                  <a:pt x="12" y="7"/>
                </a:lnTo>
                <a:lnTo>
                  <a:pt x="9" y="8"/>
                </a:lnTo>
                <a:lnTo>
                  <a:pt x="7" y="8"/>
                </a:lnTo>
                <a:lnTo>
                  <a:pt x="5" y="9"/>
                </a:lnTo>
                <a:lnTo>
                  <a:pt x="2" y="9"/>
                </a:lnTo>
                <a:lnTo>
                  <a:pt x="0" y="8"/>
                </a:lnTo>
                <a:lnTo>
                  <a:pt x="0" y="5"/>
                </a:lnTo>
                <a:lnTo>
                  <a:pt x="0" y="2"/>
                </a:lnTo>
                <a:lnTo>
                  <a:pt x="3" y="1"/>
                </a:lnTo>
                <a:lnTo>
                  <a:pt x="5" y="0"/>
                </a:lnTo>
                <a:lnTo>
                  <a:pt x="8" y="0"/>
                </a:lnTo>
                <a:lnTo>
                  <a:pt x="10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0" name="63013">
            <a:extLst xmlns:a="http://schemas.openxmlformats.org/drawingml/2006/main">
              <a:ext uri="{FF2B5EF4-FFF2-40B4-BE49-F238E27FC236}">
                <a16:creationId xmlns:a16="http://schemas.microsoft.com/office/drawing/2014/main" id="{95840F6C-E00B-49AA-A0DF-0A858C5EAC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512859" y="1090842"/>
            <a:ext cx="258012" cy="288753"/>
          </a:xfrm>
          <a:custGeom xmlns:a="http://schemas.openxmlformats.org/drawingml/2006/main">
            <a:avLst/>
            <a:gdLst/>
            <a:ahLst/>
            <a:cxnLst>
              <a:cxn ang="0">
                <a:pos x="28" y="7"/>
              </a:cxn>
              <a:cxn ang="0">
                <a:pos x="30" y="11"/>
              </a:cxn>
              <a:cxn ang="0">
                <a:pos x="30" y="14"/>
              </a:cxn>
              <a:cxn ang="0">
                <a:pos x="27" y="17"/>
              </a:cxn>
              <a:cxn ang="0">
                <a:pos x="24" y="18"/>
              </a:cxn>
              <a:cxn ang="0">
                <a:pos x="22" y="20"/>
              </a:cxn>
              <a:cxn ang="0">
                <a:pos x="21" y="22"/>
              </a:cxn>
              <a:cxn ang="0">
                <a:pos x="20" y="25"/>
              </a:cxn>
              <a:cxn ang="0">
                <a:pos x="20" y="27"/>
              </a:cxn>
              <a:cxn ang="0">
                <a:pos x="18" y="31"/>
              </a:cxn>
              <a:cxn ang="0">
                <a:pos x="18" y="34"/>
              </a:cxn>
              <a:cxn ang="0">
                <a:pos x="16" y="36"/>
              </a:cxn>
              <a:cxn ang="0">
                <a:pos x="12" y="34"/>
              </a:cxn>
              <a:cxn ang="0">
                <a:pos x="9" y="34"/>
              </a:cxn>
              <a:cxn ang="0">
                <a:pos x="9" y="32"/>
              </a:cxn>
              <a:cxn ang="0">
                <a:pos x="8" y="29"/>
              </a:cxn>
              <a:cxn ang="0">
                <a:pos x="5" y="28"/>
              </a:cxn>
              <a:cxn ang="0">
                <a:pos x="4" y="25"/>
              </a:cxn>
              <a:cxn ang="0">
                <a:pos x="5" y="23"/>
              </a:cxn>
              <a:cxn ang="0">
                <a:pos x="4" y="20"/>
              </a:cxn>
              <a:cxn ang="0">
                <a:pos x="4" y="18"/>
              </a:cxn>
              <a:cxn ang="0">
                <a:pos x="4" y="15"/>
              </a:cxn>
              <a:cxn ang="0">
                <a:pos x="3" y="12"/>
              </a:cxn>
              <a:cxn ang="0">
                <a:pos x="2" y="9"/>
              </a:cxn>
              <a:cxn ang="0">
                <a:pos x="0" y="7"/>
              </a:cxn>
              <a:cxn ang="0">
                <a:pos x="2" y="4"/>
              </a:cxn>
              <a:cxn ang="0">
                <a:pos x="4" y="3"/>
              </a:cxn>
              <a:cxn ang="0">
                <a:pos x="5" y="2"/>
              </a:cxn>
              <a:cxn ang="0">
                <a:pos x="9" y="1"/>
              </a:cxn>
              <a:cxn ang="0">
                <a:pos x="10" y="0"/>
              </a:cxn>
              <a:cxn ang="0">
                <a:pos x="13" y="0"/>
              </a:cxn>
              <a:cxn ang="0">
                <a:pos x="14" y="2"/>
              </a:cxn>
              <a:cxn ang="0">
                <a:pos x="15" y="4"/>
              </a:cxn>
              <a:cxn ang="0">
                <a:pos x="16" y="6"/>
              </a:cxn>
              <a:cxn ang="0">
                <a:pos x="18" y="7"/>
              </a:cxn>
              <a:cxn ang="0">
                <a:pos x="20" y="6"/>
              </a:cxn>
              <a:cxn ang="0">
                <a:pos x="22" y="6"/>
              </a:cxn>
              <a:cxn ang="0">
                <a:pos x="24" y="5"/>
              </a:cxn>
              <a:cxn ang="0">
                <a:pos x="27" y="6"/>
              </a:cxn>
              <a:cxn ang="0">
                <a:pos x="28" y="7"/>
              </a:cxn>
            </a:cxnLst>
            <a:rect l="0" t="0" r="r" b="b"/>
            <a:pathLst>
              <a:path w="30" h="36">
                <a:moveTo>
                  <a:pt x="28" y="7"/>
                </a:moveTo>
                <a:lnTo>
                  <a:pt x="30" y="11"/>
                </a:lnTo>
                <a:lnTo>
                  <a:pt x="30" y="14"/>
                </a:lnTo>
                <a:lnTo>
                  <a:pt x="27" y="17"/>
                </a:lnTo>
                <a:lnTo>
                  <a:pt x="24" y="18"/>
                </a:lnTo>
                <a:lnTo>
                  <a:pt x="22" y="20"/>
                </a:lnTo>
                <a:lnTo>
                  <a:pt x="21" y="22"/>
                </a:lnTo>
                <a:lnTo>
                  <a:pt x="20" y="25"/>
                </a:lnTo>
                <a:lnTo>
                  <a:pt x="20" y="27"/>
                </a:lnTo>
                <a:lnTo>
                  <a:pt x="18" y="31"/>
                </a:lnTo>
                <a:lnTo>
                  <a:pt x="18" y="34"/>
                </a:lnTo>
                <a:lnTo>
                  <a:pt x="16" y="36"/>
                </a:lnTo>
                <a:lnTo>
                  <a:pt x="12" y="34"/>
                </a:lnTo>
                <a:lnTo>
                  <a:pt x="9" y="34"/>
                </a:lnTo>
                <a:lnTo>
                  <a:pt x="9" y="32"/>
                </a:lnTo>
                <a:lnTo>
                  <a:pt x="8" y="29"/>
                </a:lnTo>
                <a:lnTo>
                  <a:pt x="5" y="28"/>
                </a:lnTo>
                <a:lnTo>
                  <a:pt x="4" y="25"/>
                </a:lnTo>
                <a:lnTo>
                  <a:pt x="5" y="23"/>
                </a:lnTo>
                <a:lnTo>
                  <a:pt x="4" y="20"/>
                </a:lnTo>
                <a:lnTo>
                  <a:pt x="4" y="18"/>
                </a:lnTo>
                <a:lnTo>
                  <a:pt x="4" y="15"/>
                </a:lnTo>
                <a:lnTo>
                  <a:pt x="3" y="12"/>
                </a:lnTo>
                <a:lnTo>
                  <a:pt x="2" y="9"/>
                </a:lnTo>
                <a:lnTo>
                  <a:pt x="0" y="7"/>
                </a:lnTo>
                <a:lnTo>
                  <a:pt x="2" y="4"/>
                </a:lnTo>
                <a:lnTo>
                  <a:pt x="4" y="3"/>
                </a:lnTo>
                <a:lnTo>
                  <a:pt x="5" y="2"/>
                </a:lnTo>
                <a:lnTo>
                  <a:pt x="9" y="1"/>
                </a:lnTo>
                <a:lnTo>
                  <a:pt x="10" y="0"/>
                </a:lnTo>
                <a:lnTo>
                  <a:pt x="13" y="0"/>
                </a:lnTo>
                <a:lnTo>
                  <a:pt x="14" y="2"/>
                </a:lnTo>
                <a:lnTo>
                  <a:pt x="15" y="4"/>
                </a:lnTo>
                <a:lnTo>
                  <a:pt x="16" y="6"/>
                </a:lnTo>
                <a:lnTo>
                  <a:pt x="18" y="7"/>
                </a:lnTo>
                <a:lnTo>
                  <a:pt x="20" y="6"/>
                </a:lnTo>
                <a:lnTo>
                  <a:pt x="22" y="6"/>
                </a:lnTo>
                <a:lnTo>
                  <a:pt x="24" y="5"/>
                </a:lnTo>
                <a:lnTo>
                  <a:pt x="27" y="6"/>
                </a:lnTo>
                <a:lnTo>
                  <a:pt x="28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1" name="63012">
            <a:extLst xmlns:a="http://schemas.openxmlformats.org/drawingml/2006/main">
              <a:ext uri="{FF2B5EF4-FFF2-40B4-BE49-F238E27FC236}">
                <a16:creationId xmlns:a16="http://schemas.microsoft.com/office/drawing/2014/main" id="{BB7DF0A0-36ED-44A9-BDF4-9C78F8E0DB5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650465" y="1138968"/>
            <a:ext cx="292414" cy="425108"/>
          </a:xfrm>
          <a:custGeom xmlns:a="http://schemas.openxmlformats.org/drawingml/2006/main">
            <a:avLst/>
            <a:gdLst/>
            <a:ahLst/>
            <a:cxnLst>
              <a:cxn ang="0">
                <a:pos x="16" y="53"/>
              </a:cxn>
              <a:cxn ang="0">
                <a:pos x="13" y="53"/>
              </a:cxn>
              <a:cxn ang="0">
                <a:pos x="11" y="51"/>
              </a:cxn>
              <a:cxn ang="0">
                <a:pos x="10" y="49"/>
              </a:cxn>
              <a:cxn ang="0">
                <a:pos x="10" y="46"/>
              </a:cxn>
              <a:cxn ang="0">
                <a:pos x="10" y="43"/>
              </a:cxn>
              <a:cxn ang="0">
                <a:pos x="11" y="41"/>
              </a:cxn>
              <a:cxn ang="0">
                <a:pos x="10" y="39"/>
              </a:cxn>
              <a:cxn ang="0">
                <a:pos x="9" y="37"/>
              </a:cxn>
              <a:cxn ang="0">
                <a:pos x="8" y="35"/>
              </a:cxn>
              <a:cxn ang="0">
                <a:pos x="5" y="32"/>
              </a:cxn>
              <a:cxn ang="0">
                <a:pos x="2" y="32"/>
              </a:cxn>
              <a:cxn ang="0">
                <a:pos x="0" y="30"/>
              </a:cxn>
              <a:cxn ang="0">
                <a:pos x="2" y="28"/>
              </a:cxn>
              <a:cxn ang="0">
                <a:pos x="2" y="25"/>
              </a:cxn>
              <a:cxn ang="0">
                <a:pos x="4" y="21"/>
              </a:cxn>
              <a:cxn ang="0">
                <a:pos x="4" y="19"/>
              </a:cxn>
              <a:cxn ang="0">
                <a:pos x="5" y="16"/>
              </a:cxn>
              <a:cxn ang="0">
                <a:pos x="6" y="14"/>
              </a:cxn>
              <a:cxn ang="0">
                <a:pos x="8" y="12"/>
              </a:cxn>
              <a:cxn ang="0">
                <a:pos x="11" y="11"/>
              </a:cxn>
              <a:cxn ang="0">
                <a:pos x="14" y="8"/>
              </a:cxn>
              <a:cxn ang="0">
                <a:pos x="14" y="5"/>
              </a:cxn>
              <a:cxn ang="0">
                <a:pos x="12" y="1"/>
              </a:cxn>
              <a:cxn ang="0">
                <a:pos x="14" y="0"/>
              </a:cxn>
              <a:cxn ang="0">
                <a:pos x="16" y="0"/>
              </a:cxn>
              <a:cxn ang="0">
                <a:pos x="18" y="1"/>
              </a:cxn>
              <a:cxn ang="0">
                <a:pos x="20" y="2"/>
              </a:cxn>
              <a:cxn ang="0">
                <a:pos x="22" y="3"/>
              </a:cxn>
              <a:cxn ang="0">
                <a:pos x="21" y="5"/>
              </a:cxn>
              <a:cxn ang="0">
                <a:pos x="21" y="8"/>
              </a:cxn>
              <a:cxn ang="0">
                <a:pos x="22" y="10"/>
              </a:cxn>
              <a:cxn ang="0">
                <a:pos x="24" y="12"/>
              </a:cxn>
              <a:cxn ang="0">
                <a:pos x="28" y="14"/>
              </a:cxn>
              <a:cxn ang="0">
                <a:pos x="28" y="16"/>
              </a:cxn>
              <a:cxn ang="0">
                <a:pos x="28" y="18"/>
              </a:cxn>
              <a:cxn ang="0">
                <a:pos x="28" y="20"/>
              </a:cxn>
              <a:cxn ang="0">
                <a:pos x="27" y="22"/>
              </a:cxn>
              <a:cxn ang="0">
                <a:pos x="27" y="24"/>
              </a:cxn>
              <a:cxn ang="0">
                <a:pos x="26" y="29"/>
              </a:cxn>
              <a:cxn ang="0">
                <a:pos x="24" y="31"/>
              </a:cxn>
              <a:cxn ang="0">
                <a:pos x="23" y="34"/>
              </a:cxn>
              <a:cxn ang="0">
                <a:pos x="25" y="35"/>
              </a:cxn>
              <a:cxn ang="0">
                <a:pos x="26" y="37"/>
              </a:cxn>
              <a:cxn ang="0">
                <a:pos x="28" y="39"/>
              </a:cxn>
              <a:cxn ang="0">
                <a:pos x="30" y="40"/>
              </a:cxn>
              <a:cxn ang="0">
                <a:pos x="32" y="42"/>
              </a:cxn>
              <a:cxn ang="0">
                <a:pos x="33" y="43"/>
              </a:cxn>
              <a:cxn ang="0">
                <a:pos x="34" y="45"/>
              </a:cxn>
              <a:cxn ang="0">
                <a:pos x="34" y="48"/>
              </a:cxn>
              <a:cxn ang="0">
                <a:pos x="30" y="50"/>
              </a:cxn>
              <a:cxn ang="0">
                <a:pos x="28" y="52"/>
              </a:cxn>
              <a:cxn ang="0">
                <a:pos x="26" y="53"/>
              </a:cxn>
              <a:cxn ang="0">
                <a:pos x="24" y="52"/>
              </a:cxn>
              <a:cxn ang="0">
                <a:pos x="22" y="51"/>
              </a:cxn>
              <a:cxn ang="0">
                <a:pos x="20" y="49"/>
              </a:cxn>
              <a:cxn ang="0">
                <a:pos x="17" y="50"/>
              </a:cxn>
              <a:cxn ang="0">
                <a:pos x="16" y="53"/>
              </a:cxn>
            </a:cxnLst>
            <a:rect l="0" t="0" r="r" b="b"/>
            <a:pathLst>
              <a:path w="34" h="53">
                <a:moveTo>
                  <a:pt x="16" y="53"/>
                </a:moveTo>
                <a:lnTo>
                  <a:pt x="13" y="53"/>
                </a:lnTo>
                <a:lnTo>
                  <a:pt x="11" y="51"/>
                </a:lnTo>
                <a:lnTo>
                  <a:pt x="10" y="49"/>
                </a:lnTo>
                <a:lnTo>
                  <a:pt x="10" y="46"/>
                </a:lnTo>
                <a:lnTo>
                  <a:pt x="10" y="43"/>
                </a:lnTo>
                <a:lnTo>
                  <a:pt x="11" y="41"/>
                </a:lnTo>
                <a:lnTo>
                  <a:pt x="10" y="39"/>
                </a:lnTo>
                <a:lnTo>
                  <a:pt x="9" y="37"/>
                </a:lnTo>
                <a:lnTo>
                  <a:pt x="8" y="35"/>
                </a:lnTo>
                <a:lnTo>
                  <a:pt x="5" y="32"/>
                </a:lnTo>
                <a:lnTo>
                  <a:pt x="2" y="32"/>
                </a:lnTo>
                <a:lnTo>
                  <a:pt x="0" y="30"/>
                </a:lnTo>
                <a:lnTo>
                  <a:pt x="2" y="28"/>
                </a:lnTo>
                <a:lnTo>
                  <a:pt x="2" y="25"/>
                </a:lnTo>
                <a:lnTo>
                  <a:pt x="4" y="21"/>
                </a:lnTo>
                <a:lnTo>
                  <a:pt x="4" y="19"/>
                </a:lnTo>
                <a:lnTo>
                  <a:pt x="5" y="16"/>
                </a:lnTo>
                <a:lnTo>
                  <a:pt x="6" y="14"/>
                </a:lnTo>
                <a:lnTo>
                  <a:pt x="8" y="12"/>
                </a:lnTo>
                <a:lnTo>
                  <a:pt x="11" y="11"/>
                </a:lnTo>
                <a:lnTo>
                  <a:pt x="14" y="8"/>
                </a:lnTo>
                <a:lnTo>
                  <a:pt x="14" y="5"/>
                </a:lnTo>
                <a:lnTo>
                  <a:pt x="12" y="1"/>
                </a:lnTo>
                <a:lnTo>
                  <a:pt x="14" y="0"/>
                </a:lnTo>
                <a:lnTo>
                  <a:pt x="16" y="0"/>
                </a:lnTo>
                <a:lnTo>
                  <a:pt x="18" y="1"/>
                </a:lnTo>
                <a:lnTo>
                  <a:pt x="20" y="2"/>
                </a:lnTo>
                <a:lnTo>
                  <a:pt x="22" y="3"/>
                </a:lnTo>
                <a:lnTo>
                  <a:pt x="21" y="5"/>
                </a:lnTo>
                <a:lnTo>
                  <a:pt x="21" y="8"/>
                </a:lnTo>
                <a:lnTo>
                  <a:pt x="22" y="10"/>
                </a:lnTo>
                <a:lnTo>
                  <a:pt x="24" y="12"/>
                </a:lnTo>
                <a:lnTo>
                  <a:pt x="28" y="14"/>
                </a:lnTo>
                <a:lnTo>
                  <a:pt x="28" y="16"/>
                </a:lnTo>
                <a:lnTo>
                  <a:pt x="28" y="18"/>
                </a:lnTo>
                <a:lnTo>
                  <a:pt x="28" y="20"/>
                </a:lnTo>
                <a:lnTo>
                  <a:pt x="27" y="22"/>
                </a:lnTo>
                <a:lnTo>
                  <a:pt x="27" y="24"/>
                </a:lnTo>
                <a:lnTo>
                  <a:pt x="26" y="29"/>
                </a:lnTo>
                <a:lnTo>
                  <a:pt x="24" y="31"/>
                </a:lnTo>
                <a:lnTo>
                  <a:pt x="23" y="34"/>
                </a:lnTo>
                <a:lnTo>
                  <a:pt x="25" y="35"/>
                </a:lnTo>
                <a:lnTo>
                  <a:pt x="26" y="37"/>
                </a:lnTo>
                <a:lnTo>
                  <a:pt x="28" y="39"/>
                </a:lnTo>
                <a:lnTo>
                  <a:pt x="30" y="40"/>
                </a:lnTo>
                <a:lnTo>
                  <a:pt x="32" y="42"/>
                </a:lnTo>
                <a:lnTo>
                  <a:pt x="33" y="43"/>
                </a:lnTo>
                <a:lnTo>
                  <a:pt x="34" y="45"/>
                </a:lnTo>
                <a:lnTo>
                  <a:pt x="34" y="48"/>
                </a:lnTo>
                <a:lnTo>
                  <a:pt x="30" y="50"/>
                </a:lnTo>
                <a:lnTo>
                  <a:pt x="28" y="52"/>
                </a:lnTo>
                <a:lnTo>
                  <a:pt x="26" y="53"/>
                </a:lnTo>
                <a:lnTo>
                  <a:pt x="24" y="52"/>
                </a:lnTo>
                <a:lnTo>
                  <a:pt x="22" y="51"/>
                </a:lnTo>
                <a:lnTo>
                  <a:pt x="20" y="49"/>
                </a:lnTo>
                <a:lnTo>
                  <a:pt x="17" y="50"/>
                </a:lnTo>
                <a:lnTo>
                  <a:pt x="16" y="5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2" name="63004">
            <a:extLst xmlns:a="http://schemas.openxmlformats.org/drawingml/2006/main">
              <a:ext uri="{FF2B5EF4-FFF2-40B4-BE49-F238E27FC236}">
                <a16:creationId xmlns:a16="http://schemas.microsoft.com/office/drawing/2014/main" id="{D3245C8D-0ACD-4A44-A9F6-4E686CCE7E7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03245" y="810111"/>
            <a:ext cx="326815" cy="296774"/>
          </a:xfrm>
          <a:custGeom xmlns:a="http://schemas.openxmlformats.org/drawingml/2006/main">
            <a:avLst/>
            <a:gdLst/>
            <a:ahLst/>
            <a:cxnLst>
              <a:cxn ang="0">
                <a:pos x="12" y="3"/>
              </a:cxn>
              <a:cxn ang="0">
                <a:pos x="13" y="6"/>
              </a:cxn>
              <a:cxn ang="0">
                <a:pos x="13" y="8"/>
              </a:cxn>
              <a:cxn ang="0">
                <a:pos x="15" y="10"/>
              </a:cxn>
              <a:cxn ang="0">
                <a:pos x="17" y="10"/>
              </a:cxn>
              <a:cxn ang="0">
                <a:pos x="19" y="10"/>
              </a:cxn>
              <a:cxn ang="0">
                <a:pos x="21" y="12"/>
              </a:cxn>
              <a:cxn ang="0">
                <a:pos x="23" y="14"/>
              </a:cxn>
              <a:cxn ang="0">
                <a:pos x="25" y="14"/>
              </a:cxn>
              <a:cxn ang="0">
                <a:pos x="30" y="15"/>
              </a:cxn>
              <a:cxn ang="0">
                <a:pos x="33" y="18"/>
              </a:cxn>
              <a:cxn ang="0">
                <a:pos x="34" y="22"/>
              </a:cxn>
              <a:cxn ang="0">
                <a:pos x="36" y="25"/>
              </a:cxn>
              <a:cxn ang="0">
                <a:pos x="36" y="27"/>
              </a:cxn>
              <a:cxn ang="0">
                <a:pos x="38" y="28"/>
              </a:cxn>
              <a:cxn ang="0">
                <a:pos x="36" y="30"/>
              </a:cxn>
              <a:cxn ang="0">
                <a:pos x="35" y="33"/>
              </a:cxn>
              <a:cxn ang="0">
                <a:pos x="33" y="35"/>
              </a:cxn>
              <a:cxn ang="0">
                <a:pos x="31" y="36"/>
              </a:cxn>
              <a:cxn ang="0">
                <a:pos x="28" y="36"/>
              </a:cxn>
              <a:cxn ang="0">
                <a:pos x="24" y="37"/>
              </a:cxn>
              <a:cxn ang="0">
                <a:pos x="24" y="33"/>
              </a:cxn>
              <a:cxn ang="0">
                <a:pos x="22" y="31"/>
              </a:cxn>
              <a:cxn ang="0">
                <a:pos x="21" y="29"/>
              </a:cxn>
              <a:cxn ang="0">
                <a:pos x="18" y="27"/>
              </a:cxn>
              <a:cxn ang="0">
                <a:pos x="17" y="25"/>
              </a:cxn>
              <a:cxn ang="0">
                <a:pos x="15" y="23"/>
              </a:cxn>
              <a:cxn ang="0">
                <a:pos x="13" y="21"/>
              </a:cxn>
              <a:cxn ang="0">
                <a:pos x="11" y="19"/>
              </a:cxn>
              <a:cxn ang="0">
                <a:pos x="9" y="18"/>
              </a:cxn>
              <a:cxn ang="0">
                <a:pos x="7" y="17"/>
              </a:cxn>
              <a:cxn ang="0">
                <a:pos x="8" y="14"/>
              </a:cxn>
              <a:cxn ang="0">
                <a:pos x="7" y="11"/>
              </a:cxn>
              <a:cxn ang="0">
                <a:pos x="6" y="10"/>
              </a:cxn>
              <a:cxn ang="0">
                <a:pos x="4" y="9"/>
              </a:cxn>
              <a:cxn ang="0">
                <a:pos x="2" y="7"/>
              </a:cxn>
              <a:cxn ang="0">
                <a:pos x="1" y="6"/>
              </a:cxn>
              <a:cxn ang="0">
                <a:pos x="0" y="4"/>
              </a:cxn>
              <a:cxn ang="0">
                <a:pos x="1" y="1"/>
              </a:cxn>
              <a:cxn ang="0">
                <a:pos x="4" y="1"/>
              </a:cxn>
              <a:cxn ang="0">
                <a:pos x="6" y="1"/>
              </a:cxn>
              <a:cxn ang="0">
                <a:pos x="9" y="1"/>
              </a:cxn>
              <a:cxn ang="0">
                <a:pos x="11" y="0"/>
              </a:cxn>
              <a:cxn ang="0">
                <a:pos x="12" y="3"/>
              </a:cxn>
            </a:cxnLst>
            <a:rect l="0" t="0" r="r" b="b"/>
            <a:pathLst>
              <a:path w="38" h="37">
                <a:moveTo>
                  <a:pt x="12" y="3"/>
                </a:moveTo>
                <a:lnTo>
                  <a:pt x="13" y="6"/>
                </a:lnTo>
                <a:lnTo>
                  <a:pt x="13" y="8"/>
                </a:lnTo>
                <a:lnTo>
                  <a:pt x="15" y="10"/>
                </a:lnTo>
                <a:lnTo>
                  <a:pt x="17" y="10"/>
                </a:lnTo>
                <a:lnTo>
                  <a:pt x="19" y="10"/>
                </a:lnTo>
                <a:lnTo>
                  <a:pt x="21" y="12"/>
                </a:lnTo>
                <a:lnTo>
                  <a:pt x="23" y="14"/>
                </a:lnTo>
                <a:lnTo>
                  <a:pt x="25" y="14"/>
                </a:lnTo>
                <a:lnTo>
                  <a:pt x="30" y="15"/>
                </a:lnTo>
                <a:lnTo>
                  <a:pt x="33" y="18"/>
                </a:lnTo>
                <a:lnTo>
                  <a:pt x="34" y="22"/>
                </a:lnTo>
                <a:lnTo>
                  <a:pt x="36" y="25"/>
                </a:lnTo>
                <a:lnTo>
                  <a:pt x="36" y="27"/>
                </a:lnTo>
                <a:lnTo>
                  <a:pt x="38" y="28"/>
                </a:lnTo>
                <a:lnTo>
                  <a:pt x="36" y="30"/>
                </a:lnTo>
                <a:lnTo>
                  <a:pt x="35" y="33"/>
                </a:lnTo>
                <a:lnTo>
                  <a:pt x="33" y="35"/>
                </a:lnTo>
                <a:lnTo>
                  <a:pt x="31" y="36"/>
                </a:lnTo>
                <a:lnTo>
                  <a:pt x="28" y="36"/>
                </a:lnTo>
                <a:lnTo>
                  <a:pt x="24" y="37"/>
                </a:lnTo>
                <a:lnTo>
                  <a:pt x="24" y="33"/>
                </a:lnTo>
                <a:lnTo>
                  <a:pt x="22" y="31"/>
                </a:lnTo>
                <a:lnTo>
                  <a:pt x="21" y="29"/>
                </a:lnTo>
                <a:lnTo>
                  <a:pt x="18" y="27"/>
                </a:lnTo>
                <a:lnTo>
                  <a:pt x="17" y="25"/>
                </a:lnTo>
                <a:lnTo>
                  <a:pt x="15" y="23"/>
                </a:lnTo>
                <a:lnTo>
                  <a:pt x="13" y="21"/>
                </a:lnTo>
                <a:lnTo>
                  <a:pt x="11" y="19"/>
                </a:lnTo>
                <a:lnTo>
                  <a:pt x="9" y="18"/>
                </a:lnTo>
                <a:lnTo>
                  <a:pt x="7" y="17"/>
                </a:lnTo>
                <a:lnTo>
                  <a:pt x="8" y="14"/>
                </a:lnTo>
                <a:lnTo>
                  <a:pt x="7" y="11"/>
                </a:lnTo>
                <a:lnTo>
                  <a:pt x="6" y="10"/>
                </a:lnTo>
                <a:lnTo>
                  <a:pt x="4" y="9"/>
                </a:lnTo>
                <a:lnTo>
                  <a:pt x="2" y="7"/>
                </a:lnTo>
                <a:lnTo>
                  <a:pt x="1" y="6"/>
                </a:lnTo>
                <a:lnTo>
                  <a:pt x="0" y="4"/>
                </a:lnTo>
                <a:lnTo>
                  <a:pt x="1" y="1"/>
                </a:lnTo>
                <a:lnTo>
                  <a:pt x="4" y="1"/>
                </a:lnTo>
                <a:lnTo>
                  <a:pt x="6" y="1"/>
                </a:lnTo>
                <a:lnTo>
                  <a:pt x="9" y="1"/>
                </a:lnTo>
                <a:lnTo>
                  <a:pt x="11" y="0"/>
                </a:lnTo>
                <a:lnTo>
                  <a:pt x="12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3" name="63003">
            <a:extLst xmlns:a="http://schemas.openxmlformats.org/drawingml/2006/main">
              <a:ext uri="{FF2B5EF4-FFF2-40B4-BE49-F238E27FC236}">
                <a16:creationId xmlns:a16="http://schemas.microsoft.com/office/drawing/2014/main" id="{52D23C1A-289B-4881-A736-9E712B5EA3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88234" y="665735"/>
            <a:ext cx="154807" cy="72188"/>
          </a:xfrm>
          <a:custGeom xmlns:a="http://schemas.openxmlformats.org/drawingml/2006/main">
            <a:avLst/>
            <a:gdLst/>
            <a:ahLst/>
            <a:cxnLst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  <a:cxn ang="0">
                <a:pos x="18" y="4"/>
              </a:cxn>
              <a:cxn ang="0">
                <a:pos x="18" y="8"/>
              </a:cxn>
              <a:cxn ang="0">
                <a:pos x="16" y="7"/>
              </a:cxn>
              <a:cxn ang="0">
                <a:pos x="14" y="6"/>
              </a:cxn>
              <a:cxn ang="0">
                <a:pos x="11" y="8"/>
              </a:cxn>
              <a:cxn ang="0">
                <a:pos x="8" y="9"/>
              </a:cxn>
              <a:cxn ang="0">
                <a:pos x="5" y="8"/>
              </a:cxn>
              <a:cxn ang="0">
                <a:pos x="3" y="8"/>
              </a:cxn>
              <a:cxn ang="0">
                <a:pos x="2" y="6"/>
              </a:cxn>
              <a:cxn ang="0">
                <a:pos x="0" y="5"/>
              </a:cxn>
              <a:cxn ang="0">
                <a:pos x="2" y="2"/>
              </a:cxn>
              <a:cxn ang="0">
                <a:pos x="3" y="1"/>
              </a:cxn>
              <a:cxn ang="0">
                <a:pos x="7" y="1"/>
              </a:cxn>
              <a:cxn ang="0">
                <a:pos x="10" y="0"/>
              </a:cxn>
              <a:cxn ang="0">
                <a:pos x="12" y="0"/>
              </a:cxn>
            </a:cxnLst>
            <a:rect l="0" t="0" r="r" b="b"/>
            <a:pathLst>
              <a:path w="18" h="9">
                <a:moveTo>
                  <a:pt x="12" y="0"/>
                </a:moveTo>
                <a:lnTo>
                  <a:pt x="14" y="1"/>
                </a:lnTo>
                <a:lnTo>
                  <a:pt x="16" y="2"/>
                </a:lnTo>
                <a:lnTo>
                  <a:pt x="18" y="4"/>
                </a:lnTo>
                <a:lnTo>
                  <a:pt x="18" y="8"/>
                </a:lnTo>
                <a:lnTo>
                  <a:pt x="16" y="7"/>
                </a:lnTo>
                <a:lnTo>
                  <a:pt x="14" y="6"/>
                </a:lnTo>
                <a:lnTo>
                  <a:pt x="11" y="8"/>
                </a:lnTo>
                <a:lnTo>
                  <a:pt x="8" y="9"/>
                </a:lnTo>
                <a:lnTo>
                  <a:pt x="5" y="8"/>
                </a:lnTo>
                <a:lnTo>
                  <a:pt x="3" y="8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3" y="1"/>
                </a:lnTo>
                <a:lnTo>
                  <a:pt x="7" y="1"/>
                </a:lnTo>
                <a:lnTo>
                  <a:pt x="10" y="0"/>
                </a:lnTo>
                <a:lnTo>
                  <a:pt x="12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4" name="63001">
            <a:extLst xmlns:a="http://schemas.openxmlformats.org/drawingml/2006/main">
              <a:ext uri="{FF2B5EF4-FFF2-40B4-BE49-F238E27FC236}">
                <a16:creationId xmlns:a16="http://schemas.microsoft.com/office/drawing/2014/main" id="{107B7F3B-9A05-41FB-89BE-F39EE8FD238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426854" y="1363554"/>
            <a:ext cx="335415" cy="256669"/>
          </a:xfrm>
          <a:custGeom xmlns:a="http://schemas.openxmlformats.org/drawingml/2006/main">
            <a:avLst/>
            <a:gdLst/>
            <a:ahLst/>
            <a:cxnLst>
              <a:cxn ang="0">
                <a:pos x="26" y="2"/>
              </a:cxn>
              <a:cxn ang="0">
                <a:pos x="28" y="4"/>
              </a:cxn>
              <a:cxn ang="0">
                <a:pos x="31" y="4"/>
              </a:cxn>
              <a:cxn ang="0">
                <a:pos x="34" y="7"/>
              </a:cxn>
              <a:cxn ang="0">
                <a:pos x="35" y="9"/>
              </a:cxn>
              <a:cxn ang="0">
                <a:pos x="36" y="11"/>
              </a:cxn>
              <a:cxn ang="0">
                <a:pos x="37" y="13"/>
              </a:cxn>
              <a:cxn ang="0">
                <a:pos x="36" y="15"/>
              </a:cxn>
              <a:cxn ang="0">
                <a:pos x="36" y="18"/>
              </a:cxn>
              <a:cxn ang="0">
                <a:pos x="36" y="21"/>
              </a:cxn>
              <a:cxn ang="0">
                <a:pos x="37" y="23"/>
              </a:cxn>
              <a:cxn ang="0">
                <a:pos x="39" y="25"/>
              </a:cxn>
              <a:cxn ang="0">
                <a:pos x="36" y="26"/>
              </a:cxn>
              <a:cxn ang="0">
                <a:pos x="34" y="26"/>
              </a:cxn>
              <a:cxn ang="0">
                <a:pos x="33" y="29"/>
              </a:cxn>
              <a:cxn ang="0">
                <a:pos x="31" y="26"/>
              </a:cxn>
              <a:cxn ang="0">
                <a:pos x="29" y="25"/>
              </a:cxn>
              <a:cxn ang="0">
                <a:pos x="27" y="27"/>
              </a:cxn>
              <a:cxn ang="0">
                <a:pos x="26" y="28"/>
              </a:cxn>
              <a:cxn ang="0">
                <a:pos x="25" y="30"/>
              </a:cxn>
              <a:cxn ang="0">
                <a:pos x="24" y="32"/>
              </a:cxn>
              <a:cxn ang="0">
                <a:pos x="22" y="32"/>
              </a:cxn>
              <a:cxn ang="0">
                <a:pos x="21" y="30"/>
              </a:cxn>
              <a:cxn ang="0">
                <a:pos x="19" y="28"/>
              </a:cxn>
              <a:cxn ang="0">
                <a:pos x="17" y="26"/>
              </a:cxn>
              <a:cxn ang="0">
                <a:pos x="15" y="27"/>
              </a:cxn>
              <a:cxn ang="0">
                <a:pos x="13" y="29"/>
              </a:cxn>
              <a:cxn ang="0">
                <a:pos x="10" y="28"/>
              </a:cxn>
              <a:cxn ang="0">
                <a:pos x="7" y="25"/>
              </a:cxn>
              <a:cxn ang="0">
                <a:pos x="5" y="24"/>
              </a:cxn>
              <a:cxn ang="0">
                <a:pos x="3" y="22"/>
              </a:cxn>
              <a:cxn ang="0">
                <a:pos x="3" y="20"/>
              </a:cxn>
              <a:cxn ang="0">
                <a:pos x="2" y="18"/>
              </a:cxn>
              <a:cxn ang="0">
                <a:pos x="0" y="15"/>
              </a:cxn>
              <a:cxn ang="0">
                <a:pos x="2" y="13"/>
              </a:cxn>
              <a:cxn ang="0">
                <a:pos x="3" y="10"/>
              </a:cxn>
              <a:cxn ang="0">
                <a:pos x="5" y="8"/>
              </a:cxn>
              <a:cxn ang="0">
                <a:pos x="8" y="7"/>
              </a:cxn>
              <a:cxn ang="0">
                <a:pos x="10" y="5"/>
              </a:cxn>
              <a:cxn ang="0">
                <a:pos x="13" y="3"/>
              </a:cxn>
              <a:cxn ang="0">
                <a:pos x="15" y="2"/>
              </a:cxn>
              <a:cxn ang="0">
                <a:pos x="16" y="1"/>
              </a:cxn>
              <a:cxn ang="0">
                <a:pos x="19" y="0"/>
              </a:cxn>
              <a:cxn ang="0">
                <a:pos x="22" y="0"/>
              </a:cxn>
              <a:cxn ang="0">
                <a:pos x="26" y="2"/>
              </a:cxn>
            </a:cxnLst>
            <a:rect l="0" t="0" r="r" b="b"/>
            <a:pathLst>
              <a:path w="39" h="32">
                <a:moveTo>
                  <a:pt x="26" y="2"/>
                </a:moveTo>
                <a:lnTo>
                  <a:pt x="28" y="4"/>
                </a:lnTo>
                <a:lnTo>
                  <a:pt x="31" y="4"/>
                </a:lnTo>
                <a:lnTo>
                  <a:pt x="34" y="7"/>
                </a:lnTo>
                <a:lnTo>
                  <a:pt x="35" y="9"/>
                </a:lnTo>
                <a:lnTo>
                  <a:pt x="36" y="11"/>
                </a:lnTo>
                <a:lnTo>
                  <a:pt x="37" y="13"/>
                </a:lnTo>
                <a:lnTo>
                  <a:pt x="36" y="15"/>
                </a:lnTo>
                <a:lnTo>
                  <a:pt x="36" y="18"/>
                </a:lnTo>
                <a:lnTo>
                  <a:pt x="36" y="21"/>
                </a:lnTo>
                <a:lnTo>
                  <a:pt x="37" y="23"/>
                </a:lnTo>
                <a:lnTo>
                  <a:pt x="39" y="25"/>
                </a:lnTo>
                <a:lnTo>
                  <a:pt x="36" y="26"/>
                </a:lnTo>
                <a:lnTo>
                  <a:pt x="34" y="26"/>
                </a:lnTo>
                <a:lnTo>
                  <a:pt x="33" y="29"/>
                </a:lnTo>
                <a:lnTo>
                  <a:pt x="31" y="26"/>
                </a:lnTo>
                <a:lnTo>
                  <a:pt x="29" y="25"/>
                </a:lnTo>
                <a:lnTo>
                  <a:pt x="27" y="27"/>
                </a:lnTo>
                <a:lnTo>
                  <a:pt x="26" y="28"/>
                </a:lnTo>
                <a:lnTo>
                  <a:pt x="25" y="30"/>
                </a:lnTo>
                <a:lnTo>
                  <a:pt x="24" y="32"/>
                </a:lnTo>
                <a:lnTo>
                  <a:pt x="22" y="32"/>
                </a:lnTo>
                <a:lnTo>
                  <a:pt x="21" y="30"/>
                </a:lnTo>
                <a:lnTo>
                  <a:pt x="19" y="28"/>
                </a:lnTo>
                <a:lnTo>
                  <a:pt x="17" y="26"/>
                </a:lnTo>
                <a:lnTo>
                  <a:pt x="15" y="27"/>
                </a:lnTo>
                <a:lnTo>
                  <a:pt x="13" y="29"/>
                </a:lnTo>
                <a:lnTo>
                  <a:pt x="10" y="28"/>
                </a:lnTo>
                <a:lnTo>
                  <a:pt x="7" y="25"/>
                </a:lnTo>
                <a:lnTo>
                  <a:pt x="5" y="24"/>
                </a:lnTo>
                <a:lnTo>
                  <a:pt x="3" y="22"/>
                </a:lnTo>
                <a:lnTo>
                  <a:pt x="3" y="20"/>
                </a:lnTo>
                <a:lnTo>
                  <a:pt x="2" y="18"/>
                </a:lnTo>
                <a:lnTo>
                  <a:pt x="0" y="15"/>
                </a:lnTo>
                <a:lnTo>
                  <a:pt x="2" y="13"/>
                </a:lnTo>
                <a:lnTo>
                  <a:pt x="3" y="10"/>
                </a:lnTo>
                <a:lnTo>
                  <a:pt x="5" y="8"/>
                </a:lnTo>
                <a:lnTo>
                  <a:pt x="8" y="7"/>
                </a:lnTo>
                <a:lnTo>
                  <a:pt x="10" y="5"/>
                </a:lnTo>
                <a:lnTo>
                  <a:pt x="13" y="3"/>
                </a:lnTo>
                <a:lnTo>
                  <a:pt x="15" y="2"/>
                </a:lnTo>
                <a:lnTo>
                  <a:pt x="16" y="1"/>
                </a:lnTo>
                <a:lnTo>
                  <a:pt x="19" y="0"/>
                </a:lnTo>
                <a:lnTo>
                  <a:pt x="22" y="0"/>
                </a:lnTo>
                <a:lnTo>
                  <a:pt x="26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5" name="62122">
            <a:extLst xmlns:a="http://schemas.openxmlformats.org/drawingml/2006/main">
              <a:ext uri="{FF2B5EF4-FFF2-40B4-BE49-F238E27FC236}">
                <a16:creationId xmlns:a16="http://schemas.microsoft.com/office/drawing/2014/main" id="{52C284B1-603B-47B0-A178-4341A99E03D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73224" y="946467"/>
            <a:ext cx="180608" cy="104272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8" y="5"/>
              </a:cxn>
              <a:cxn ang="0">
                <a:pos x="20" y="6"/>
              </a:cxn>
              <a:cxn ang="0">
                <a:pos x="20" y="8"/>
              </a:cxn>
              <a:cxn ang="0">
                <a:pos x="21" y="9"/>
              </a:cxn>
              <a:cxn ang="0">
                <a:pos x="20" y="11"/>
              </a:cxn>
              <a:cxn ang="0">
                <a:pos x="19" y="13"/>
              </a:cxn>
              <a:cxn ang="0">
                <a:pos x="15" y="12"/>
              </a:cxn>
              <a:cxn ang="0">
                <a:pos x="13" y="11"/>
              </a:cxn>
              <a:cxn ang="0">
                <a:pos x="10" y="11"/>
              </a:cxn>
              <a:cxn ang="0">
                <a:pos x="8" y="12"/>
              </a:cxn>
              <a:cxn ang="0">
                <a:pos x="6" y="12"/>
              </a:cxn>
              <a:cxn ang="0">
                <a:pos x="3" y="12"/>
              </a:cxn>
              <a:cxn ang="0">
                <a:pos x="0" y="9"/>
              </a:cxn>
              <a:cxn ang="0">
                <a:pos x="0" y="7"/>
              </a:cxn>
              <a:cxn ang="0">
                <a:pos x="2" y="4"/>
              </a:cxn>
              <a:cxn ang="0">
                <a:pos x="4" y="0"/>
              </a:cxn>
              <a:cxn ang="0">
                <a:pos x="8" y="0"/>
              </a:cxn>
              <a:cxn ang="0">
                <a:pos x="10" y="1"/>
              </a:cxn>
              <a:cxn ang="0">
                <a:pos x="10" y="4"/>
              </a:cxn>
              <a:cxn ang="0">
                <a:pos x="9" y="6"/>
              </a:cxn>
              <a:cxn ang="0">
                <a:pos x="11" y="7"/>
              </a:cxn>
              <a:cxn ang="0">
                <a:pos x="14" y="7"/>
              </a:cxn>
              <a:cxn ang="0">
                <a:pos x="15" y="5"/>
              </a:cxn>
            </a:cxnLst>
            <a:rect l="0" t="0" r="r" b="b"/>
            <a:pathLst>
              <a:path w="21" h="13">
                <a:moveTo>
                  <a:pt x="15" y="5"/>
                </a:moveTo>
                <a:lnTo>
                  <a:pt x="18" y="5"/>
                </a:lnTo>
                <a:lnTo>
                  <a:pt x="20" y="6"/>
                </a:lnTo>
                <a:lnTo>
                  <a:pt x="20" y="8"/>
                </a:lnTo>
                <a:lnTo>
                  <a:pt x="21" y="9"/>
                </a:lnTo>
                <a:lnTo>
                  <a:pt x="20" y="11"/>
                </a:lnTo>
                <a:lnTo>
                  <a:pt x="19" y="13"/>
                </a:lnTo>
                <a:lnTo>
                  <a:pt x="15" y="12"/>
                </a:lnTo>
                <a:lnTo>
                  <a:pt x="13" y="11"/>
                </a:lnTo>
                <a:lnTo>
                  <a:pt x="10" y="11"/>
                </a:lnTo>
                <a:lnTo>
                  <a:pt x="8" y="12"/>
                </a:lnTo>
                <a:lnTo>
                  <a:pt x="6" y="12"/>
                </a:lnTo>
                <a:lnTo>
                  <a:pt x="3" y="12"/>
                </a:lnTo>
                <a:lnTo>
                  <a:pt x="0" y="9"/>
                </a:lnTo>
                <a:lnTo>
                  <a:pt x="0" y="7"/>
                </a:lnTo>
                <a:lnTo>
                  <a:pt x="2" y="4"/>
                </a:lnTo>
                <a:lnTo>
                  <a:pt x="4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9" y="6"/>
                </a:lnTo>
                <a:lnTo>
                  <a:pt x="11" y="7"/>
                </a:lnTo>
                <a:lnTo>
                  <a:pt x="14" y="7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6" name="62121">
            <a:extLst xmlns:a="http://schemas.openxmlformats.org/drawingml/2006/main">
              <a:ext uri="{FF2B5EF4-FFF2-40B4-BE49-F238E27FC236}">
                <a16:creationId xmlns:a16="http://schemas.microsoft.com/office/drawing/2014/main" id="{6BD8AD34-42C9-46F6-9860-295AEE5C5B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20608" y="1002612"/>
            <a:ext cx="197810" cy="112293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2" y="5"/>
              </a:cxn>
              <a:cxn ang="0">
                <a:pos x="23" y="8"/>
              </a:cxn>
              <a:cxn ang="0">
                <a:pos x="23" y="10"/>
              </a:cxn>
              <a:cxn ang="0">
                <a:pos x="20" y="12"/>
              </a:cxn>
              <a:cxn ang="0">
                <a:pos x="18" y="12"/>
              </a:cxn>
              <a:cxn ang="0">
                <a:pos x="16" y="13"/>
              </a:cxn>
              <a:cxn ang="0">
                <a:pos x="14" y="14"/>
              </a:cxn>
              <a:cxn ang="0">
                <a:pos x="11" y="14"/>
              </a:cxn>
              <a:cxn ang="0">
                <a:pos x="10" y="14"/>
              </a:cxn>
              <a:cxn ang="0">
                <a:pos x="8" y="13"/>
              </a:cxn>
              <a:cxn ang="0">
                <a:pos x="5" y="14"/>
              </a:cxn>
              <a:cxn ang="0">
                <a:pos x="4" y="12"/>
              </a:cxn>
              <a:cxn ang="0">
                <a:pos x="3" y="10"/>
              </a:cxn>
              <a:cxn ang="0">
                <a:pos x="3" y="7"/>
              </a:cxn>
              <a:cxn ang="0">
                <a:pos x="2" y="6"/>
              </a:cxn>
              <a:cxn ang="0">
                <a:pos x="0" y="4"/>
              </a:cxn>
              <a:cxn ang="0">
                <a:pos x="2" y="2"/>
              </a:cxn>
              <a:cxn ang="0">
                <a:pos x="5" y="3"/>
              </a:cxn>
              <a:cxn ang="0">
                <a:pos x="7" y="4"/>
              </a:cxn>
              <a:cxn ang="0">
                <a:pos x="9" y="1"/>
              </a:cxn>
              <a:cxn ang="0">
                <a:pos x="11" y="0"/>
              </a:cxn>
              <a:cxn ang="0">
                <a:pos x="13" y="3"/>
              </a:cxn>
              <a:cxn ang="0">
                <a:pos x="14" y="5"/>
              </a:cxn>
              <a:cxn ang="0">
                <a:pos x="16" y="5"/>
              </a:cxn>
              <a:cxn ang="0">
                <a:pos x="18" y="4"/>
              </a:cxn>
              <a:cxn ang="0">
                <a:pos x="23" y="3"/>
              </a:cxn>
            </a:cxnLst>
            <a:rect l="0" t="0" r="r" b="b"/>
            <a:pathLst>
              <a:path w="23" h="14">
                <a:moveTo>
                  <a:pt x="23" y="3"/>
                </a:moveTo>
                <a:lnTo>
                  <a:pt x="22" y="5"/>
                </a:lnTo>
                <a:lnTo>
                  <a:pt x="23" y="8"/>
                </a:lnTo>
                <a:lnTo>
                  <a:pt x="23" y="10"/>
                </a:lnTo>
                <a:lnTo>
                  <a:pt x="20" y="12"/>
                </a:lnTo>
                <a:lnTo>
                  <a:pt x="18" y="12"/>
                </a:lnTo>
                <a:lnTo>
                  <a:pt x="16" y="13"/>
                </a:lnTo>
                <a:lnTo>
                  <a:pt x="14" y="14"/>
                </a:lnTo>
                <a:lnTo>
                  <a:pt x="11" y="14"/>
                </a:lnTo>
                <a:lnTo>
                  <a:pt x="10" y="14"/>
                </a:lnTo>
                <a:lnTo>
                  <a:pt x="8" y="13"/>
                </a:lnTo>
                <a:lnTo>
                  <a:pt x="5" y="14"/>
                </a:lnTo>
                <a:lnTo>
                  <a:pt x="4" y="12"/>
                </a:lnTo>
                <a:lnTo>
                  <a:pt x="3" y="10"/>
                </a:lnTo>
                <a:lnTo>
                  <a:pt x="3" y="7"/>
                </a:lnTo>
                <a:lnTo>
                  <a:pt x="2" y="6"/>
                </a:lnTo>
                <a:lnTo>
                  <a:pt x="0" y="4"/>
                </a:lnTo>
                <a:lnTo>
                  <a:pt x="2" y="2"/>
                </a:lnTo>
                <a:lnTo>
                  <a:pt x="5" y="3"/>
                </a:lnTo>
                <a:lnTo>
                  <a:pt x="7" y="4"/>
                </a:lnTo>
                <a:lnTo>
                  <a:pt x="9" y="1"/>
                </a:lnTo>
                <a:lnTo>
                  <a:pt x="11" y="0"/>
                </a:lnTo>
                <a:lnTo>
                  <a:pt x="13" y="3"/>
                </a:lnTo>
                <a:lnTo>
                  <a:pt x="14" y="5"/>
                </a:lnTo>
                <a:lnTo>
                  <a:pt x="16" y="5"/>
                </a:lnTo>
                <a:lnTo>
                  <a:pt x="18" y="4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7" name="62120">
            <a:extLst xmlns:a="http://schemas.openxmlformats.org/drawingml/2006/main">
              <a:ext uri="{FF2B5EF4-FFF2-40B4-BE49-F238E27FC236}">
                <a16:creationId xmlns:a16="http://schemas.microsoft.com/office/drawing/2014/main" id="{AEAD5521-B872-471B-BE62-4591AE800B9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60405" y="874278"/>
            <a:ext cx="154807" cy="160418"/>
          </a:xfrm>
          <a:custGeom xmlns:a="http://schemas.openxmlformats.org/drawingml/2006/main">
            <a:avLst/>
            <a:gdLst/>
            <a:ahLst/>
            <a:cxnLst>
              <a:cxn ang="0">
                <a:pos x="14" y="0"/>
              </a:cxn>
              <a:cxn ang="0">
                <a:pos x="17" y="2"/>
              </a:cxn>
              <a:cxn ang="0">
                <a:pos x="18" y="5"/>
              </a:cxn>
              <a:cxn ang="0">
                <a:pos x="18" y="6"/>
              </a:cxn>
              <a:cxn ang="0">
                <a:pos x="17" y="10"/>
              </a:cxn>
              <a:cxn ang="0">
                <a:pos x="16" y="13"/>
              </a:cxn>
              <a:cxn ang="0">
                <a:pos x="18" y="16"/>
              </a:cxn>
              <a:cxn ang="0">
                <a:pos x="16" y="17"/>
              </a:cxn>
              <a:cxn ang="0">
                <a:pos x="14" y="20"/>
              </a:cxn>
              <a:cxn ang="0">
                <a:pos x="12" y="19"/>
              </a:cxn>
              <a:cxn ang="0">
                <a:pos x="9" y="18"/>
              </a:cxn>
              <a:cxn ang="0">
                <a:pos x="7" y="16"/>
              </a:cxn>
              <a:cxn ang="0">
                <a:pos x="6" y="14"/>
              </a:cxn>
              <a:cxn ang="0">
                <a:pos x="4" y="11"/>
              </a:cxn>
              <a:cxn ang="0">
                <a:pos x="2" y="11"/>
              </a:cxn>
              <a:cxn ang="0">
                <a:pos x="1" y="8"/>
              </a:cxn>
              <a:cxn ang="0">
                <a:pos x="0" y="5"/>
              </a:cxn>
              <a:cxn ang="0">
                <a:pos x="2" y="4"/>
              </a:cxn>
              <a:cxn ang="0">
                <a:pos x="4" y="3"/>
              </a:cxn>
              <a:cxn ang="0">
                <a:pos x="8" y="1"/>
              </a:cxn>
              <a:cxn ang="0">
                <a:pos x="10" y="0"/>
              </a:cxn>
              <a:cxn ang="0">
                <a:pos x="14" y="0"/>
              </a:cxn>
            </a:cxnLst>
            <a:rect l="0" t="0" r="r" b="b"/>
            <a:pathLst>
              <a:path w="18" h="20">
                <a:moveTo>
                  <a:pt x="14" y="0"/>
                </a:moveTo>
                <a:lnTo>
                  <a:pt x="17" y="2"/>
                </a:lnTo>
                <a:lnTo>
                  <a:pt x="18" y="5"/>
                </a:lnTo>
                <a:lnTo>
                  <a:pt x="18" y="6"/>
                </a:lnTo>
                <a:lnTo>
                  <a:pt x="17" y="10"/>
                </a:lnTo>
                <a:lnTo>
                  <a:pt x="16" y="13"/>
                </a:lnTo>
                <a:lnTo>
                  <a:pt x="18" y="16"/>
                </a:lnTo>
                <a:lnTo>
                  <a:pt x="16" y="17"/>
                </a:lnTo>
                <a:lnTo>
                  <a:pt x="14" y="20"/>
                </a:lnTo>
                <a:lnTo>
                  <a:pt x="12" y="19"/>
                </a:lnTo>
                <a:lnTo>
                  <a:pt x="9" y="18"/>
                </a:lnTo>
                <a:lnTo>
                  <a:pt x="7" y="16"/>
                </a:lnTo>
                <a:lnTo>
                  <a:pt x="6" y="14"/>
                </a:lnTo>
                <a:lnTo>
                  <a:pt x="4" y="11"/>
                </a:lnTo>
                <a:lnTo>
                  <a:pt x="2" y="11"/>
                </a:lnTo>
                <a:lnTo>
                  <a:pt x="1" y="8"/>
                </a:lnTo>
                <a:lnTo>
                  <a:pt x="0" y="5"/>
                </a:lnTo>
                <a:lnTo>
                  <a:pt x="2" y="4"/>
                </a:lnTo>
                <a:lnTo>
                  <a:pt x="4" y="3"/>
                </a:lnTo>
                <a:lnTo>
                  <a:pt x="8" y="1"/>
                </a:lnTo>
                <a:lnTo>
                  <a:pt x="10" y="0"/>
                </a:lnTo>
                <a:lnTo>
                  <a:pt x="14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8" name="62119">
            <a:extLst xmlns:a="http://schemas.openxmlformats.org/drawingml/2006/main">
              <a:ext uri="{FF2B5EF4-FFF2-40B4-BE49-F238E27FC236}">
                <a16:creationId xmlns:a16="http://schemas.microsoft.com/office/drawing/2014/main" id="{AC959418-E647-4172-AEF7-F63EDD2B26B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4624" y="697819"/>
            <a:ext cx="189209" cy="152398"/>
          </a:xfrm>
          <a:custGeom xmlns:a="http://schemas.openxmlformats.org/drawingml/2006/main">
            <a:avLst/>
            <a:gdLst/>
            <a:ahLst/>
            <a:cxnLst>
              <a:cxn ang="0">
                <a:pos x="21" y="5"/>
              </a:cxn>
              <a:cxn ang="0">
                <a:pos x="22" y="8"/>
              </a:cxn>
              <a:cxn ang="0">
                <a:pos x="20" y="10"/>
              </a:cxn>
              <a:cxn ang="0">
                <a:pos x="19" y="9"/>
              </a:cxn>
              <a:cxn ang="0">
                <a:pos x="17" y="8"/>
              </a:cxn>
              <a:cxn ang="0">
                <a:pos x="16" y="10"/>
              </a:cxn>
              <a:cxn ang="0">
                <a:pos x="14" y="12"/>
              </a:cxn>
              <a:cxn ang="0">
                <a:pos x="12" y="11"/>
              </a:cxn>
              <a:cxn ang="0">
                <a:pos x="10" y="13"/>
              </a:cxn>
              <a:cxn ang="0">
                <a:pos x="8" y="13"/>
              </a:cxn>
              <a:cxn ang="0">
                <a:pos x="8" y="16"/>
              </a:cxn>
              <a:cxn ang="0">
                <a:pos x="6" y="19"/>
              </a:cxn>
              <a:cxn ang="0">
                <a:pos x="4" y="18"/>
              </a:cxn>
              <a:cxn ang="0">
                <a:pos x="2" y="16"/>
              </a:cxn>
              <a:cxn ang="0">
                <a:pos x="0" y="14"/>
              </a:cxn>
              <a:cxn ang="0">
                <a:pos x="2" y="13"/>
              </a:cxn>
              <a:cxn ang="0">
                <a:pos x="4" y="11"/>
              </a:cxn>
              <a:cxn ang="0">
                <a:pos x="4" y="9"/>
              </a:cxn>
              <a:cxn ang="0">
                <a:pos x="5" y="8"/>
              </a:cxn>
              <a:cxn ang="0">
                <a:pos x="7" y="6"/>
              </a:cxn>
              <a:cxn ang="0">
                <a:pos x="8" y="4"/>
              </a:cxn>
              <a:cxn ang="0">
                <a:pos x="9" y="3"/>
              </a:cxn>
              <a:cxn ang="0">
                <a:pos x="10" y="1"/>
              </a:cxn>
              <a:cxn ang="0">
                <a:pos x="12" y="0"/>
              </a:cxn>
              <a:cxn ang="0">
                <a:pos x="15" y="0"/>
              </a:cxn>
              <a:cxn ang="0">
                <a:pos x="17" y="2"/>
              </a:cxn>
              <a:cxn ang="0">
                <a:pos x="18" y="5"/>
              </a:cxn>
              <a:cxn ang="0">
                <a:pos x="21" y="5"/>
              </a:cxn>
            </a:cxnLst>
            <a:rect l="0" t="0" r="r" b="b"/>
            <a:pathLst>
              <a:path w="22" h="19">
                <a:moveTo>
                  <a:pt x="21" y="5"/>
                </a:moveTo>
                <a:lnTo>
                  <a:pt x="22" y="8"/>
                </a:lnTo>
                <a:lnTo>
                  <a:pt x="20" y="10"/>
                </a:lnTo>
                <a:lnTo>
                  <a:pt x="19" y="9"/>
                </a:lnTo>
                <a:lnTo>
                  <a:pt x="17" y="8"/>
                </a:lnTo>
                <a:lnTo>
                  <a:pt x="16" y="10"/>
                </a:lnTo>
                <a:lnTo>
                  <a:pt x="14" y="12"/>
                </a:lnTo>
                <a:lnTo>
                  <a:pt x="12" y="11"/>
                </a:lnTo>
                <a:lnTo>
                  <a:pt x="10" y="13"/>
                </a:lnTo>
                <a:lnTo>
                  <a:pt x="8" y="13"/>
                </a:lnTo>
                <a:lnTo>
                  <a:pt x="8" y="16"/>
                </a:lnTo>
                <a:lnTo>
                  <a:pt x="6" y="19"/>
                </a:lnTo>
                <a:lnTo>
                  <a:pt x="4" y="18"/>
                </a:lnTo>
                <a:lnTo>
                  <a:pt x="2" y="16"/>
                </a:lnTo>
                <a:lnTo>
                  <a:pt x="0" y="14"/>
                </a:lnTo>
                <a:lnTo>
                  <a:pt x="2" y="13"/>
                </a:lnTo>
                <a:lnTo>
                  <a:pt x="4" y="11"/>
                </a:lnTo>
                <a:lnTo>
                  <a:pt x="4" y="9"/>
                </a:lnTo>
                <a:lnTo>
                  <a:pt x="5" y="8"/>
                </a:lnTo>
                <a:lnTo>
                  <a:pt x="7" y="6"/>
                </a:lnTo>
                <a:lnTo>
                  <a:pt x="8" y="4"/>
                </a:lnTo>
                <a:lnTo>
                  <a:pt x="9" y="3"/>
                </a:lnTo>
                <a:lnTo>
                  <a:pt x="10" y="1"/>
                </a:lnTo>
                <a:lnTo>
                  <a:pt x="12" y="0"/>
                </a:lnTo>
                <a:lnTo>
                  <a:pt x="15" y="0"/>
                </a:lnTo>
                <a:lnTo>
                  <a:pt x="17" y="2"/>
                </a:lnTo>
                <a:lnTo>
                  <a:pt x="18" y="5"/>
                </a:lnTo>
                <a:lnTo>
                  <a:pt x="21" y="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9" name="62118">
            <a:extLst xmlns:a="http://schemas.openxmlformats.org/drawingml/2006/main">
              <a:ext uri="{FF2B5EF4-FFF2-40B4-BE49-F238E27FC236}">
                <a16:creationId xmlns:a16="http://schemas.microsoft.com/office/drawing/2014/main" id="{BE13CA9F-1ACA-41D4-88AE-EA65D82D285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08803" y="802090"/>
            <a:ext cx="249412" cy="112293"/>
          </a:xfrm>
          <a:custGeom xmlns:a="http://schemas.openxmlformats.org/drawingml/2006/main">
            <a:avLst/>
            <a:gdLst/>
            <a:ahLst/>
            <a:cxnLst>
              <a:cxn ang="0">
                <a:pos x="18" y="0"/>
              </a:cxn>
              <a:cxn ang="0">
                <a:pos x="20" y="0"/>
              </a:cxn>
              <a:cxn ang="0">
                <a:pos x="22" y="0"/>
              </a:cxn>
              <a:cxn ang="0">
                <a:pos x="24" y="0"/>
              </a:cxn>
              <a:cxn ang="0">
                <a:pos x="27" y="1"/>
              </a:cxn>
              <a:cxn ang="0">
                <a:pos x="29" y="3"/>
              </a:cxn>
              <a:cxn ang="0">
                <a:pos x="28" y="6"/>
              </a:cxn>
              <a:cxn ang="0">
                <a:pos x="29" y="9"/>
              </a:cxn>
              <a:cxn ang="0">
                <a:pos x="26" y="10"/>
              </a:cxn>
              <a:cxn ang="0">
                <a:pos x="24" y="9"/>
              </a:cxn>
              <a:cxn ang="0">
                <a:pos x="23" y="11"/>
              </a:cxn>
              <a:cxn ang="0">
                <a:pos x="20" y="9"/>
              </a:cxn>
              <a:cxn ang="0">
                <a:pos x="16" y="9"/>
              </a:cxn>
              <a:cxn ang="0">
                <a:pos x="14" y="10"/>
              </a:cxn>
              <a:cxn ang="0">
                <a:pos x="10" y="12"/>
              </a:cxn>
              <a:cxn ang="0">
                <a:pos x="8" y="13"/>
              </a:cxn>
              <a:cxn ang="0">
                <a:pos x="6" y="14"/>
              </a:cxn>
              <a:cxn ang="0">
                <a:pos x="4" y="12"/>
              </a:cxn>
              <a:cxn ang="0">
                <a:pos x="2" y="10"/>
              </a:cxn>
              <a:cxn ang="0">
                <a:pos x="0" y="8"/>
              </a:cxn>
              <a:cxn ang="0">
                <a:pos x="2" y="6"/>
              </a:cxn>
              <a:cxn ang="0">
                <a:pos x="4" y="4"/>
              </a:cxn>
              <a:cxn ang="0">
                <a:pos x="6" y="6"/>
              </a:cxn>
              <a:cxn ang="0">
                <a:pos x="8" y="6"/>
              </a:cxn>
              <a:cxn ang="0">
                <a:pos x="11" y="5"/>
              </a:cxn>
              <a:cxn ang="0">
                <a:pos x="14" y="3"/>
              </a:cxn>
              <a:cxn ang="0">
                <a:pos x="15" y="2"/>
              </a:cxn>
              <a:cxn ang="0">
                <a:pos x="16" y="0"/>
              </a:cxn>
              <a:cxn ang="0">
                <a:pos x="18" y="0"/>
              </a:cxn>
            </a:cxnLst>
            <a:rect l="0" t="0" r="r" b="b"/>
            <a:pathLst>
              <a:path w="29" h="14">
                <a:moveTo>
                  <a:pt x="18" y="0"/>
                </a:moveTo>
                <a:lnTo>
                  <a:pt x="20" y="0"/>
                </a:lnTo>
                <a:lnTo>
                  <a:pt x="22" y="0"/>
                </a:lnTo>
                <a:lnTo>
                  <a:pt x="24" y="0"/>
                </a:lnTo>
                <a:lnTo>
                  <a:pt x="27" y="1"/>
                </a:lnTo>
                <a:lnTo>
                  <a:pt x="29" y="3"/>
                </a:lnTo>
                <a:lnTo>
                  <a:pt x="28" y="6"/>
                </a:lnTo>
                <a:lnTo>
                  <a:pt x="29" y="9"/>
                </a:lnTo>
                <a:lnTo>
                  <a:pt x="26" y="10"/>
                </a:lnTo>
                <a:lnTo>
                  <a:pt x="24" y="9"/>
                </a:lnTo>
                <a:lnTo>
                  <a:pt x="23" y="11"/>
                </a:lnTo>
                <a:lnTo>
                  <a:pt x="20" y="9"/>
                </a:lnTo>
                <a:lnTo>
                  <a:pt x="16" y="9"/>
                </a:lnTo>
                <a:lnTo>
                  <a:pt x="14" y="10"/>
                </a:lnTo>
                <a:lnTo>
                  <a:pt x="10" y="12"/>
                </a:lnTo>
                <a:lnTo>
                  <a:pt x="8" y="13"/>
                </a:lnTo>
                <a:lnTo>
                  <a:pt x="6" y="14"/>
                </a:lnTo>
                <a:lnTo>
                  <a:pt x="4" y="12"/>
                </a:lnTo>
                <a:lnTo>
                  <a:pt x="2" y="10"/>
                </a:lnTo>
                <a:lnTo>
                  <a:pt x="0" y="8"/>
                </a:lnTo>
                <a:lnTo>
                  <a:pt x="2" y="6"/>
                </a:lnTo>
                <a:lnTo>
                  <a:pt x="4" y="4"/>
                </a:lnTo>
                <a:lnTo>
                  <a:pt x="6" y="6"/>
                </a:lnTo>
                <a:lnTo>
                  <a:pt x="8" y="6"/>
                </a:lnTo>
                <a:lnTo>
                  <a:pt x="11" y="5"/>
                </a:lnTo>
                <a:lnTo>
                  <a:pt x="14" y="3"/>
                </a:lnTo>
                <a:lnTo>
                  <a:pt x="15" y="2"/>
                </a:lnTo>
                <a:lnTo>
                  <a:pt x="16" y="0"/>
                </a:lnTo>
                <a:lnTo>
                  <a:pt x="1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0" name="62108">
            <a:extLst xmlns:a="http://schemas.openxmlformats.org/drawingml/2006/main">
              <a:ext uri="{FF2B5EF4-FFF2-40B4-BE49-F238E27FC236}">
                <a16:creationId xmlns:a16="http://schemas.microsoft.com/office/drawing/2014/main" id="{78F801E8-373E-456B-ACBB-7D73B0723A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4624" y="489274"/>
            <a:ext cx="111805" cy="280731"/>
          </a:xfrm>
          <a:custGeom xmlns:a="http://schemas.openxmlformats.org/drawingml/2006/main">
            <a:avLst/>
            <a:gdLst/>
            <a:ahLst/>
            <a:cxnLst>
              <a:cxn ang="0">
                <a:pos x="13" y="15"/>
              </a:cxn>
              <a:cxn ang="0">
                <a:pos x="12" y="19"/>
              </a:cxn>
              <a:cxn ang="0">
                <a:pos x="12" y="21"/>
              </a:cxn>
              <a:cxn ang="0">
                <a:pos x="11" y="21"/>
              </a:cxn>
              <a:cxn ang="0">
                <a:pos x="11" y="23"/>
              </a:cxn>
              <a:cxn ang="0">
                <a:pos x="10" y="25"/>
              </a:cxn>
              <a:cxn ang="0">
                <a:pos x="10" y="27"/>
              </a:cxn>
              <a:cxn ang="0">
                <a:pos x="9" y="29"/>
              </a:cxn>
              <a:cxn ang="0">
                <a:pos x="8" y="30"/>
              </a:cxn>
              <a:cxn ang="0">
                <a:pos x="7" y="32"/>
              </a:cxn>
              <a:cxn ang="0">
                <a:pos x="5" y="34"/>
              </a:cxn>
              <a:cxn ang="0">
                <a:pos x="4" y="35"/>
              </a:cxn>
              <a:cxn ang="0">
                <a:pos x="2" y="32"/>
              </a:cxn>
              <a:cxn ang="0">
                <a:pos x="3" y="31"/>
              </a:cxn>
              <a:cxn ang="0">
                <a:pos x="4" y="29"/>
              </a:cxn>
              <a:cxn ang="0">
                <a:pos x="5" y="26"/>
              </a:cxn>
              <a:cxn ang="0">
                <a:pos x="6" y="24"/>
              </a:cxn>
              <a:cxn ang="0">
                <a:pos x="7" y="22"/>
              </a:cxn>
              <a:cxn ang="0">
                <a:pos x="6" y="19"/>
              </a:cxn>
              <a:cxn ang="0">
                <a:pos x="4" y="17"/>
              </a:cxn>
              <a:cxn ang="0">
                <a:pos x="4" y="14"/>
              </a:cxn>
              <a:cxn ang="0">
                <a:pos x="2" y="14"/>
              </a:cxn>
              <a:cxn ang="0">
                <a:pos x="0" y="13"/>
              </a:cxn>
              <a:cxn ang="0">
                <a:pos x="1" y="10"/>
              </a:cxn>
              <a:cxn ang="0">
                <a:pos x="2" y="7"/>
              </a:cxn>
              <a:cxn ang="0">
                <a:pos x="3" y="6"/>
              </a:cxn>
              <a:cxn ang="0">
                <a:pos x="4" y="5"/>
              </a:cxn>
              <a:cxn ang="0">
                <a:pos x="5" y="3"/>
              </a:cxn>
              <a:cxn ang="0">
                <a:pos x="6" y="0"/>
              </a:cxn>
              <a:cxn ang="0">
                <a:pos x="8" y="5"/>
              </a:cxn>
              <a:cxn ang="0">
                <a:pos x="7" y="8"/>
              </a:cxn>
              <a:cxn ang="0">
                <a:pos x="6" y="11"/>
              </a:cxn>
              <a:cxn ang="0">
                <a:pos x="8" y="13"/>
              </a:cxn>
              <a:cxn ang="0">
                <a:pos x="11" y="14"/>
              </a:cxn>
              <a:cxn ang="0">
                <a:pos x="13" y="15"/>
              </a:cxn>
            </a:cxnLst>
            <a:rect l="0" t="0" r="r" b="b"/>
            <a:pathLst>
              <a:path w="13" h="35">
                <a:moveTo>
                  <a:pt x="13" y="15"/>
                </a:moveTo>
                <a:lnTo>
                  <a:pt x="12" y="19"/>
                </a:lnTo>
                <a:lnTo>
                  <a:pt x="12" y="21"/>
                </a:lnTo>
                <a:lnTo>
                  <a:pt x="11" y="21"/>
                </a:lnTo>
                <a:lnTo>
                  <a:pt x="11" y="23"/>
                </a:lnTo>
                <a:lnTo>
                  <a:pt x="10" y="25"/>
                </a:lnTo>
                <a:lnTo>
                  <a:pt x="10" y="27"/>
                </a:lnTo>
                <a:lnTo>
                  <a:pt x="9" y="29"/>
                </a:lnTo>
                <a:lnTo>
                  <a:pt x="8" y="30"/>
                </a:lnTo>
                <a:lnTo>
                  <a:pt x="7" y="32"/>
                </a:lnTo>
                <a:lnTo>
                  <a:pt x="5" y="34"/>
                </a:lnTo>
                <a:lnTo>
                  <a:pt x="4" y="35"/>
                </a:lnTo>
                <a:lnTo>
                  <a:pt x="2" y="32"/>
                </a:lnTo>
                <a:lnTo>
                  <a:pt x="3" y="31"/>
                </a:lnTo>
                <a:lnTo>
                  <a:pt x="4" y="29"/>
                </a:lnTo>
                <a:lnTo>
                  <a:pt x="5" y="26"/>
                </a:lnTo>
                <a:lnTo>
                  <a:pt x="6" y="24"/>
                </a:lnTo>
                <a:lnTo>
                  <a:pt x="7" y="22"/>
                </a:lnTo>
                <a:lnTo>
                  <a:pt x="6" y="19"/>
                </a:lnTo>
                <a:lnTo>
                  <a:pt x="4" y="17"/>
                </a:lnTo>
                <a:lnTo>
                  <a:pt x="4" y="14"/>
                </a:lnTo>
                <a:lnTo>
                  <a:pt x="2" y="14"/>
                </a:lnTo>
                <a:lnTo>
                  <a:pt x="0" y="13"/>
                </a:lnTo>
                <a:lnTo>
                  <a:pt x="1" y="10"/>
                </a:lnTo>
                <a:lnTo>
                  <a:pt x="2" y="7"/>
                </a:lnTo>
                <a:lnTo>
                  <a:pt x="3" y="6"/>
                </a:lnTo>
                <a:lnTo>
                  <a:pt x="4" y="5"/>
                </a:lnTo>
                <a:lnTo>
                  <a:pt x="5" y="3"/>
                </a:lnTo>
                <a:lnTo>
                  <a:pt x="6" y="0"/>
                </a:lnTo>
                <a:lnTo>
                  <a:pt x="8" y="5"/>
                </a:lnTo>
                <a:lnTo>
                  <a:pt x="7" y="8"/>
                </a:lnTo>
                <a:lnTo>
                  <a:pt x="6" y="11"/>
                </a:lnTo>
                <a:lnTo>
                  <a:pt x="8" y="13"/>
                </a:lnTo>
                <a:lnTo>
                  <a:pt x="11" y="14"/>
                </a:lnTo>
                <a:lnTo>
                  <a:pt x="13" y="1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1" name="62100">
            <a:extLst xmlns:a="http://schemas.openxmlformats.org/drawingml/2006/main">
              <a:ext uri="{FF2B5EF4-FFF2-40B4-BE49-F238E27FC236}">
                <a16:creationId xmlns:a16="http://schemas.microsoft.com/office/drawing/2014/main" id="{9CA606B2-582F-4351-85C1-E8FB6A1D83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8620" y="1034697"/>
            <a:ext cx="266613" cy="168439"/>
          </a:xfrm>
          <a:custGeom xmlns:a="http://schemas.openxmlformats.org/drawingml/2006/main">
            <a:avLst/>
            <a:gdLst/>
            <a:ahLst/>
            <a:cxnLst>
              <a:cxn ang="0">
                <a:pos x="30" y="2"/>
              </a:cxn>
              <a:cxn ang="0">
                <a:pos x="29" y="3"/>
              </a:cxn>
              <a:cxn ang="0">
                <a:pos x="30" y="7"/>
              </a:cxn>
              <a:cxn ang="0">
                <a:pos x="31" y="10"/>
              </a:cxn>
              <a:cxn ang="0">
                <a:pos x="29" y="10"/>
              </a:cxn>
              <a:cxn ang="0">
                <a:pos x="26" y="10"/>
              </a:cxn>
              <a:cxn ang="0">
                <a:pos x="24" y="11"/>
              </a:cxn>
              <a:cxn ang="0">
                <a:pos x="23" y="14"/>
              </a:cxn>
              <a:cxn ang="0">
                <a:pos x="21" y="17"/>
              </a:cxn>
              <a:cxn ang="0">
                <a:pos x="19" y="19"/>
              </a:cxn>
              <a:cxn ang="0">
                <a:pos x="17" y="20"/>
              </a:cxn>
              <a:cxn ang="0">
                <a:pos x="15" y="21"/>
              </a:cxn>
              <a:cxn ang="0">
                <a:pos x="13" y="21"/>
              </a:cxn>
              <a:cxn ang="0">
                <a:pos x="11" y="20"/>
              </a:cxn>
              <a:cxn ang="0">
                <a:pos x="9" y="21"/>
              </a:cxn>
              <a:cxn ang="0">
                <a:pos x="7" y="19"/>
              </a:cxn>
              <a:cxn ang="0">
                <a:pos x="5" y="21"/>
              </a:cxn>
              <a:cxn ang="0">
                <a:pos x="2" y="21"/>
              </a:cxn>
              <a:cxn ang="0">
                <a:pos x="0" y="20"/>
              </a:cxn>
              <a:cxn ang="0">
                <a:pos x="1" y="16"/>
              </a:cxn>
              <a:cxn ang="0">
                <a:pos x="0" y="12"/>
              </a:cxn>
              <a:cxn ang="0">
                <a:pos x="2" y="11"/>
              </a:cxn>
              <a:cxn ang="0">
                <a:pos x="3" y="10"/>
              </a:cxn>
              <a:cxn ang="0">
                <a:pos x="2" y="8"/>
              </a:cxn>
              <a:cxn ang="0">
                <a:pos x="1" y="6"/>
              </a:cxn>
              <a:cxn ang="0">
                <a:pos x="2" y="3"/>
              </a:cxn>
              <a:cxn ang="0">
                <a:pos x="4" y="2"/>
              </a:cxn>
              <a:cxn ang="0">
                <a:pos x="6" y="1"/>
              </a:cxn>
              <a:cxn ang="0">
                <a:pos x="8" y="1"/>
              </a:cxn>
              <a:cxn ang="0">
                <a:pos x="11" y="1"/>
              </a:cxn>
              <a:cxn ang="0">
                <a:pos x="14" y="1"/>
              </a:cxn>
              <a:cxn ang="0">
                <a:pos x="17" y="1"/>
              </a:cxn>
              <a:cxn ang="0">
                <a:pos x="19" y="1"/>
              </a:cxn>
              <a:cxn ang="0">
                <a:pos x="21" y="0"/>
              </a:cxn>
              <a:cxn ang="0">
                <a:pos x="24" y="0"/>
              </a:cxn>
              <a:cxn ang="0">
                <a:pos x="26" y="1"/>
              </a:cxn>
              <a:cxn ang="0">
                <a:pos x="30" y="2"/>
              </a:cxn>
            </a:cxnLst>
            <a:rect l="0" t="0" r="r" b="b"/>
            <a:pathLst>
              <a:path w="31" h="21">
                <a:moveTo>
                  <a:pt x="30" y="2"/>
                </a:moveTo>
                <a:lnTo>
                  <a:pt x="29" y="3"/>
                </a:lnTo>
                <a:lnTo>
                  <a:pt x="30" y="7"/>
                </a:lnTo>
                <a:lnTo>
                  <a:pt x="31" y="10"/>
                </a:lnTo>
                <a:lnTo>
                  <a:pt x="29" y="10"/>
                </a:lnTo>
                <a:lnTo>
                  <a:pt x="26" y="10"/>
                </a:lnTo>
                <a:lnTo>
                  <a:pt x="24" y="11"/>
                </a:lnTo>
                <a:lnTo>
                  <a:pt x="23" y="14"/>
                </a:lnTo>
                <a:lnTo>
                  <a:pt x="21" y="17"/>
                </a:lnTo>
                <a:lnTo>
                  <a:pt x="19" y="19"/>
                </a:lnTo>
                <a:lnTo>
                  <a:pt x="17" y="20"/>
                </a:lnTo>
                <a:lnTo>
                  <a:pt x="15" y="21"/>
                </a:lnTo>
                <a:lnTo>
                  <a:pt x="13" y="21"/>
                </a:lnTo>
                <a:lnTo>
                  <a:pt x="11" y="20"/>
                </a:lnTo>
                <a:lnTo>
                  <a:pt x="9" y="21"/>
                </a:lnTo>
                <a:lnTo>
                  <a:pt x="7" y="19"/>
                </a:lnTo>
                <a:lnTo>
                  <a:pt x="5" y="21"/>
                </a:lnTo>
                <a:lnTo>
                  <a:pt x="2" y="21"/>
                </a:lnTo>
                <a:lnTo>
                  <a:pt x="0" y="20"/>
                </a:lnTo>
                <a:lnTo>
                  <a:pt x="1" y="16"/>
                </a:lnTo>
                <a:lnTo>
                  <a:pt x="0" y="12"/>
                </a:lnTo>
                <a:lnTo>
                  <a:pt x="2" y="11"/>
                </a:lnTo>
                <a:lnTo>
                  <a:pt x="3" y="10"/>
                </a:lnTo>
                <a:lnTo>
                  <a:pt x="2" y="8"/>
                </a:lnTo>
                <a:lnTo>
                  <a:pt x="1" y="6"/>
                </a:lnTo>
                <a:lnTo>
                  <a:pt x="2" y="3"/>
                </a:lnTo>
                <a:lnTo>
                  <a:pt x="4" y="2"/>
                </a:lnTo>
                <a:lnTo>
                  <a:pt x="6" y="1"/>
                </a:lnTo>
                <a:lnTo>
                  <a:pt x="8" y="1"/>
                </a:lnTo>
                <a:lnTo>
                  <a:pt x="11" y="1"/>
                </a:lnTo>
                <a:lnTo>
                  <a:pt x="14" y="1"/>
                </a:lnTo>
                <a:lnTo>
                  <a:pt x="17" y="1"/>
                </a:lnTo>
                <a:lnTo>
                  <a:pt x="19" y="1"/>
                </a:lnTo>
                <a:lnTo>
                  <a:pt x="21" y="0"/>
                </a:lnTo>
                <a:lnTo>
                  <a:pt x="24" y="0"/>
                </a:lnTo>
                <a:lnTo>
                  <a:pt x="26" y="1"/>
                </a:lnTo>
                <a:lnTo>
                  <a:pt x="30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2" name="62099">
            <a:extLst xmlns:a="http://schemas.openxmlformats.org/drawingml/2006/main">
              <a:ext uri="{FF2B5EF4-FFF2-40B4-BE49-F238E27FC236}">
                <a16:creationId xmlns:a16="http://schemas.microsoft.com/office/drawing/2014/main" id="{78D394E6-E819-4245-A4C7-B867B3C64B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33427" y="786048"/>
            <a:ext cx="111805" cy="144376"/>
          </a:xfrm>
          <a:custGeom xmlns:a="http://schemas.openxmlformats.org/drawingml/2006/main">
            <a:avLst/>
            <a:gdLst/>
            <a:ahLst/>
            <a:cxnLst>
              <a:cxn ang="0">
                <a:pos x="6" y="1"/>
              </a:cxn>
              <a:cxn ang="0">
                <a:pos x="9" y="1"/>
              </a:cxn>
              <a:cxn ang="0">
                <a:pos x="10" y="2"/>
              </a:cxn>
              <a:cxn ang="0">
                <a:pos x="11" y="4"/>
              </a:cxn>
              <a:cxn ang="0">
                <a:pos x="13" y="6"/>
              </a:cxn>
              <a:cxn ang="0">
                <a:pos x="12" y="9"/>
              </a:cxn>
              <a:cxn ang="0">
                <a:pos x="12" y="12"/>
              </a:cxn>
              <a:cxn ang="0">
                <a:pos x="13" y="14"/>
              </a:cxn>
              <a:cxn ang="0">
                <a:pos x="12" y="17"/>
              </a:cxn>
              <a:cxn ang="0">
                <a:pos x="11" y="18"/>
              </a:cxn>
              <a:cxn ang="0">
                <a:pos x="8" y="17"/>
              </a:cxn>
              <a:cxn ang="0">
                <a:pos x="5" y="17"/>
              </a:cxn>
              <a:cxn ang="0">
                <a:pos x="4" y="16"/>
              </a:cxn>
              <a:cxn ang="0">
                <a:pos x="2" y="15"/>
              </a:cxn>
              <a:cxn ang="0">
                <a:pos x="3" y="13"/>
              </a:cxn>
              <a:cxn ang="0">
                <a:pos x="4" y="9"/>
              </a:cxn>
              <a:cxn ang="0">
                <a:pos x="2" y="8"/>
              </a:cxn>
              <a:cxn ang="0">
                <a:pos x="0" y="5"/>
              </a:cxn>
              <a:cxn ang="0">
                <a:pos x="0" y="2"/>
              </a:cxn>
              <a:cxn ang="0">
                <a:pos x="2" y="2"/>
              </a:cxn>
              <a:cxn ang="0">
                <a:pos x="4" y="0"/>
              </a:cxn>
              <a:cxn ang="0">
                <a:pos x="6" y="1"/>
              </a:cxn>
            </a:cxnLst>
            <a:rect l="0" t="0" r="r" b="b"/>
            <a:pathLst>
              <a:path w="13" h="18">
                <a:moveTo>
                  <a:pt x="6" y="1"/>
                </a:moveTo>
                <a:lnTo>
                  <a:pt x="9" y="1"/>
                </a:lnTo>
                <a:lnTo>
                  <a:pt x="10" y="2"/>
                </a:lnTo>
                <a:lnTo>
                  <a:pt x="11" y="4"/>
                </a:lnTo>
                <a:lnTo>
                  <a:pt x="13" y="6"/>
                </a:lnTo>
                <a:lnTo>
                  <a:pt x="12" y="9"/>
                </a:lnTo>
                <a:lnTo>
                  <a:pt x="12" y="12"/>
                </a:lnTo>
                <a:lnTo>
                  <a:pt x="13" y="14"/>
                </a:lnTo>
                <a:lnTo>
                  <a:pt x="12" y="17"/>
                </a:lnTo>
                <a:lnTo>
                  <a:pt x="11" y="18"/>
                </a:lnTo>
                <a:lnTo>
                  <a:pt x="8" y="17"/>
                </a:lnTo>
                <a:lnTo>
                  <a:pt x="5" y="17"/>
                </a:lnTo>
                <a:lnTo>
                  <a:pt x="4" y="16"/>
                </a:lnTo>
                <a:lnTo>
                  <a:pt x="2" y="15"/>
                </a:lnTo>
                <a:lnTo>
                  <a:pt x="3" y="13"/>
                </a:lnTo>
                <a:lnTo>
                  <a:pt x="4" y="9"/>
                </a:lnTo>
                <a:lnTo>
                  <a:pt x="2" y="8"/>
                </a:lnTo>
                <a:lnTo>
                  <a:pt x="0" y="5"/>
                </a:lnTo>
                <a:lnTo>
                  <a:pt x="0" y="2"/>
                </a:lnTo>
                <a:lnTo>
                  <a:pt x="2" y="2"/>
                </a:lnTo>
                <a:lnTo>
                  <a:pt x="4" y="0"/>
                </a:lnTo>
                <a:lnTo>
                  <a:pt x="6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3" name="62096">
            <a:extLst xmlns:a="http://schemas.openxmlformats.org/drawingml/2006/main">
              <a:ext uri="{FF2B5EF4-FFF2-40B4-BE49-F238E27FC236}">
                <a16:creationId xmlns:a16="http://schemas.microsoft.com/office/drawing/2014/main" id="{56777F7F-99B8-462F-8F40-CD72C37CDE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98011" y="874278"/>
            <a:ext cx="137606" cy="168439"/>
          </a:xfrm>
          <a:custGeom xmlns:a="http://schemas.openxmlformats.org/drawingml/2006/main">
            <a:avLst/>
            <a:gdLst/>
            <a:ahLst/>
            <a:cxnLst>
              <a:cxn ang="0">
                <a:pos x="10" y="4"/>
              </a:cxn>
              <a:cxn ang="0">
                <a:pos x="13" y="6"/>
              </a:cxn>
              <a:cxn ang="0">
                <a:pos x="15" y="7"/>
              </a:cxn>
              <a:cxn ang="0">
                <a:pos x="16" y="9"/>
              </a:cxn>
              <a:cxn ang="0">
                <a:pos x="15" y="12"/>
              </a:cxn>
              <a:cxn ang="0">
                <a:pos x="13" y="14"/>
              </a:cxn>
              <a:cxn ang="0">
                <a:pos x="14" y="16"/>
              </a:cxn>
              <a:cxn ang="0">
                <a:pos x="14" y="19"/>
              </a:cxn>
              <a:cxn ang="0">
                <a:pos x="9" y="20"/>
              </a:cxn>
              <a:cxn ang="0">
                <a:pos x="7" y="21"/>
              </a:cxn>
              <a:cxn ang="0">
                <a:pos x="5" y="21"/>
              </a:cxn>
              <a:cxn ang="0">
                <a:pos x="4" y="19"/>
              </a:cxn>
              <a:cxn ang="0">
                <a:pos x="2" y="16"/>
              </a:cxn>
              <a:cxn ang="0">
                <a:pos x="0" y="13"/>
              </a:cxn>
              <a:cxn ang="0">
                <a:pos x="1" y="10"/>
              </a:cxn>
              <a:cxn ang="0">
                <a:pos x="2" y="6"/>
              </a:cxn>
              <a:cxn ang="0">
                <a:pos x="2" y="5"/>
              </a:cxn>
              <a:cxn ang="0">
                <a:pos x="1" y="2"/>
              </a:cxn>
              <a:cxn ang="0">
                <a:pos x="2" y="0"/>
              </a:cxn>
              <a:cxn ang="0">
                <a:pos x="4" y="1"/>
              </a:cxn>
              <a:cxn ang="0">
                <a:pos x="7" y="0"/>
              </a:cxn>
              <a:cxn ang="0">
                <a:pos x="10" y="4"/>
              </a:cxn>
            </a:cxnLst>
            <a:rect l="0" t="0" r="r" b="b"/>
            <a:pathLst>
              <a:path w="16" h="21">
                <a:moveTo>
                  <a:pt x="10" y="4"/>
                </a:moveTo>
                <a:lnTo>
                  <a:pt x="13" y="6"/>
                </a:lnTo>
                <a:lnTo>
                  <a:pt x="15" y="7"/>
                </a:lnTo>
                <a:lnTo>
                  <a:pt x="16" y="9"/>
                </a:lnTo>
                <a:lnTo>
                  <a:pt x="15" y="12"/>
                </a:lnTo>
                <a:lnTo>
                  <a:pt x="13" y="14"/>
                </a:lnTo>
                <a:lnTo>
                  <a:pt x="14" y="16"/>
                </a:lnTo>
                <a:lnTo>
                  <a:pt x="14" y="19"/>
                </a:lnTo>
                <a:lnTo>
                  <a:pt x="9" y="20"/>
                </a:lnTo>
                <a:lnTo>
                  <a:pt x="7" y="21"/>
                </a:lnTo>
                <a:lnTo>
                  <a:pt x="5" y="21"/>
                </a:lnTo>
                <a:lnTo>
                  <a:pt x="4" y="19"/>
                </a:lnTo>
                <a:lnTo>
                  <a:pt x="2" y="16"/>
                </a:lnTo>
                <a:lnTo>
                  <a:pt x="0" y="13"/>
                </a:lnTo>
                <a:lnTo>
                  <a:pt x="1" y="10"/>
                </a:lnTo>
                <a:lnTo>
                  <a:pt x="2" y="6"/>
                </a:lnTo>
                <a:lnTo>
                  <a:pt x="2" y="5"/>
                </a:lnTo>
                <a:lnTo>
                  <a:pt x="1" y="2"/>
                </a:lnTo>
                <a:lnTo>
                  <a:pt x="2" y="0"/>
                </a:lnTo>
                <a:lnTo>
                  <a:pt x="4" y="1"/>
                </a:lnTo>
                <a:lnTo>
                  <a:pt x="7" y="0"/>
                </a:lnTo>
                <a:lnTo>
                  <a:pt x="10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4" name="62093">
            <a:extLst xmlns:a="http://schemas.openxmlformats.org/drawingml/2006/main">
              <a:ext uri="{FF2B5EF4-FFF2-40B4-BE49-F238E27FC236}">
                <a16:creationId xmlns:a16="http://schemas.microsoft.com/office/drawing/2014/main" id="{B218882F-E607-45D7-B717-748F61D5CBF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49614" y="826153"/>
            <a:ext cx="60202" cy="80209"/>
          </a:xfrm>
          <a:custGeom xmlns:a="http://schemas.openxmlformats.org/drawingml/2006/main">
            <a:avLst/>
            <a:gdLst/>
            <a:ahLst/>
            <a:cxnLst>
              <a:cxn ang="0">
                <a:pos x="4" y="1"/>
              </a:cxn>
              <a:cxn ang="0">
                <a:pos x="6" y="4"/>
              </a:cxn>
              <a:cxn ang="0">
                <a:pos x="7" y="8"/>
              </a:cxn>
              <a:cxn ang="0">
                <a:pos x="4" y="10"/>
              </a:cxn>
              <a:cxn ang="0">
                <a:pos x="1" y="6"/>
              </a:cxn>
              <a:cxn ang="0">
                <a:pos x="0" y="3"/>
              </a:cxn>
              <a:cxn ang="0">
                <a:pos x="1" y="0"/>
              </a:cxn>
              <a:cxn ang="0">
                <a:pos x="4" y="1"/>
              </a:cxn>
            </a:cxnLst>
            <a:rect l="0" t="0" r="r" b="b"/>
            <a:pathLst>
              <a:path w="7" h="10">
                <a:moveTo>
                  <a:pt x="4" y="1"/>
                </a:moveTo>
                <a:lnTo>
                  <a:pt x="6" y="4"/>
                </a:lnTo>
                <a:lnTo>
                  <a:pt x="7" y="8"/>
                </a:lnTo>
                <a:lnTo>
                  <a:pt x="4" y="10"/>
                </a:lnTo>
                <a:lnTo>
                  <a:pt x="1" y="6"/>
                </a:lnTo>
                <a:lnTo>
                  <a:pt x="0" y="3"/>
                </a:lnTo>
                <a:lnTo>
                  <a:pt x="1" y="0"/>
                </a:lnTo>
                <a:lnTo>
                  <a:pt x="4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5" name="62079">
            <a:extLst xmlns:a="http://schemas.openxmlformats.org/drawingml/2006/main">
              <a:ext uri="{FF2B5EF4-FFF2-40B4-BE49-F238E27FC236}">
                <a16:creationId xmlns:a16="http://schemas.microsoft.com/office/drawing/2014/main" id="{A4DDA5B5-75B1-4D7A-8DDC-AD4E09AF505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0019" y="593547"/>
            <a:ext cx="154807" cy="152398"/>
          </a:xfrm>
          <a:custGeom xmlns:a="http://schemas.openxmlformats.org/drawingml/2006/main">
            <a:avLst/>
            <a:gdLst/>
            <a:ahLst/>
            <a:cxnLst>
              <a:cxn ang="0">
                <a:pos x="13" y="19"/>
              </a:cxn>
              <a:cxn ang="0">
                <a:pos x="10" y="17"/>
              </a:cxn>
              <a:cxn ang="0">
                <a:pos x="7" y="15"/>
              </a:cxn>
              <a:cxn ang="0">
                <a:pos x="5" y="15"/>
              </a:cxn>
              <a:cxn ang="0">
                <a:pos x="2" y="14"/>
              </a:cxn>
              <a:cxn ang="0">
                <a:pos x="2" y="12"/>
              </a:cxn>
              <a:cxn ang="0">
                <a:pos x="1" y="10"/>
              </a:cxn>
              <a:cxn ang="0">
                <a:pos x="2" y="7"/>
              </a:cxn>
              <a:cxn ang="0">
                <a:pos x="0" y="5"/>
              </a:cxn>
              <a:cxn ang="0">
                <a:pos x="1" y="3"/>
              </a:cxn>
              <a:cxn ang="0">
                <a:pos x="2" y="1"/>
              </a:cxn>
              <a:cxn ang="0">
                <a:pos x="4" y="1"/>
              </a:cxn>
              <a:cxn ang="0">
                <a:pos x="7" y="2"/>
              </a:cxn>
              <a:cxn ang="0">
                <a:pos x="9" y="1"/>
              </a:cxn>
              <a:cxn ang="0">
                <a:pos x="11" y="0"/>
              </a:cxn>
              <a:cxn ang="0">
                <a:pos x="13" y="1"/>
              </a:cxn>
              <a:cxn ang="0">
                <a:pos x="15" y="1"/>
              </a:cxn>
              <a:cxn ang="0">
                <a:pos x="15" y="4"/>
              </a:cxn>
              <a:cxn ang="0">
                <a:pos x="17" y="6"/>
              </a:cxn>
              <a:cxn ang="0">
                <a:pos x="18" y="9"/>
              </a:cxn>
              <a:cxn ang="0">
                <a:pos x="17" y="11"/>
              </a:cxn>
              <a:cxn ang="0">
                <a:pos x="16" y="13"/>
              </a:cxn>
              <a:cxn ang="0">
                <a:pos x="15" y="16"/>
              </a:cxn>
              <a:cxn ang="0">
                <a:pos x="14" y="18"/>
              </a:cxn>
              <a:cxn ang="0">
                <a:pos x="13" y="19"/>
              </a:cxn>
            </a:cxnLst>
            <a:rect l="0" t="0" r="r" b="b"/>
            <a:pathLst>
              <a:path w="18" h="19">
                <a:moveTo>
                  <a:pt x="13" y="19"/>
                </a:moveTo>
                <a:lnTo>
                  <a:pt x="10" y="17"/>
                </a:lnTo>
                <a:lnTo>
                  <a:pt x="7" y="15"/>
                </a:lnTo>
                <a:lnTo>
                  <a:pt x="5" y="15"/>
                </a:lnTo>
                <a:lnTo>
                  <a:pt x="2" y="14"/>
                </a:lnTo>
                <a:lnTo>
                  <a:pt x="2" y="12"/>
                </a:lnTo>
                <a:lnTo>
                  <a:pt x="1" y="10"/>
                </a:lnTo>
                <a:lnTo>
                  <a:pt x="2" y="7"/>
                </a:lnTo>
                <a:lnTo>
                  <a:pt x="0" y="5"/>
                </a:lnTo>
                <a:lnTo>
                  <a:pt x="1" y="3"/>
                </a:lnTo>
                <a:lnTo>
                  <a:pt x="2" y="1"/>
                </a:lnTo>
                <a:lnTo>
                  <a:pt x="4" y="1"/>
                </a:lnTo>
                <a:lnTo>
                  <a:pt x="7" y="2"/>
                </a:lnTo>
                <a:lnTo>
                  <a:pt x="9" y="1"/>
                </a:lnTo>
                <a:lnTo>
                  <a:pt x="11" y="0"/>
                </a:lnTo>
                <a:lnTo>
                  <a:pt x="13" y="1"/>
                </a:lnTo>
                <a:lnTo>
                  <a:pt x="15" y="1"/>
                </a:lnTo>
                <a:lnTo>
                  <a:pt x="15" y="4"/>
                </a:lnTo>
                <a:lnTo>
                  <a:pt x="17" y="6"/>
                </a:lnTo>
                <a:lnTo>
                  <a:pt x="18" y="9"/>
                </a:lnTo>
                <a:lnTo>
                  <a:pt x="17" y="11"/>
                </a:lnTo>
                <a:lnTo>
                  <a:pt x="16" y="13"/>
                </a:lnTo>
                <a:lnTo>
                  <a:pt x="15" y="16"/>
                </a:lnTo>
                <a:lnTo>
                  <a:pt x="14" y="18"/>
                </a:lnTo>
                <a:lnTo>
                  <a:pt x="13" y="19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6" name="62063">
            <a:extLst xmlns:a="http://schemas.openxmlformats.org/drawingml/2006/main">
              <a:ext uri="{FF2B5EF4-FFF2-40B4-BE49-F238E27FC236}">
                <a16:creationId xmlns:a16="http://schemas.microsoft.com/office/drawing/2014/main" id="{CE33D668-A188-4811-AEC1-12A823CF603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84016" y="737923"/>
            <a:ext cx="215011" cy="288753"/>
          </a:xfrm>
          <a:custGeom xmlns:a="http://schemas.openxmlformats.org/drawingml/2006/main">
            <a:avLst/>
            <a:gdLst/>
            <a:ahLst/>
            <a:cxnLst>
              <a:cxn ang="0">
                <a:pos x="23" y="1"/>
              </a:cxn>
              <a:cxn ang="0">
                <a:pos x="25" y="4"/>
              </a:cxn>
              <a:cxn ang="0">
                <a:pos x="25" y="6"/>
              </a:cxn>
              <a:cxn ang="0">
                <a:pos x="23" y="8"/>
              </a:cxn>
              <a:cxn ang="0">
                <a:pos x="21" y="9"/>
              </a:cxn>
              <a:cxn ang="0">
                <a:pos x="23" y="11"/>
              </a:cxn>
              <a:cxn ang="0">
                <a:pos x="23" y="15"/>
              </a:cxn>
              <a:cxn ang="0">
                <a:pos x="21" y="16"/>
              </a:cxn>
              <a:cxn ang="0">
                <a:pos x="20" y="17"/>
              </a:cxn>
              <a:cxn ang="0">
                <a:pos x="19" y="20"/>
              </a:cxn>
              <a:cxn ang="0">
                <a:pos x="18" y="21"/>
              </a:cxn>
              <a:cxn ang="0">
                <a:pos x="16" y="23"/>
              </a:cxn>
              <a:cxn ang="0">
                <a:pos x="14" y="24"/>
              </a:cxn>
              <a:cxn ang="0">
                <a:pos x="11" y="25"/>
              </a:cxn>
              <a:cxn ang="0">
                <a:pos x="11" y="27"/>
              </a:cxn>
              <a:cxn ang="0">
                <a:pos x="11" y="29"/>
              </a:cxn>
              <a:cxn ang="0">
                <a:pos x="13" y="31"/>
              </a:cxn>
              <a:cxn ang="0">
                <a:pos x="10" y="31"/>
              </a:cxn>
              <a:cxn ang="0">
                <a:pos x="8" y="33"/>
              </a:cxn>
              <a:cxn ang="0">
                <a:pos x="7" y="35"/>
              </a:cxn>
              <a:cxn ang="0">
                <a:pos x="4" y="36"/>
              </a:cxn>
              <a:cxn ang="0">
                <a:pos x="4" y="33"/>
              </a:cxn>
              <a:cxn ang="0">
                <a:pos x="3" y="31"/>
              </a:cxn>
              <a:cxn ang="0">
                <a:pos x="5" y="29"/>
              </a:cxn>
              <a:cxn ang="0">
                <a:pos x="6" y="26"/>
              </a:cxn>
              <a:cxn ang="0">
                <a:pos x="5" y="24"/>
              </a:cxn>
              <a:cxn ang="0">
                <a:pos x="3" y="23"/>
              </a:cxn>
              <a:cxn ang="0">
                <a:pos x="0" y="21"/>
              </a:cxn>
              <a:cxn ang="0">
                <a:pos x="3" y="19"/>
              </a:cxn>
              <a:cxn ang="0">
                <a:pos x="2" y="15"/>
              </a:cxn>
              <a:cxn ang="0">
                <a:pos x="0" y="12"/>
              </a:cxn>
              <a:cxn ang="0">
                <a:pos x="3" y="11"/>
              </a:cxn>
              <a:cxn ang="0">
                <a:pos x="3" y="8"/>
              </a:cxn>
              <a:cxn ang="0">
                <a:pos x="2" y="7"/>
              </a:cxn>
              <a:cxn ang="0">
                <a:pos x="1" y="4"/>
              </a:cxn>
              <a:cxn ang="0">
                <a:pos x="0" y="2"/>
              </a:cxn>
              <a:cxn ang="0">
                <a:pos x="2" y="1"/>
              </a:cxn>
              <a:cxn ang="0">
                <a:pos x="5" y="0"/>
              </a:cxn>
              <a:cxn ang="0">
                <a:pos x="6" y="4"/>
              </a:cxn>
              <a:cxn ang="0">
                <a:pos x="7" y="6"/>
              </a:cxn>
              <a:cxn ang="0">
                <a:pos x="10" y="6"/>
              </a:cxn>
              <a:cxn ang="0">
                <a:pos x="14" y="8"/>
              </a:cxn>
              <a:cxn ang="0">
                <a:pos x="17" y="8"/>
              </a:cxn>
              <a:cxn ang="0">
                <a:pos x="19" y="6"/>
              </a:cxn>
              <a:cxn ang="0">
                <a:pos x="20" y="3"/>
              </a:cxn>
              <a:cxn ang="0">
                <a:pos x="23" y="1"/>
              </a:cxn>
            </a:cxnLst>
            <a:rect l="0" t="0" r="r" b="b"/>
            <a:pathLst>
              <a:path w="25" h="36">
                <a:moveTo>
                  <a:pt x="23" y="1"/>
                </a:moveTo>
                <a:lnTo>
                  <a:pt x="25" y="4"/>
                </a:lnTo>
                <a:lnTo>
                  <a:pt x="25" y="6"/>
                </a:lnTo>
                <a:lnTo>
                  <a:pt x="23" y="8"/>
                </a:lnTo>
                <a:lnTo>
                  <a:pt x="21" y="9"/>
                </a:lnTo>
                <a:lnTo>
                  <a:pt x="23" y="11"/>
                </a:lnTo>
                <a:lnTo>
                  <a:pt x="23" y="15"/>
                </a:lnTo>
                <a:lnTo>
                  <a:pt x="21" y="16"/>
                </a:lnTo>
                <a:lnTo>
                  <a:pt x="20" y="17"/>
                </a:lnTo>
                <a:lnTo>
                  <a:pt x="19" y="20"/>
                </a:lnTo>
                <a:lnTo>
                  <a:pt x="18" y="21"/>
                </a:lnTo>
                <a:lnTo>
                  <a:pt x="16" y="23"/>
                </a:lnTo>
                <a:lnTo>
                  <a:pt x="14" y="24"/>
                </a:lnTo>
                <a:lnTo>
                  <a:pt x="11" y="25"/>
                </a:lnTo>
                <a:lnTo>
                  <a:pt x="11" y="27"/>
                </a:lnTo>
                <a:lnTo>
                  <a:pt x="11" y="29"/>
                </a:lnTo>
                <a:lnTo>
                  <a:pt x="13" y="31"/>
                </a:lnTo>
                <a:lnTo>
                  <a:pt x="10" y="31"/>
                </a:lnTo>
                <a:lnTo>
                  <a:pt x="8" y="33"/>
                </a:lnTo>
                <a:lnTo>
                  <a:pt x="7" y="35"/>
                </a:lnTo>
                <a:lnTo>
                  <a:pt x="4" y="36"/>
                </a:lnTo>
                <a:lnTo>
                  <a:pt x="4" y="33"/>
                </a:lnTo>
                <a:lnTo>
                  <a:pt x="3" y="31"/>
                </a:lnTo>
                <a:lnTo>
                  <a:pt x="5" y="29"/>
                </a:lnTo>
                <a:lnTo>
                  <a:pt x="6" y="26"/>
                </a:lnTo>
                <a:lnTo>
                  <a:pt x="5" y="24"/>
                </a:lnTo>
                <a:lnTo>
                  <a:pt x="3" y="23"/>
                </a:lnTo>
                <a:lnTo>
                  <a:pt x="0" y="21"/>
                </a:lnTo>
                <a:lnTo>
                  <a:pt x="3" y="19"/>
                </a:lnTo>
                <a:lnTo>
                  <a:pt x="2" y="15"/>
                </a:lnTo>
                <a:lnTo>
                  <a:pt x="0" y="12"/>
                </a:lnTo>
                <a:lnTo>
                  <a:pt x="3" y="11"/>
                </a:lnTo>
                <a:lnTo>
                  <a:pt x="3" y="8"/>
                </a:lnTo>
                <a:lnTo>
                  <a:pt x="2" y="7"/>
                </a:lnTo>
                <a:lnTo>
                  <a:pt x="1" y="4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4"/>
                </a:lnTo>
                <a:lnTo>
                  <a:pt x="7" y="6"/>
                </a:lnTo>
                <a:lnTo>
                  <a:pt x="10" y="6"/>
                </a:lnTo>
                <a:lnTo>
                  <a:pt x="14" y="8"/>
                </a:lnTo>
                <a:lnTo>
                  <a:pt x="17" y="8"/>
                </a:lnTo>
                <a:lnTo>
                  <a:pt x="19" y="6"/>
                </a:lnTo>
                <a:lnTo>
                  <a:pt x="20" y="3"/>
                </a:lnTo>
                <a:lnTo>
                  <a:pt x="23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7" name="62060">
            <a:extLst xmlns:a="http://schemas.openxmlformats.org/drawingml/2006/main">
              <a:ext uri="{FF2B5EF4-FFF2-40B4-BE49-F238E27FC236}">
                <a16:creationId xmlns:a16="http://schemas.microsoft.com/office/drawing/2014/main" id="{E2B8C41D-FB94-45B9-9919-477BDA67FA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98011" y="609589"/>
            <a:ext cx="189209" cy="144376"/>
          </a:xfrm>
          <a:custGeom xmlns:a="http://schemas.openxmlformats.org/drawingml/2006/main">
            <a:avLst/>
            <a:gdLst/>
            <a:ahLst/>
            <a:cxnLst>
              <a:cxn ang="0">
                <a:pos x="20" y="3"/>
              </a:cxn>
              <a:cxn ang="0">
                <a:pos x="22" y="5"/>
              </a:cxn>
              <a:cxn ang="0">
                <a:pos x="21" y="8"/>
              </a:cxn>
              <a:cxn ang="0">
                <a:pos x="22" y="10"/>
              </a:cxn>
              <a:cxn ang="0">
                <a:pos x="22" y="12"/>
              </a:cxn>
              <a:cxn ang="0">
                <a:pos x="18" y="13"/>
              </a:cxn>
              <a:cxn ang="0">
                <a:pos x="16" y="13"/>
              </a:cxn>
              <a:cxn ang="0">
                <a:pos x="15" y="16"/>
              </a:cxn>
              <a:cxn ang="0">
                <a:pos x="12" y="17"/>
              </a:cxn>
              <a:cxn ang="0">
                <a:pos x="10" y="18"/>
              </a:cxn>
              <a:cxn ang="0">
                <a:pos x="8" y="17"/>
              </a:cxn>
              <a:cxn ang="0">
                <a:pos x="6" y="15"/>
              </a:cxn>
              <a:cxn ang="0">
                <a:pos x="6" y="14"/>
              </a:cxn>
              <a:cxn ang="0">
                <a:pos x="7" y="11"/>
              </a:cxn>
              <a:cxn ang="0">
                <a:pos x="7" y="8"/>
              </a:cxn>
              <a:cxn ang="0">
                <a:pos x="3" y="7"/>
              </a:cxn>
              <a:cxn ang="0">
                <a:pos x="2" y="8"/>
              </a:cxn>
              <a:cxn ang="0">
                <a:pos x="0" y="6"/>
              </a:cxn>
              <a:cxn ang="0">
                <a:pos x="2" y="5"/>
              </a:cxn>
              <a:cxn ang="0">
                <a:pos x="5" y="3"/>
              </a:cxn>
              <a:cxn ang="0">
                <a:pos x="9" y="1"/>
              </a:cxn>
              <a:cxn ang="0">
                <a:pos x="10" y="3"/>
              </a:cxn>
              <a:cxn ang="0">
                <a:pos x="12" y="3"/>
              </a:cxn>
              <a:cxn ang="0">
                <a:pos x="14" y="0"/>
              </a:cxn>
              <a:cxn ang="0">
                <a:pos x="17" y="0"/>
              </a:cxn>
              <a:cxn ang="0">
                <a:pos x="19" y="3"/>
              </a:cxn>
              <a:cxn ang="0">
                <a:pos x="20" y="3"/>
              </a:cxn>
            </a:cxnLst>
            <a:rect l="0" t="0" r="r" b="b"/>
            <a:pathLst>
              <a:path w="22" h="18">
                <a:moveTo>
                  <a:pt x="20" y="3"/>
                </a:moveTo>
                <a:lnTo>
                  <a:pt x="22" y="5"/>
                </a:lnTo>
                <a:lnTo>
                  <a:pt x="21" y="8"/>
                </a:lnTo>
                <a:lnTo>
                  <a:pt x="22" y="10"/>
                </a:lnTo>
                <a:lnTo>
                  <a:pt x="22" y="12"/>
                </a:lnTo>
                <a:lnTo>
                  <a:pt x="18" y="13"/>
                </a:lnTo>
                <a:lnTo>
                  <a:pt x="16" y="13"/>
                </a:lnTo>
                <a:lnTo>
                  <a:pt x="15" y="16"/>
                </a:lnTo>
                <a:lnTo>
                  <a:pt x="12" y="17"/>
                </a:lnTo>
                <a:lnTo>
                  <a:pt x="10" y="18"/>
                </a:lnTo>
                <a:lnTo>
                  <a:pt x="8" y="17"/>
                </a:lnTo>
                <a:lnTo>
                  <a:pt x="6" y="15"/>
                </a:lnTo>
                <a:lnTo>
                  <a:pt x="6" y="14"/>
                </a:lnTo>
                <a:lnTo>
                  <a:pt x="7" y="11"/>
                </a:lnTo>
                <a:lnTo>
                  <a:pt x="7" y="8"/>
                </a:lnTo>
                <a:lnTo>
                  <a:pt x="3" y="7"/>
                </a:lnTo>
                <a:lnTo>
                  <a:pt x="2" y="8"/>
                </a:lnTo>
                <a:lnTo>
                  <a:pt x="0" y="6"/>
                </a:lnTo>
                <a:lnTo>
                  <a:pt x="2" y="5"/>
                </a:lnTo>
                <a:lnTo>
                  <a:pt x="5" y="3"/>
                </a:lnTo>
                <a:lnTo>
                  <a:pt x="9" y="1"/>
                </a:lnTo>
                <a:lnTo>
                  <a:pt x="10" y="3"/>
                </a:lnTo>
                <a:lnTo>
                  <a:pt x="12" y="3"/>
                </a:lnTo>
                <a:lnTo>
                  <a:pt x="14" y="0"/>
                </a:lnTo>
                <a:lnTo>
                  <a:pt x="17" y="0"/>
                </a:lnTo>
                <a:lnTo>
                  <a:pt x="19" y="3"/>
                </a:lnTo>
                <a:lnTo>
                  <a:pt x="20" y="3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8" name="62051">
            <a:extLst xmlns:a="http://schemas.openxmlformats.org/drawingml/2006/main">
              <a:ext uri="{FF2B5EF4-FFF2-40B4-BE49-F238E27FC236}">
                <a16:creationId xmlns:a16="http://schemas.microsoft.com/office/drawing/2014/main" id="{53FD4F36-7373-463F-BA07-B7F38AB0BE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27017" y="705839"/>
            <a:ext cx="154807" cy="96251"/>
          </a:xfrm>
          <a:custGeom xmlns:a="http://schemas.openxmlformats.org/drawingml/2006/main">
            <a:avLst/>
            <a:gdLst/>
            <a:ahLst/>
            <a:cxnLst>
              <a:cxn ang="0">
                <a:pos x="18" y="5"/>
              </a:cxn>
              <a:cxn ang="0">
                <a:pos x="15" y="7"/>
              </a:cxn>
              <a:cxn ang="0">
                <a:pos x="14" y="10"/>
              </a:cxn>
              <a:cxn ang="0">
                <a:pos x="12" y="12"/>
              </a:cxn>
              <a:cxn ang="0">
                <a:pos x="9" y="12"/>
              </a:cxn>
              <a:cxn ang="0">
                <a:pos x="5" y="10"/>
              </a:cxn>
              <a:cxn ang="0">
                <a:pos x="2" y="10"/>
              </a:cxn>
              <a:cxn ang="0">
                <a:pos x="1" y="8"/>
              </a:cxn>
              <a:cxn ang="0">
                <a:pos x="0" y="4"/>
              </a:cxn>
              <a:cxn ang="0">
                <a:pos x="1" y="1"/>
              </a:cxn>
              <a:cxn ang="0">
                <a:pos x="3" y="1"/>
              </a:cxn>
              <a:cxn ang="0">
                <a:pos x="7" y="0"/>
              </a:cxn>
              <a:cxn ang="0">
                <a:pos x="10" y="1"/>
              </a:cxn>
              <a:cxn ang="0">
                <a:pos x="12" y="1"/>
              </a:cxn>
              <a:cxn ang="0">
                <a:pos x="15" y="3"/>
              </a:cxn>
              <a:cxn ang="0">
                <a:pos x="18" y="5"/>
              </a:cxn>
            </a:cxnLst>
            <a:rect l="0" t="0" r="r" b="b"/>
            <a:pathLst>
              <a:path w="18" h="12">
                <a:moveTo>
                  <a:pt x="18" y="5"/>
                </a:moveTo>
                <a:lnTo>
                  <a:pt x="15" y="7"/>
                </a:lnTo>
                <a:lnTo>
                  <a:pt x="14" y="10"/>
                </a:lnTo>
                <a:lnTo>
                  <a:pt x="12" y="12"/>
                </a:lnTo>
                <a:lnTo>
                  <a:pt x="9" y="12"/>
                </a:lnTo>
                <a:lnTo>
                  <a:pt x="5" y="10"/>
                </a:lnTo>
                <a:lnTo>
                  <a:pt x="2" y="10"/>
                </a:lnTo>
                <a:lnTo>
                  <a:pt x="1" y="8"/>
                </a:lnTo>
                <a:lnTo>
                  <a:pt x="0" y="4"/>
                </a:lnTo>
                <a:lnTo>
                  <a:pt x="1" y="1"/>
                </a:lnTo>
                <a:lnTo>
                  <a:pt x="3" y="1"/>
                </a:lnTo>
                <a:lnTo>
                  <a:pt x="7" y="0"/>
                </a:lnTo>
                <a:lnTo>
                  <a:pt x="10" y="1"/>
                </a:lnTo>
                <a:lnTo>
                  <a:pt x="12" y="1"/>
                </a:lnTo>
                <a:lnTo>
                  <a:pt x="15" y="3"/>
                </a:lnTo>
                <a:lnTo>
                  <a:pt x="18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9" name="62038">
            <a:extLst xmlns:a="http://schemas.openxmlformats.org/drawingml/2006/main">
              <a:ext uri="{FF2B5EF4-FFF2-40B4-BE49-F238E27FC236}">
                <a16:creationId xmlns:a16="http://schemas.microsoft.com/office/drawing/2014/main" id="{21DBEFE7-EF9E-4AA7-B49A-C13996EDAD7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4624" y="826153"/>
            <a:ext cx="103205" cy="120313"/>
          </a:xfrm>
          <a:custGeom xmlns:a="http://schemas.openxmlformats.org/drawingml/2006/main">
            <a:avLst/>
            <a:gdLst/>
            <a:ahLst/>
            <a:cxnLst>
              <a:cxn ang="0">
                <a:pos x="10" y="3"/>
              </a:cxn>
              <a:cxn ang="0">
                <a:pos x="12" y="4"/>
              </a:cxn>
              <a:cxn ang="0">
                <a:pos x="11" y="8"/>
              </a:cxn>
              <a:cxn ang="0">
                <a:pos x="10" y="10"/>
              </a:cxn>
              <a:cxn ang="0">
                <a:pos x="9" y="12"/>
              </a:cxn>
              <a:cxn ang="0">
                <a:pos x="9" y="15"/>
              </a:cxn>
              <a:cxn ang="0">
                <a:pos x="5" y="15"/>
              </a:cxn>
              <a:cxn ang="0">
                <a:pos x="3" y="14"/>
              </a:cxn>
              <a:cxn ang="0">
                <a:pos x="1" y="12"/>
              </a:cxn>
              <a:cxn ang="0">
                <a:pos x="0" y="10"/>
              </a:cxn>
              <a:cxn ang="0">
                <a:pos x="1" y="10"/>
              </a:cxn>
              <a:cxn ang="0">
                <a:pos x="4" y="8"/>
              </a:cxn>
              <a:cxn ang="0">
                <a:pos x="5" y="5"/>
              </a:cxn>
              <a:cxn ang="0">
                <a:pos x="7" y="6"/>
              </a:cxn>
              <a:cxn ang="0">
                <a:pos x="6" y="3"/>
              </a:cxn>
              <a:cxn ang="0">
                <a:pos x="8" y="0"/>
              </a:cxn>
              <a:cxn ang="0">
                <a:pos x="10" y="3"/>
              </a:cxn>
            </a:cxnLst>
            <a:rect l="0" t="0" r="r" b="b"/>
            <a:pathLst>
              <a:path w="12" h="15">
                <a:moveTo>
                  <a:pt x="10" y="3"/>
                </a:moveTo>
                <a:lnTo>
                  <a:pt x="12" y="4"/>
                </a:lnTo>
                <a:lnTo>
                  <a:pt x="11" y="8"/>
                </a:lnTo>
                <a:lnTo>
                  <a:pt x="10" y="10"/>
                </a:lnTo>
                <a:lnTo>
                  <a:pt x="9" y="12"/>
                </a:lnTo>
                <a:lnTo>
                  <a:pt x="9" y="15"/>
                </a:lnTo>
                <a:lnTo>
                  <a:pt x="5" y="15"/>
                </a:lnTo>
                <a:lnTo>
                  <a:pt x="3" y="14"/>
                </a:lnTo>
                <a:lnTo>
                  <a:pt x="1" y="12"/>
                </a:lnTo>
                <a:lnTo>
                  <a:pt x="0" y="10"/>
                </a:lnTo>
                <a:lnTo>
                  <a:pt x="1" y="10"/>
                </a:lnTo>
                <a:lnTo>
                  <a:pt x="4" y="8"/>
                </a:lnTo>
                <a:lnTo>
                  <a:pt x="5" y="5"/>
                </a:lnTo>
                <a:lnTo>
                  <a:pt x="7" y="6"/>
                </a:lnTo>
                <a:lnTo>
                  <a:pt x="6" y="3"/>
                </a:lnTo>
                <a:lnTo>
                  <a:pt x="8" y="0"/>
                </a:lnTo>
                <a:lnTo>
                  <a:pt x="10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0" name="62032">
            <a:extLst xmlns:a="http://schemas.openxmlformats.org/drawingml/2006/main">
              <a:ext uri="{FF2B5EF4-FFF2-40B4-BE49-F238E27FC236}">
                <a16:creationId xmlns:a16="http://schemas.microsoft.com/office/drawing/2014/main" id="{0528B09E-8636-4F22-B554-5C1714C54BB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41014" y="986572"/>
            <a:ext cx="172008" cy="168439"/>
          </a:xfrm>
          <a:custGeom xmlns:a="http://schemas.openxmlformats.org/drawingml/2006/main">
            <a:avLst/>
            <a:gdLst/>
            <a:ahLst/>
            <a:cxnLst>
              <a:cxn ang="0">
                <a:pos x="20" y="8"/>
              </a:cxn>
              <a:cxn ang="0">
                <a:pos x="18" y="9"/>
              </a:cxn>
              <a:cxn ang="0">
                <a:pos x="17" y="12"/>
              </a:cxn>
              <a:cxn ang="0">
                <a:pos x="18" y="14"/>
              </a:cxn>
              <a:cxn ang="0">
                <a:pos x="19" y="16"/>
              </a:cxn>
              <a:cxn ang="0">
                <a:pos x="18" y="17"/>
              </a:cxn>
              <a:cxn ang="0">
                <a:pos x="16" y="18"/>
              </a:cxn>
              <a:cxn ang="0">
                <a:pos x="13" y="19"/>
              </a:cxn>
              <a:cxn ang="0">
                <a:pos x="9" y="20"/>
              </a:cxn>
              <a:cxn ang="0">
                <a:pos x="6" y="21"/>
              </a:cxn>
              <a:cxn ang="0">
                <a:pos x="5" y="20"/>
              </a:cxn>
              <a:cxn ang="0">
                <a:pos x="3" y="18"/>
              </a:cxn>
              <a:cxn ang="0">
                <a:pos x="0" y="16"/>
              </a:cxn>
              <a:cxn ang="0">
                <a:pos x="2" y="15"/>
              </a:cxn>
              <a:cxn ang="0">
                <a:pos x="4" y="14"/>
              </a:cxn>
              <a:cxn ang="0">
                <a:pos x="6" y="14"/>
              </a:cxn>
              <a:cxn ang="0">
                <a:pos x="9" y="12"/>
              </a:cxn>
              <a:cxn ang="0">
                <a:pos x="9" y="10"/>
              </a:cxn>
              <a:cxn ang="0">
                <a:pos x="8" y="7"/>
              </a:cxn>
              <a:cxn ang="0">
                <a:pos x="9" y="5"/>
              </a:cxn>
              <a:cxn ang="0">
                <a:pos x="12" y="4"/>
              </a:cxn>
              <a:cxn ang="0">
                <a:pos x="13" y="2"/>
              </a:cxn>
              <a:cxn ang="0">
                <a:pos x="15" y="0"/>
              </a:cxn>
              <a:cxn ang="0">
                <a:pos x="18" y="0"/>
              </a:cxn>
              <a:cxn ang="0">
                <a:pos x="20" y="2"/>
              </a:cxn>
              <a:cxn ang="0">
                <a:pos x="20" y="5"/>
              </a:cxn>
              <a:cxn ang="0">
                <a:pos x="20" y="8"/>
              </a:cxn>
            </a:cxnLst>
            <a:rect l="0" t="0" r="r" b="b"/>
            <a:pathLst>
              <a:path w="20" h="21">
                <a:moveTo>
                  <a:pt x="20" y="8"/>
                </a:moveTo>
                <a:lnTo>
                  <a:pt x="18" y="9"/>
                </a:lnTo>
                <a:lnTo>
                  <a:pt x="17" y="12"/>
                </a:lnTo>
                <a:lnTo>
                  <a:pt x="18" y="14"/>
                </a:lnTo>
                <a:lnTo>
                  <a:pt x="19" y="16"/>
                </a:lnTo>
                <a:lnTo>
                  <a:pt x="18" y="17"/>
                </a:lnTo>
                <a:lnTo>
                  <a:pt x="16" y="18"/>
                </a:lnTo>
                <a:lnTo>
                  <a:pt x="13" y="19"/>
                </a:lnTo>
                <a:lnTo>
                  <a:pt x="9" y="20"/>
                </a:lnTo>
                <a:lnTo>
                  <a:pt x="6" y="21"/>
                </a:lnTo>
                <a:lnTo>
                  <a:pt x="5" y="20"/>
                </a:lnTo>
                <a:lnTo>
                  <a:pt x="3" y="18"/>
                </a:lnTo>
                <a:lnTo>
                  <a:pt x="0" y="16"/>
                </a:lnTo>
                <a:lnTo>
                  <a:pt x="2" y="15"/>
                </a:lnTo>
                <a:lnTo>
                  <a:pt x="4" y="14"/>
                </a:lnTo>
                <a:lnTo>
                  <a:pt x="6" y="14"/>
                </a:lnTo>
                <a:lnTo>
                  <a:pt x="9" y="12"/>
                </a:lnTo>
                <a:lnTo>
                  <a:pt x="9" y="10"/>
                </a:lnTo>
                <a:lnTo>
                  <a:pt x="8" y="7"/>
                </a:lnTo>
                <a:lnTo>
                  <a:pt x="9" y="5"/>
                </a:lnTo>
                <a:lnTo>
                  <a:pt x="12" y="4"/>
                </a:lnTo>
                <a:lnTo>
                  <a:pt x="13" y="2"/>
                </a:lnTo>
                <a:lnTo>
                  <a:pt x="15" y="0"/>
                </a:lnTo>
                <a:lnTo>
                  <a:pt x="18" y="0"/>
                </a:lnTo>
                <a:lnTo>
                  <a:pt x="20" y="2"/>
                </a:lnTo>
                <a:lnTo>
                  <a:pt x="20" y="5"/>
                </a:lnTo>
                <a:lnTo>
                  <a:pt x="20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1" name="62027">
            <a:extLst xmlns:a="http://schemas.openxmlformats.org/drawingml/2006/main">
              <a:ext uri="{FF2B5EF4-FFF2-40B4-BE49-F238E27FC236}">
                <a16:creationId xmlns:a16="http://schemas.microsoft.com/office/drawing/2014/main" id="{DAE106DF-E5BB-45B2-B337-D6F6D951858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50628" y="593547"/>
            <a:ext cx="163408" cy="144376"/>
          </a:xfrm>
          <a:custGeom xmlns:a="http://schemas.openxmlformats.org/drawingml/2006/main">
            <a:avLst/>
            <a:gdLst/>
            <a:ahLst/>
            <a:cxnLst>
              <a:cxn ang="0">
                <a:pos x="7" y="0"/>
              </a:cxn>
              <a:cxn ang="0">
                <a:pos x="10" y="0"/>
              </a:cxn>
              <a:cxn ang="0">
                <a:pos x="13" y="1"/>
              </a:cxn>
              <a:cxn ang="0">
                <a:pos x="15" y="2"/>
              </a:cxn>
              <a:cxn ang="0">
                <a:pos x="17" y="4"/>
              </a:cxn>
              <a:cxn ang="0">
                <a:pos x="18" y="8"/>
              </a:cxn>
              <a:cxn ang="0">
                <a:pos x="19" y="10"/>
              </a:cxn>
              <a:cxn ang="0">
                <a:pos x="18" y="11"/>
              </a:cxn>
              <a:cxn ang="0">
                <a:pos x="16" y="14"/>
              </a:cxn>
              <a:cxn ang="0">
                <a:pos x="13" y="15"/>
              </a:cxn>
              <a:cxn ang="0">
                <a:pos x="10" y="14"/>
              </a:cxn>
              <a:cxn ang="0">
                <a:pos x="11" y="18"/>
              </a:cxn>
              <a:cxn ang="0">
                <a:pos x="8" y="18"/>
              </a:cxn>
              <a:cxn ang="0">
                <a:pos x="7" y="15"/>
              </a:cxn>
              <a:cxn ang="0">
                <a:pos x="5" y="13"/>
              </a:cxn>
              <a:cxn ang="0">
                <a:pos x="2" y="13"/>
              </a:cxn>
              <a:cxn ang="0">
                <a:pos x="0" y="14"/>
              </a:cxn>
              <a:cxn ang="0">
                <a:pos x="0" y="12"/>
              </a:cxn>
              <a:cxn ang="0">
                <a:pos x="1" y="10"/>
              </a:cxn>
              <a:cxn ang="0">
                <a:pos x="1" y="8"/>
              </a:cxn>
              <a:cxn ang="0">
                <a:pos x="2" y="8"/>
              </a:cxn>
              <a:cxn ang="0">
                <a:pos x="2" y="6"/>
              </a:cxn>
              <a:cxn ang="0">
                <a:pos x="3" y="2"/>
              </a:cxn>
              <a:cxn ang="0">
                <a:pos x="4" y="0"/>
              </a:cxn>
              <a:cxn ang="0">
                <a:pos x="7" y="0"/>
              </a:cxn>
            </a:cxnLst>
            <a:rect l="0" t="0" r="r" b="b"/>
            <a:pathLst>
              <a:path w="19" h="18">
                <a:moveTo>
                  <a:pt x="7" y="0"/>
                </a:moveTo>
                <a:lnTo>
                  <a:pt x="10" y="0"/>
                </a:lnTo>
                <a:lnTo>
                  <a:pt x="13" y="1"/>
                </a:lnTo>
                <a:lnTo>
                  <a:pt x="15" y="2"/>
                </a:lnTo>
                <a:lnTo>
                  <a:pt x="17" y="4"/>
                </a:lnTo>
                <a:lnTo>
                  <a:pt x="18" y="8"/>
                </a:lnTo>
                <a:lnTo>
                  <a:pt x="19" y="10"/>
                </a:lnTo>
                <a:lnTo>
                  <a:pt x="18" y="11"/>
                </a:lnTo>
                <a:lnTo>
                  <a:pt x="16" y="14"/>
                </a:lnTo>
                <a:lnTo>
                  <a:pt x="13" y="15"/>
                </a:lnTo>
                <a:lnTo>
                  <a:pt x="10" y="14"/>
                </a:lnTo>
                <a:lnTo>
                  <a:pt x="11" y="18"/>
                </a:lnTo>
                <a:lnTo>
                  <a:pt x="8" y="18"/>
                </a:lnTo>
                <a:lnTo>
                  <a:pt x="7" y="15"/>
                </a:lnTo>
                <a:lnTo>
                  <a:pt x="5" y="13"/>
                </a:lnTo>
                <a:lnTo>
                  <a:pt x="2" y="13"/>
                </a:lnTo>
                <a:lnTo>
                  <a:pt x="0" y="14"/>
                </a:lnTo>
                <a:lnTo>
                  <a:pt x="0" y="12"/>
                </a:lnTo>
                <a:lnTo>
                  <a:pt x="1" y="10"/>
                </a:lnTo>
                <a:lnTo>
                  <a:pt x="1" y="8"/>
                </a:lnTo>
                <a:lnTo>
                  <a:pt x="2" y="8"/>
                </a:lnTo>
                <a:lnTo>
                  <a:pt x="2" y="6"/>
                </a:lnTo>
                <a:lnTo>
                  <a:pt x="3" y="2"/>
                </a:lnTo>
                <a:lnTo>
                  <a:pt x="4" y="0"/>
                </a:lnTo>
                <a:lnTo>
                  <a:pt x="7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2" name="62026">
            <a:extLst xmlns:a="http://schemas.openxmlformats.org/drawingml/2006/main">
              <a:ext uri="{FF2B5EF4-FFF2-40B4-BE49-F238E27FC236}">
                <a16:creationId xmlns:a16="http://schemas.microsoft.com/office/drawing/2014/main" id="{C9EE815A-B3FD-41FA-A49C-886AFF8770D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01216" y="1130948"/>
            <a:ext cx="154807" cy="120313"/>
          </a:xfrm>
          <a:custGeom xmlns:a="http://schemas.openxmlformats.org/drawingml/2006/main">
            <a:avLst/>
            <a:gdLst/>
            <a:ahLst/>
            <a:cxnLst>
              <a:cxn ang="0">
                <a:pos x="18" y="9"/>
              </a:cxn>
              <a:cxn ang="0">
                <a:pos x="16" y="11"/>
              </a:cxn>
              <a:cxn ang="0">
                <a:pos x="16" y="13"/>
              </a:cxn>
              <a:cxn ang="0">
                <a:pos x="16" y="15"/>
              </a:cxn>
              <a:cxn ang="0">
                <a:pos x="13" y="15"/>
              </a:cxn>
              <a:cxn ang="0">
                <a:pos x="12" y="14"/>
              </a:cxn>
              <a:cxn ang="0">
                <a:pos x="9" y="14"/>
              </a:cxn>
              <a:cxn ang="0">
                <a:pos x="6" y="15"/>
              </a:cxn>
              <a:cxn ang="0">
                <a:pos x="3" y="15"/>
              </a:cxn>
              <a:cxn ang="0">
                <a:pos x="0" y="15"/>
              </a:cxn>
              <a:cxn ang="0">
                <a:pos x="0" y="12"/>
              </a:cxn>
              <a:cxn ang="0">
                <a:pos x="1" y="10"/>
              </a:cxn>
              <a:cxn ang="0">
                <a:pos x="2" y="8"/>
              </a:cxn>
              <a:cxn ang="0">
                <a:pos x="3" y="6"/>
              </a:cxn>
              <a:cxn ang="0">
                <a:pos x="2" y="4"/>
              </a:cxn>
              <a:cxn ang="0">
                <a:pos x="2" y="2"/>
              </a:cxn>
              <a:cxn ang="0">
                <a:pos x="6" y="1"/>
              </a:cxn>
              <a:cxn ang="0">
                <a:pos x="9" y="0"/>
              </a:cxn>
              <a:cxn ang="0">
                <a:pos x="10" y="4"/>
              </a:cxn>
              <a:cxn ang="0">
                <a:pos x="9" y="8"/>
              </a:cxn>
              <a:cxn ang="0">
                <a:pos x="11" y="9"/>
              </a:cxn>
              <a:cxn ang="0">
                <a:pos x="14" y="9"/>
              </a:cxn>
              <a:cxn ang="0">
                <a:pos x="16" y="7"/>
              </a:cxn>
              <a:cxn ang="0">
                <a:pos x="18" y="9"/>
              </a:cxn>
            </a:cxnLst>
            <a:rect l="0" t="0" r="r" b="b"/>
            <a:pathLst>
              <a:path w="18" h="15">
                <a:moveTo>
                  <a:pt x="18" y="9"/>
                </a:moveTo>
                <a:lnTo>
                  <a:pt x="16" y="11"/>
                </a:lnTo>
                <a:lnTo>
                  <a:pt x="16" y="13"/>
                </a:lnTo>
                <a:lnTo>
                  <a:pt x="16" y="15"/>
                </a:lnTo>
                <a:lnTo>
                  <a:pt x="13" y="15"/>
                </a:lnTo>
                <a:lnTo>
                  <a:pt x="12" y="14"/>
                </a:lnTo>
                <a:lnTo>
                  <a:pt x="9" y="14"/>
                </a:lnTo>
                <a:lnTo>
                  <a:pt x="6" y="15"/>
                </a:lnTo>
                <a:lnTo>
                  <a:pt x="3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2" y="8"/>
                </a:lnTo>
                <a:lnTo>
                  <a:pt x="3" y="6"/>
                </a:lnTo>
                <a:lnTo>
                  <a:pt x="2" y="4"/>
                </a:lnTo>
                <a:lnTo>
                  <a:pt x="2" y="2"/>
                </a:lnTo>
                <a:lnTo>
                  <a:pt x="6" y="1"/>
                </a:lnTo>
                <a:lnTo>
                  <a:pt x="9" y="0"/>
                </a:lnTo>
                <a:lnTo>
                  <a:pt x="10" y="4"/>
                </a:lnTo>
                <a:lnTo>
                  <a:pt x="9" y="8"/>
                </a:lnTo>
                <a:lnTo>
                  <a:pt x="11" y="9"/>
                </a:lnTo>
                <a:lnTo>
                  <a:pt x="14" y="9"/>
                </a:lnTo>
                <a:lnTo>
                  <a:pt x="16" y="7"/>
                </a:lnTo>
                <a:lnTo>
                  <a:pt x="18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3" name="62022">
            <a:extLst xmlns:a="http://schemas.openxmlformats.org/drawingml/2006/main">
              <a:ext uri="{FF2B5EF4-FFF2-40B4-BE49-F238E27FC236}">
                <a16:creationId xmlns:a16="http://schemas.microsoft.com/office/drawing/2014/main" id="{7E699F5F-C5C7-4D24-B1E2-57F19A4E8B6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8620" y="898342"/>
            <a:ext cx="129005" cy="152398"/>
          </a:xfrm>
          <a:custGeom xmlns:a="http://schemas.openxmlformats.org/drawingml/2006/main">
            <a:avLst/>
            <a:gdLst/>
            <a:ahLst/>
            <a:cxnLst>
              <a:cxn ang="0">
                <a:pos x="10" y="1"/>
              </a:cxn>
              <a:cxn ang="0">
                <a:pos x="11" y="3"/>
              </a:cxn>
              <a:cxn ang="0">
                <a:pos x="13" y="5"/>
              </a:cxn>
              <a:cxn ang="0">
                <a:pos x="15" y="6"/>
              </a:cxn>
              <a:cxn ang="0">
                <a:pos x="13" y="10"/>
              </a:cxn>
              <a:cxn ang="0">
                <a:pos x="11" y="13"/>
              </a:cxn>
              <a:cxn ang="0">
                <a:pos x="11" y="15"/>
              </a:cxn>
              <a:cxn ang="0">
                <a:pos x="14" y="18"/>
              </a:cxn>
              <a:cxn ang="0">
                <a:pos x="11" y="18"/>
              </a:cxn>
              <a:cxn ang="0">
                <a:pos x="8" y="18"/>
              </a:cxn>
              <a:cxn ang="0">
                <a:pos x="6" y="18"/>
              </a:cxn>
              <a:cxn ang="0">
                <a:pos x="4" y="19"/>
              </a:cxn>
              <a:cxn ang="0">
                <a:pos x="4" y="16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0" y="7"/>
              </a:cxn>
              <a:cxn ang="0">
                <a:pos x="0" y="5"/>
              </a:cxn>
              <a:cxn ang="0">
                <a:pos x="3" y="4"/>
              </a:cxn>
              <a:cxn ang="0">
                <a:pos x="5" y="3"/>
              </a:cxn>
              <a:cxn ang="0">
                <a:pos x="7" y="1"/>
              </a:cxn>
              <a:cxn ang="0">
                <a:pos x="8" y="0"/>
              </a:cxn>
              <a:cxn ang="0">
                <a:pos x="10" y="1"/>
              </a:cxn>
            </a:cxnLst>
            <a:rect l="0" t="0" r="r" b="b"/>
            <a:pathLst>
              <a:path w="15" h="19">
                <a:moveTo>
                  <a:pt x="10" y="1"/>
                </a:moveTo>
                <a:lnTo>
                  <a:pt x="11" y="3"/>
                </a:lnTo>
                <a:lnTo>
                  <a:pt x="13" y="5"/>
                </a:lnTo>
                <a:lnTo>
                  <a:pt x="15" y="6"/>
                </a:lnTo>
                <a:lnTo>
                  <a:pt x="13" y="10"/>
                </a:lnTo>
                <a:lnTo>
                  <a:pt x="11" y="13"/>
                </a:lnTo>
                <a:lnTo>
                  <a:pt x="11" y="15"/>
                </a:lnTo>
                <a:lnTo>
                  <a:pt x="14" y="18"/>
                </a:lnTo>
                <a:lnTo>
                  <a:pt x="11" y="18"/>
                </a:lnTo>
                <a:lnTo>
                  <a:pt x="8" y="18"/>
                </a:lnTo>
                <a:lnTo>
                  <a:pt x="6" y="18"/>
                </a:lnTo>
                <a:lnTo>
                  <a:pt x="4" y="19"/>
                </a:lnTo>
                <a:lnTo>
                  <a:pt x="4" y="16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0" y="7"/>
                </a:lnTo>
                <a:lnTo>
                  <a:pt x="0" y="5"/>
                </a:lnTo>
                <a:lnTo>
                  <a:pt x="3" y="4"/>
                </a:lnTo>
                <a:lnTo>
                  <a:pt x="5" y="3"/>
                </a:lnTo>
                <a:lnTo>
                  <a:pt x="7" y="1"/>
                </a:lnTo>
                <a:lnTo>
                  <a:pt x="8" y="0"/>
                </a:lnTo>
                <a:lnTo>
                  <a:pt x="10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4" name="62015">
            <a:extLst xmlns:a="http://schemas.openxmlformats.org/drawingml/2006/main">
              <a:ext uri="{FF2B5EF4-FFF2-40B4-BE49-F238E27FC236}">
                <a16:creationId xmlns:a16="http://schemas.microsoft.com/office/drawing/2014/main" id="{EDCE3A8F-4231-4FF8-A3A0-319EDCE0A17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47423" y="826153"/>
            <a:ext cx="77403" cy="80209"/>
          </a:xfrm>
          <a:custGeom xmlns:a="http://schemas.openxmlformats.org/drawingml/2006/main">
            <a:avLst/>
            <a:gdLst/>
            <a:ahLst/>
            <a:cxnLst>
              <a:cxn ang="0">
                <a:pos x="8" y="3"/>
              </a:cxn>
              <a:cxn ang="0">
                <a:pos x="9" y="6"/>
              </a:cxn>
              <a:cxn ang="0">
                <a:pos x="7" y="5"/>
              </a:cxn>
              <a:cxn ang="0">
                <a:pos x="6" y="8"/>
              </a:cxn>
              <a:cxn ang="0">
                <a:pos x="3" y="10"/>
              </a:cxn>
              <a:cxn ang="0">
                <a:pos x="2" y="10"/>
              </a:cxn>
              <a:cxn ang="0">
                <a:pos x="0" y="9"/>
              </a:cxn>
              <a:cxn ang="0">
                <a:pos x="1" y="6"/>
              </a:cxn>
              <a:cxn ang="0">
                <a:pos x="2" y="5"/>
              </a:cxn>
              <a:cxn ang="0">
                <a:pos x="4" y="4"/>
              </a:cxn>
              <a:cxn ang="0">
                <a:pos x="4" y="0"/>
              </a:cxn>
              <a:cxn ang="0">
                <a:pos x="6" y="2"/>
              </a:cxn>
              <a:cxn ang="0">
                <a:pos x="8" y="3"/>
              </a:cxn>
            </a:cxnLst>
            <a:rect l="0" t="0" r="r" b="b"/>
            <a:pathLst>
              <a:path w="9" h="10">
                <a:moveTo>
                  <a:pt x="8" y="3"/>
                </a:moveTo>
                <a:lnTo>
                  <a:pt x="9" y="6"/>
                </a:lnTo>
                <a:lnTo>
                  <a:pt x="7" y="5"/>
                </a:lnTo>
                <a:lnTo>
                  <a:pt x="6" y="8"/>
                </a:lnTo>
                <a:lnTo>
                  <a:pt x="3" y="10"/>
                </a:lnTo>
                <a:lnTo>
                  <a:pt x="2" y="10"/>
                </a:lnTo>
                <a:lnTo>
                  <a:pt x="0" y="9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4" y="0"/>
                </a:lnTo>
                <a:lnTo>
                  <a:pt x="6" y="2"/>
                </a:lnTo>
                <a:lnTo>
                  <a:pt x="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5" name="62011">
            <a:extLst xmlns:a="http://schemas.openxmlformats.org/drawingml/2006/main">
              <a:ext uri="{FF2B5EF4-FFF2-40B4-BE49-F238E27FC236}">
                <a16:creationId xmlns:a16="http://schemas.microsoft.com/office/drawing/2014/main" id="{FBF200C1-104E-4E15-B83E-E04A773A567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66814" y="473234"/>
            <a:ext cx="249412" cy="160418"/>
          </a:xfrm>
          <a:custGeom xmlns:a="http://schemas.openxmlformats.org/drawingml/2006/main">
            <a:avLst/>
            <a:gdLst/>
            <a:ahLst/>
            <a:cxnLst>
              <a:cxn ang="0">
                <a:pos x="29" y="0"/>
              </a:cxn>
              <a:cxn ang="0">
                <a:pos x="29" y="2"/>
              </a:cxn>
              <a:cxn ang="0">
                <a:pos x="28" y="5"/>
              </a:cxn>
              <a:cxn ang="0">
                <a:pos x="27" y="7"/>
              </a:cxn>
              <a:cxn ang="0">
                <a:pos x="26" y="8"/>
              </a:cxn>
              <a:cxn ang="0">
                <a:pos x="25" y="9"/>
              </a:cxn>
              <a:cxn ang="0">
                <a:pos x="24" y="12"/>
              </a:cxn>
              <a:cxn ang="0">
                <a:pos x="23" y="15"/>
              </a:cxn>
              <a:cxn ang="0">
                <a:pos x="21" y="16"/>
              </a:cxn>
              <a:cxn ang="0">
                <a:pos x="19" y="17"/>
              </a:cxn>
              <a:cxn ang="0">
                <a:pos x="16" y="16"/>
              </a:cxn>
              <a:cxn ang="0">
                <a:pos x="14" y="16"/>
              </a:cxn>
              <a:cxn ang="0">
                <a:pos x="13" y="18"/>
              </a:cxn>
              <a:cxn ang="0">
                <a:pos x="12" y="20"/>
              </a:cxn>
              <a:cxn ang="0">
                <a:pos x="11" y="20"/>
              </a:cxn>
              <a:cxn ang="0">
                <a:pos x="9" y="17"/>
              </a:cxn>
              <a:cxn ang="0">
                <a:pos x="6" y="17"/>
              </a:cxn>
              <a:cxn ang="0">
                <a:pos x="4" y="20"/>
              </a:cxn>
              <a:cxn ang="0">
                <a:pos x="2" y="20"/>
              </a:cxn>
              <a:cxn ang="0">
                <a:pos x="1" y="18"/>
              </a:cxn>
              <a:cxn ang="0">
                <a:pos x="0" y="15"/>
              </a:cxn>
              <a:cxn ang="0">
                <a:pos x="2" y="14"/>
              </a:cxn>
              <a:cxn ang="0">
                <a:pos x="5" y="13"/>
              </a:cxn>
              <a:cxn ang="0">
                <a:pos x="6" y="12"/>
              </a:cxn>
              <a:cxn ang="0">
                <a:pos x="9" y="11"/>
              </a:cxn>
              <a:cxn ang="0">
                <a:pos x="12" y="9"/>
              </a:cxn>
              <a:cxn ang="0">
                <a:pos x="15" y="8"/>
              </a:cxn>
              <a:cxn ang="0">
                <a:pos x="16" y="6"/>
              </a:cxn>
              <a:cxn ang="0">
                <a:pos x="19" y="6"/>
              </a:cxn>
              <a:cxn ang="0">
                <a:pos x="21" y="5"/>
              </a:cxn>
              <a:cxn ang="0">
                <a:pos x="22" y="3"/>
              </a:cxn>
              <a:cxn ang="0">
                <a:pos x="23" y="1"/>
              </a:cxn>
              <a:cxn ang="0">
                <a:pos x="27" y="0"/>
              </a:cxn>
              <a:cxn ang="0">
                <a:pos x="29" y="0"/>
              </a:cxn>
            </a:cxnLst>
            <a:rect l="0" t="0" r="r" b="b"/>
            <a:pathLst>
              <a:path w="29" h="20">
                <a:moveTo>
                  <a:pt x="29" y="0"/>
                </a:moveTo>
                <a:lnTo>
                  <a:pt x="29" y="2"/>
                </a:lnTo>
                <a:lnTo>
                  <a:pt x="28" y="5"/>
                </a:lnTo>
                <a:lnTo>
                  <a:pt x="27" y="7"/>
                </a:lnTo>
                <a:lnTo>
                  <a:pt x="26" y="8"/>
                </a:lnTo>
                <a:lnTo>
                  <a:pt x="25" y="9"/>
                </a:lnTo>
                <a:lnTo>
                  <a:pt x="24" y="12"/>
                </a:lnTo>
                <a:lnTo>
                  <a:pt x="23" y="15"/>
                </a:lnTo>
                <a:lnTo>
                  <a:pt x="21" y="16"/>
                </a:lnTo>
                <a:lnTo>
                  <a:pt x="19" y="17"/>
                </a:lnTo>
                <a:lnTo>
                  <a:pt x="16" y="16"/>
                </a:lnTo>
                <a:lnTo>
                  <a:pt x="14" y="16"/>
                </a:lnTo>
                <a:lnTo>
                  <a:pt x="13" y="18"/>
                </a:lnTo>
                <a:lnTo>
                  <a:pt x="12" y="20"/>
                </a:lnTo>
                <a:lnTo>
                  <a:pt x="11" y="20"/>
                </a:lnTo>
                <a:lnTo>
                  <a:pt x="9" y="17"/>
                </a:lnTo>
                <a:lnTo>
                  <a:pt x="6" y="17"/>
                </a:lnTo>
                <a:lnTo>
                  <a:pt x="4" y="20"/>
                </a:lnTo>
                <a:lnTo>
                  <a:pt x="2" y="20"/>
                </a:lnTo>
                <a:lnTo>
                  <a:pt x="1" y="18"/>
                </a:lnTo>
                <a:lnTo>
                  <a:pt x="0" y="15"/>
                </a:lnTo>
                <a:lnTo>
                  <a:pt x="2" y="14"/>
                </a:lnTo>
                <a:lnTo>
                  <a:pt x="5" y="13"/>
                </a:lnTo>
                <a:lnTo>
                  <a:pt x="6" y="12"/>
                </a:lnTo>
                <a:lnTo>
                  <a:pt x="9" y="11"/>
                </a:lnTo>
                <a:lnTo>
                  <a:pt x="12" y="9"/>
                </a:lnTo>
                <a:lnTo>
                  <a:pt x="15" y="8"/>
                </a:lnTo>
                <a:lnTo>
                  <a:pt x="16" y="6"/>
                </a:lnTo>
                <a:lnTo>
                  <a:pt x="19" y="6"/>
                </a:lnTo>
                <a:lnTo>
                  <a:pt x="21" y="5"/>
                </a:lnTo>
                <a:lnTo>
                  <a:pt x="22" y="3"/>
                </a:lnTo>
                <a:lnTo>
                  <a:pt x="23" y="1"/>
                </a:lnTo>
                <a:lnTo>
                  <a:pt x="27" y="0"/>
                </a:lnTo>
                <a:lnTo>
                  <a:pt x="29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6" name="62009">
            <a:extLst xmlns:a="http://schemas.openxmlformats.org/drawingml/2006/main">
              <a:ext uri="{FF2B5EF4-FFF2-40B4-BE49-F238E27FC236}">
                <a16:creationId xmlns:a16="http://schemas.microsoft.com/office/drawing/2014/main" id="{A3FB4D5A-E1D3-406A-A188-081823309CD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38822" y="1114906"/>
            <a:ext cx="249412" cy="272710"/>
          </a:xfrm>
          <a:custGeom xmlns:a="http://schemas.openxmlformats.org/drawingml/2006/main">
            <a:avLst/>
            <a:gdLst/>
            <a:ahLst/>
            <a:cxnLst>
              <a:cxn ang="0">
                <a:pos x="29" y="23"/>
              </a:cxn>
              <a:cxn ang="0">
                <a:pos x="26" y="23"/>
              </a:cxn>
              <a:cxn ang="0">
                <a:pos x="23" y="22"/>
              </a:cxn>
              <a:cxn ang="0">
                <a:pos x="22" y="21"/>
              </a:cxn>
              <a:cxn ang="0">
                <a:pos x="18" y="23"/>
              </a:cxn>
              <a:cxn ang="0">
                <a:pos x="17" y="23"/>
              </a:cxn>
              <a:cxn ang="0">
                <a:pos x="15" y="24"/>
              </a:cxn>
              <a:cxn ang="0">
                <a:pos x="15" y="26"/>
              </a:cxn>
              <a:cxn ang="0">
                <a:pos x="15" y="30"/>
              </a:cxn>
              <a:cxn ang="0">
                <a:pos x="14" y="33"/>
              </a:cxn>
              <a:cxn ang="0">
                <a:pos x="11" y="33"/>
              </a:cxn>
              <a:cxn ang="0">
                <a:pos x="9" y="33"/>
              </a:cxn>
              <a:cxn ang="0">
                <a:pos x="7" y="34"/>
              </a:cxn>
              <a:cxn ang="0">
                <a:pos x="5" y="33"/>
              </a:cxn>
              <a:cxn ang="0">
                <a:pos x="6" y="30"/>
              </a:cxn>
              <a:cxn ang="0">
                <a:pos x="4" y="29"/>
              </a:cxn>
              <a:cxn ang="0">
                <a:pos x="3" y="27"/>
              </a:cxn>
              <a:cxn ang="0">
                <a:pos x="4" y="26"/>
              </a:cxn>
              <a:cxn ang="0">
                <a:pos x="3" y="24"/>
              </a:cxn>
              <a:cxn ang="0">
                <a:pos x="2" y="22"/>
              </a:cxn>
              <a:cxn ang="0">
                <a:pos x="0" y="20"/>
              </a:cxn>
              <a:cxn ang="0">
                <a:pos x="0" y="17"/>
              </a:cxn>
              <a:cxn ang="0">
                <a:pos x="0" y="15"/>
              </a:cxn>
              <a:cxn ang="0">
                <a:pos x="0" y="13"/>
              </a:cxn>
              <a:cxn ang="0">
                <a:pos x="2" y="11"/>
              </a:cxn>
              <a:cxn ang="0">
                <a:pos x="4" y="10"/>
              </a:cxn>
              <a:cxn ang="0">
                <a:pos x="6" y="11"/>
              </a:cxn>
              <a:cxn ang="0">
                <a:pos x="8" y="11"/>
              </a:cxn>
              <a:cxn ang="0">
                <a:pos x="10" y="10"/>
              </a:cxn>
              <a:cxn ang="0">
                <a:pos x="12" y="9"/>
              </a:cxn>
              <a:cxn ang="0">
                <a:pos x="14" y="7"/>
              </a:cxn>
              <a:cxn ang="0">
                <a:pos x="16" y="4"/>
              </a:cxn>
              <a:cxn ang="0">
                <a:pos x="17" y="1"/>
              </a:cxn>
              <a:cxn ang="0">
                <a:pos x="19" y="0"/>
              </a:cxn>
              <a:cxn ang="0">
                <a:pos x="22" y="0"/>
              </a:cxn>
              <a:cxn ang="0">
                <a:pos x="24" y="0"/>
              </a:cxn>
              <a:cxn ang="0">
                <a:pos x="24" y="3"/>
              </a:cxn>
              <a:cxn ang="0">
                <a:pos x="24" y="5"/>
              </a:cxn>
              <a:cxn ang="0">
                <a:pos x="23" y="8"/>
              </a:cxn>
              <a:cxn ang="0">
                <a:pos x="21" y="8"/>
              </a:cxn>
              <a:cxn ang="0">
                <a:pos x="23" y="12"/>
              </a:cxn>
              <a:cxn ang="0">
                <a:pos x="24" y="14"/>
              </a:cxn>
              <a:cxn ang="0">
                <a:pos x="26" y="17"/>
              </a:cxn>
              <a:cxn ang="0">
                <a:pos x="27" y="19"/>
              </a:cxn>
              <a:cxn ang="0">
                <a:pos x="29" y="21"/>
              </a:cxn>
              <a:cxn ang="0">
                <a:pos x="29" y="23"/>
              </a:cxn>
            </a:cxnLst>
            <a:rect l="0" t="0" r="r" b="b"/>
            <a:pathLst>
              <a:path w="29" h="34">
                <a:moveTo>
                  <a:pt x="29" y="23"/>
                </a:moveTo>
                <a:lnTo>
                  <a:pt x="26" y="23"/>
                </a:lnTo>
                <a:lnTo>
                  <a:pt x="23" y="22"/>
                </a:lnTo>
                <a:lnTo>
                  <a:pt x="22" y="21"/>
                </a:lnTo>
                <a:lnTo>
                  <a:pt x="18" y="23"/>
                </a:lnTo>
                <a:lnTo>
                  <a:pt x="17" y="23"/>
                </a:lnTo>
                <a:lnTo>
                  <a:pt x="15" y="24"/>
                </a:lnTo>
                <a:lnTo>
                  <a:pt x="15" y="26"/>
                </a:lnTo>
                <a:lnTo>
                  <a:pt x="15" y="30"/>
                </a:lnTo>
                <a:lnTo>
                  <a:pt x="14" y="33"/>
                </a:lnTo>
                <a:lnTo>
                  <a:pt x="11" y="33"/>
                </a:lnTo>
                <a:lnTo>
                  <a:pt x="9" y="33"/>
                </a:lnTo>
                <a:lnTo>
                  <a:pt x="7" y="34"/>
                </a:lnTo>
                <a:lnTo>
                  <a:pt x="5" y="33"/>
                </a:lnTo>
                <a:lnTo>
                  <a:pt x="6" y="30"/>
                </a:lnTo>
                <a:lnTo>
                  <a:pt x="4" y="29"/>
                </a:lnTo>
                <a:lnTo>
                  <a:pt x="3" y="27"/>
                </a:lnTo>
                <a:lnTo>
                  <a:pt x="4" y="26"/>
                </a:lnTo>
                <a:lnTo>
                  <a:pt x="3" y="24"/>
                </a:lnTo>
                <a:lnTo>
                  <a:pt x="2" y="22"/>
                </a:lnTo>
                <a:lnTo>
                  <a:pt x="0" y="20"/>
                </a:lnTo>
                <a:lnTo>
                  <a:pt x="0" y="17"/>
                </a:lnTo>
                <a:lnTo>
                  <a:pt x="0" y="15"/>
                </a:lnTo>
                <a:lnTo>
                  <a:pt x="0" y="13"/>
                </a:lnTo>
                <a:lnTo>
                  <a:pt x="2" y="11"/>
                </a:lnTo>
                <a:lnTo>
                  <a:pt x="4" y="10"/>
                </a:lnTo>
                <a:lnTo>
                  <a:pt x="6" y="11"/>
                </a:lnTo>
                <a:lnTo>
                  <a:pt x="8" y="11"/>
                </a:lnTo>
                <a:lnTo>
                  <a:pt x="10" y="10"/>
                </a:lnTo>
                <a:lnTo>
                  <a:pt x="12" y="9"/>
                </a:lnTo>
                <a:lnTo>
                  <a:pt x="14" y="7"/>
                </a:lnTo>
                <a:lnTo>
                  <a:pt x="16" y="4"/>
                </a:lnTo>
                <a:lnTo>
                  <a:pt x="17" y="1"/>
                </a:lnTo>
                <a:lnTo>
                  <a:pt x="19" y="0"/>
                </a:lnTo>
                <a:lnTo>
                  <a:pt x="22" y="0"/>
                </a:lnTo>
                <a:lnTo>
                  <a:pt x="24" y="0"/>
                </a:lnTo>
                <a:lnTo>
                  <a:pt x="24" y="3"/>
                </a:lnTo>
                <a:lnTo>
                  <a:pt x="24" y="5"/>
                </a:lnTo>
                <a:lnTo>
                  <a:pt x="23" y="8"/>
                </a:lnTo>
                <a:lnTo>
                  <a:pt x="21" y="8"/>
                </a:lnTo>
                <a:lnTo>
                  <a:pt x="23" y="12"/>
                </a:lnTo>
                <a:lnTo>
                  <a:pt x="24" y="14"/>
                </a:lnTo>
                <a:lnTo>
                  <a:pt x="26" y="17"/>
                </a:lnTo>
                <a:lnTo>
                  <a:pt x="27" y="19"/>
                </a:lnTo>
                <a:lnTo>
                  <a:pt x="29" y="21"/>
                </a:lnTo>
                <a:lnTo>
                  <a:pt x="29" y="2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7" name="62006">
            <a:extLst xmlns:a="http://schemas.openxmlformats.org/drawingml/2006/main">
              <a:ext uri="{FF2B5EF4-FFF2-40B4-BE49-F238E27FC236}">
                <a16:creationId xmlns:a16="http://schemas.microsoft.com/office/drawing/2014/main" id="{5FA45C27-5F80-4F82-AA5A-499B6BAA100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20608" y="633651"/>
            <a:ext cx="94605" cy="168439"/>
          </a:xfrm>
          <a:custGeom xmlns:a="http://schemas.openxmlformats.org/drawingml/2006/main">
            <a:avLst/>
            <a:gdLst/>
            <a:ahLst/>
            <a:cxnLst>
              <a:cxn ang="0">
                <a:pos x="9" y="3"/>
              </a:cxn>
              <a:cxn ang="0">
                <a:pos x="11" y="5"/>
              </a:cxn>
              <a:cxn ang="0">
                <a:pos x="8" y="8"/>
              </a:cxn>
              <a:cxn ang="0">
                <a:pos x="7" y="10"/>
              </a:cxn>
              <a:cxn ang="0">
                <a:pos x="9" y="11"/>
              </a:cxn>
              <a:cxn ang="0">
                <a:pos x="10" y="13"/>
              </a:cxn>
              <a:cxn ang="0">
                <a:pos x="10" y="15"/>
              </a:cxn>
              <a:cxn ang="0">
                <a:pos x="11" y="16"/>
              </a:cxn>
              <a:cxn ang="0">
                <a:pos x="11" y="18"/>
              </a:cxn>
              <a:cxn ang="0">
                <a:pos x="11" y="21"/>
              </a:cxn>
              <a:cxn ang="0">
                <a:pos x="9" y="21"/>
              </a:cxn>
              <a:cxn ang="0">
                <a:pos x="7" y="21"/>
              </a:cxn>
              <a:cxn ang="0">
                <a:pos x="5" y="21"/>
              </a:cxn>
              <a:cxn ang="0">
                <a:pos x="3" y="21"/>
              </a:cxn>
              <a:cxn ang="0">
                <a:pos x="2" y="19"/>
              </a:cxn>
              <a:cxn ang="0">
                <a:pos x="0" y="17"/>
              </a:cxn>
              <a:cxn ang="0">
                <a:pos x="0" y="14"/>
              </a:cxn>
              <a:cxn ang="0">
                <a:pos x="0" y="12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3" y="4"/>
              </a:cxn>
              <a:cxn ang="0">
                <a:pos x="5" y="4"/>
              </a:cxn>
              <a:cxn ang="0">
                <a:pos x="6" y="2"/>
              </a:cxn>
              <a:cxn ang="0">
                <a:pos x="7" y="0"/>
              </a:cxn>
              <a:cxn ang="0">
                <a:pos x="9" y="1"/>
              </a:cxn>
              <a:cxn ang="0">
                <a:pos x="9" y="3"/>
              </a:cxn>
            </a:cxnLst>
            <a:rect l="0" t="0" r="r" b="b"/>
            <a:pathLst>
              <a:path w="11" h="21">
                <a:moveTo>
                  <a:pt x="9" y="3"/>
                </a:moveTo>
                <a:lnTo>
                  <a:pt x="11" y="5"/>
                </a:lnTo>
                <a:lnTo>
                  <a:pt x="8" y="8"/>
                </a:lnTo>
                <a:lnTo>
                  <a:pt x="7" y="10"/>
                </a:lnTo>
                <a:lnTo>
                  <a:pt x="9" y="11"/>
                </a:lnTo>
                <a:lnTo>
                  <a:pt x="10" y="13"/>
                </a:lnTo>
                <a:lnTo>
                  <a:pt x="10" y="15"/>
                </a:lnTo>
                <a:lnTo>
                  <a:pt x="11" y="16"/>
                </a:lnTo>
                <a:lnTo>
                  <a:pt x="11" y="18"/>
                </a:lnTo>
                <a:lnTo>
                  <a:pt x="11" y="21"/>
                </a:lnTo>
                <a:lnTo>
                  <a:pt x="9" y="21"/>
                </a:lnTo>
                <a:lnTo>
                  <a:pt x="7" y="21"/>
                </a:lnTo>
                <a:lnTo>
                  <a:pt x="5" y="21"/>
                </a:lnTo>
                <a:lnTo>
                  <a:pt x="3" y="21"/>
                </a:lnTo>
                <a:lnTo>
                  <a:pt x="2" y="19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3" y="4"/>
                </a:lnTo>
                <a:lnTo>
                  <a:pt x="5" y="4"/>
                </a:lnTo>
                <a:lnTo>
                  <a:pt x="6" y="2"/>
                </a:lnTo>
                <a:lnTo>
                  <a:pt x="7" y="0"/>
                </a:lnTo>
                <a:lnTo>
                  <a:pt x="9" y="1"/>
                </a:lnTo>
                <a:lnTo>
                  <a:pt x="9" y="3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8" name="62003">
            <a:extLst xmlns:a="http://schemas.openxmlformats.org/drawingml/2006/main">
              <a:ext uri="{FF2B5EF4-FFF2-40B4-BE49-F238E27FC236}">
                <a16:creationId xmlns:a16="http://schemas.microsoft.com/office/drawing/2014/main" id="{20F2A314-E646-4EBB-9BE3-EE2AADDB4A8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80811" y="665735"/>
            <a:ext cx="129005" cy="168439"/>
          </a:xfrm>
          <a:custGeom xmlns:a="http://schemas.openxmlformats.org/drawingml/2006/main">
            <a:avLst/>
            <a:gdLst/>
            <a:ahLst/>
            <a:cxnLst>
              <a:cxn ang="0">
                <a:pos x="12" y="11"/>
              </a:cxn>
              <a:cxn ang="0">
                <a:pos x="13" y="13"/>
              </a:cxn>
              <a:cxn ang="0">
                <a:pos x="14" y="16"/>
              </a:cxn>
              <a:cxn ang="0">
                <a:pos x="15" y="17"/>
              </a:cxn>
              <a:cxn ang="0">
                <a:pos x="15" y="20"/>
              </a:cxn>
              <a:cxn ang="0">
                <a:pos x="12" y="21"/>
              </a:cxn>
              <a:cxn ang="0">
                <a:pos x="9" y="20"/>
              </a:cxn>
              <a:cxn ang="0">
                <a:pos x="7" y="18"/>
              </a:cxn>
              <a:cxn ang="0">
                <a:pos x="4" y="17"/>
              </a:cxn>
              <a:cxn ang="0">
                <a:pos x="4" y="14"/>
              </a:cxn>
              <a:cxn ang="0">
                <a:pos x="4" y="12"/>
              </a:cxn>
              <a:cxn ang="0">
                <a:pos x="3" y="11"/>
              </a:cxn>
              <a:cxn ang="0">
                <a:pos x="3" y="9"/>
              </a:cxn>
              <a:cxn ang="0">
                <a:pos x="2" y="7"/>
              </a:cxn>
              <a:cxn ang="0">
                <a:pos x="0" y="6"/>
              </a:cxn>
              <a:cxn ang="0">
                <a:pos x="1" y="4"/>
              </a:cxn>
              <a:cxn ang="0">
                <a:pos x="4" y="1"/>
              </a:cxn>
              <a:cxn ang="0">
                <a:pos x="5" y="0"/>
              </a:cxn>
              <a:cxn ang="0">
                <a:pos x="9" y="1"/>
              </a:cxn>
              <a:cxn ang="0">
                <a:pos x="9" y="4"/>
              </a:cxn>
              <a:cxn ang="0">
                <a:pos x="8" y="7"/>
              </a:cxn>
              <a:cxn ang="0">
                <a:pos x="8" y="8"/>
              </a:cxn>
              <a:cxn ang="0">
                <a:pos x="10" y="10"/>
              </a:cxn>
              <a:cxn ang="0">
                <a:pos x="12" y="11"/>
              </a:cxn>
            </a:cxnLst>
            <a:rect l="0" t="0" r="r" b="b"/>
            <a:pathLst>
              <a:path w="15" h="21">
                <a:moveTo>
                  <a:pt x="12" y="11"/>
                </a:moveTo>
                <a:lnTo>
                  <a:pt x="13" y="13"/>
                </a:lnTo>
                <a:lnTo>
                  <a:pt x="14" y="16"/>
                </a:lnTo>
                <a:lnTo>
                  <a:pt x="15" y="17"/>
                </a:lnTo>
                <a:lnTo>
                  <a:pt x="15" y="20"/>
                </a:lnTo>
                <a:lnTo>
                  <a:pt x="12" y="21"/>
                </a:lnTo>
                <a:lnTo>
                  <a:pt x="9" y="20"/>
                </a:lnTo>
                <a:lnTo>
                  <a:pt x="7" y="18"/>
                </a:lnTo>
                <a:lnTo>
                  <a:pt x="4" y="17"/>
                </a:lnTo>
                <a:lnTo>
                  <a:pt x="4" y="14"/>
                </a:lnTo>
                <a:lnTo>
                  <a:pt x="4" y="12"/>
                </a:lnTo>
                <a:lnTo>
                  <a:pt x="3" y="11"/>
                </a:lnTo>
                <a:lnTo>
                  <a:pt x="3" y="9"/>
                </a:lnTo>
                <a:lnTo>
                  <a:pt x="2" y="7"/>
                </a:lnTo>
                <a:lnTo>
                  <a:pt x="0" y="6"/>
                </a:lnTo>
                <a:lnTo>
                  <a:pt x="1" y="4"/>
                </a:lnTo>
                <a:lnTo>
                  <a:pt x="4" y="1"/>
                </a:lnTo>
                <a:lnTo>
                  <a:pt x="5" y="0"/>
                </a:lnTo>
                <a:lnTo>
                  <a:pt x="9" y="1"/>
                </a:lnTo>
                <a:lnTo>
                  <a:pt x="9" y="4"/>
                </a:lnTo>
                <a:lnTo>
                  <a:pt x="8" y="7"/>
                </a:lnTo>
                <a:lnTo>
                  <a:pt x="8" y="8"/>
                </a:lnTo>
                <a:lnTo>
                  <a:pt x="10" y="10"/>
                </a:lnTo>
                <a:lnTo>
                  <a:pt x="12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9" name="61081">
            <a:extLst xmlns:a="http://schemas.openxmlformats.org/drawingml/2006/main">
              <a:ext uri="{FF2B5EF4-FFF2-40B4-BE49-F238E27FC236}">
                <a16:creationId xmlns:a16="http://schemas.microsoft.com/office/drawing/2014/main" id="{ECCE8CFA-82A9-4C33-9482-1AE51A61ED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48599" y="1155010"/>
            <a:ext cx="197810" cy="128334"/>
          </a:xfrm>
          <a:custGeom xmlns:a="http://schemas.openxmlformats.org/drawingml/2006/main">
            <a:avLst/>
            <a:gdLst/>
            <a:ahLst/>
            <a:cxnLst>
              <a:cxn ang="0">
                <a:pos x="23" y="2"/>
              </a:cxn>
              <a:cxn ang="0">
                <a:pos x="23" y="5"/>
              </a:cxn>
              <a:cxn ang="0">
                <a:pos x="23" y="8"/>
              </a:cxn>
              <a:cxn ang="0">
                <a:pos x="22" y="10"/>
              </a:cxn>
              <a:cxn ang="0">
                <a:pos x="21" y="12"/>
              </a:cxn>
              <a:cxn ang="0">
                <a:pos x="19" y="15"/>
              </a:cxn>
              <a:cxn ang="0">
                <a:pos x="17" y="16"/>
              </a:cxn>
              <a:cxn ang="0">
                <a:pos x="15" y="16"/>
              </a:cxn>
              <a:cxn ang="0">
                <a:pos x="13" y="15"/>
              </a:cxn>
              <a:cxn ang="0">
                <a:pos x="10" y="13"/>
              </a:cxn>
              <a:cxn ang="0">
                <a:pos x="7" y="13"/>
              </a:cxn>
              <a:cxn ang="0">
                <a:pos x="5" y="14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4" y="8"/>
              </a:cxn>
              <a:cxn ang="0">
                <a:pos x="6" y="6"/>
              </a:cxn>
              <a:cxn ang="0">
                <a:pos x="6" y="3"/>
              </a:cxn>
              <a:cxn ang="0">
                <a:pos x="8" y="3"/>
              </a:cxn>
              <a:cxn ang="0">
                <a:pos x="10" y="1"/>
              </a:cxn>
              <a:cxn ang="0">
                <a:pos x="12" y="0"/>
              </a:cxn>
              <a:cxn ang="0">
                <a:pos x="15" y="0"/>
              </a:cxn>
              <a:cxn ang="0">
                <a:pos x="16" y="2"/>
              </a:cxn>
              <a:cxn ang="0">
                <a:pos x="18" y="3"/>
              </a:cxn>
              <a:cxn ang="0">
                <a:pos x="20" y="2"/>
              </a:cxn>
              <a:cxn ang="0">
                <a:pos x="23" y="2"/>
              </a:cxn>
            </a:cxnLst>
            <a:rect l="0" t="0" r="r" b="b"/>
            <a:pathLst>
              <a:path w="23" h="16">
                <a:moveTo>
                  <a:pt x="23" y="2"/>
                </a:moveTo>
                <a:lnTo>
                  <a:pt x="23" y="5"/>
                </a:lnTo>
                <a:lnTo>
                  <a:pt x="23" y="8"/>
                </a:lnTo>
                <a:lnTo>
                  <a:pt x="22" y="10"/>
                </a:lnTo>
                <a:lnTo>
                  <a:pt x="21" y="12"/>
                </a:lnTo>
                <a:lnTo>
                  <a:pt x="19" y="15"/>
                </a:lnTo>
                <a:lnTo>
                  <a:pt x="17" y="16"/>
                </a:lnTo>
                <a:lnTo>
                  <a:pt x="15" y="16"/>
                </a:lnTo>
                <a:lnTo>
                  <a:pt x="13" y="15"/>
                </a:lnTo>
                <a:lnTo>
                  <a:pt x="10" y="13"/>
                </a:lnTo>
                <a:lnTo>
                  <a:pt x="7" y="13"/>
                </a:lnTo>
                <a:lnTo>
                  <a:pt x="5" y="14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4" y="8"/>
                </a:lnTo>
                <a:lnTo>
                  <a:pt x="6" y="6"/>
                </a:lnTo>
                <a:lnTo>
                  <a:pt x="6" y="3"/>
                </a:lnTo>
                <a:lnTo>
                  <a:pt x="8" y="3"/>
                </a:lnTo>
                <a:lnTo>
                  <a:pt x="10" y="1"/>
                </a:lnTo>
                <a:lnTo>
                  <a:pt x="12" y="0"/>
                </a:lnTo>
                <a:lnTo>
                  <a:pt x="15" y="0"/>
                </a:lnTo>
                <a:lnTo>
                  <a:pt x="16" y="2"/>
                </a:lnTo>
                <a:lnTo>
                  <a:pt x="18" y="3"/>
                </a:lnTo>
                <a:lnTo>
                  <a:pt x="20" y="2"/>
                </a:lnTo>
                <a:lnTo>
                  <a:pt x="23" y="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0" name="61080">
            <a:extLst xmlns:a="http://schemas.openxmlformats.org/drawingml/2006/main">
              <a:ext uri="{FF2B5EF4-FFF2-40B4-BE49-F238E27FC236}">
                <a16:creationId xmlns:a16="http://schemas.microsoft.com/office/drawing/2014/main" id="{325F4C05-BC67-48D6-84FD-83B5F1967F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83003" y="962508"/>
            <a:ext cx="163408" cy="128334"/>
          </a:xfrm>
          <a:custGeom xmlns:a="http://schemas.openxmlformats.org/drawingml/2006/main">
            <a:avLst/>
            <a:gdLst/>
            <a:ahLst/>
            <a:cxnLst>
              <a:cxn ang="0">
                <a:pos x="13" y="0"/>
              </a:cxn>
              <a:cxn ang="0">
                <a:pos x="15" y="3"/>
              </a:cxn>
              <a:cxn ang="0">
                <a:pos x="16" y="5"/>
              </a:cxn>
              <a:cxn ang="0">
                <a:pos x="18" y="7"/>
              </a:cxn>
              <a:cxn ang="0">
                <a:pos x="16" y="9"/>
              </a:cxn>
              <a:cxn ang="0">
                <a:pos x="18" y="11"/>
              </a:cxn>
              <a:cxn ang="0">
                <a:pos x="19" y="12"/>
              </a:cxn>
              <a:cxn ang="0">
                <a:pos x="19" y="15"/>
              </a:cxn>
              <a:cxn ang="0">
                <a:pos x="17" y="15"/>
              </a:cxn>
              <a:cxn ang="0">
                <a:pos x="15" y="13"/>
              </a:cxn>
              <a:cxn ang="0">
                <a:pos x="12" y="14"/>
              </a:cxn>
              <a:cxn ang="0">
                <a:pos x="10" y="15"/>
              </a:cxn>
              <a:cxn ang="0">
                <a:pos x="7" y="14"/>
              </a:cxn>
              <a:cxn ang="0">
                <a:pos x="5" y="15"/>
              </a:cxn>
              <a:cxn ang="0">
                <a:pos x="2" y="16"/>
              </a:cxn>
              <a:cxn ang="0">
                <a:pos x="1" y="13"/>
              </a:cxn>
              <a:cxn ang="0">
                <a:pos x="0" y="11"/>
              </a:cxn>
              <a:cxn ang="0">
                <a:pos x="1" y="9"/>
              </a:cxn>
              <a:cxn ang="0">
                <a:pos x="3" y="7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8" y="3"/>
              </a:cxn>
              <a:cxn ang="0">
                <a:pos x="11" y="0"/>
              </a:cxn>
              <a:cxn ang="0">
                <a:pos x="13" y="0"/>
              </a:cxn>
            </a:cxnLst>
            <a:rect l="0" t="0" r="r" b="b"/>
            <a:pathLst>
              <a:path w="19" h="16">
                <a:moveTo>
                  <a:pt x="13" y="0"/>
                </a:moveTo>
                <a:lnTo>
                  <a:pt x="15" y="3"/>
                </a:lnTo>
                <a:lnTo>
                  <a:pt x="16" y="5"/>
                </a:lnTo>
                <a:lnTo>
                  <a:pt x="18" y="7"/>
                </a:lnTo>
                <a:lnTo>
                  <a:pt x="16" y="9"/>
                </a:lnTo>
                <a:lnTo>
                  <a:pt x="18" y="11"/>
                </a:lnTo>
                <a:lnTo>
                  <a:pt x="19" y="12"/>
                </a:lnTo>
                <a:lnTo>
                  <a:pt x="19" y="15"/>
                </a:lnTo>
                <a:lnTo>
                  <a:pt x="17" y="15"/>
                </a:lnTo>
                <a:lnTo>
                  <a:pt x="15" y="13"/>
                </a:lnTo>
                <a:lnTo>
                  <a:pt x="12" y="14"/>
                </a:lnTo>
                <a:lnTo>
                  <a:pt x="10" y="15"/>
                </a:lnTo>
                <a:lnTo>
                  <a:pt x="7" y="14"/>
                </a:lnTo>
                <a:lnTo>
                  <a:pt x="5" y="15"/>
                </a:lnTo>
                <a:lnTo>
                  <a:pt x="2" y="16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3" y="7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8" y="3"/>
                </a:lnTo>
                <a:lnTo>
                  <a:pt x="11" y="0"/>
                </a:lnTo>
                <a:lnTo>
                  <a:pt x="13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1" name="61079">
            <a:extLst xmlns:a="http://schemas.openxmlformats.org/drawingml/2006/main">
              <a:ext uri="{FF2B5EF4-FFF2-40B4-BE49-F238E27FC236}">
                <a16:creationId xmlns:a16="http://schemas.microsoft.com/office/drawing/2014/main" id="{6D30E6A3-F50A-499E-92AA-31A2F3B3B32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46409" y="1114906"/>
            <a:ext cx="180608" cy="144376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4" y="2"/>
              </a:cxn>
              <a:cxn ang="0">
                <a:pos x="16" y="4"/>
              </a:cxn>
              <a:cxn ang="0">
                <a:pos x="17" y="5"/>
              </a:cxn>
              <a:cxn ang="0">
                <a:pos x="20" y="4"/>
              </a:cxn>
              <a:cxn ang="0">
                <a:pos x="20" y="6"/>
              </a:cxn>
              <a:cxn ang="0">
                <a:pos x="21" y="8"/>
              </a:cxn>
              <a:cxn ang="0">
                <a:pos x="20" y="10"/>
              </a:cxn>
              <a:cxn ang="0">
                <a:pos x="19" y="12"/>
              </a:cxn>
              <a:cxn ang="0">
                <a:pos x="18" y="14"/>
              </a:cxn>
              <a:cxn ang="0">
                <a:pos x="18" y="17"/>
              </a:cxn>
              <a:cxn ang="0">
                <a:pos x="16" y="18"/>
              </a:cxn>
              <a:cxn ang="0">
                <a:pos x="14" y="17"/>
              </a:cxn>
              <a:cxn ang="0">
                <a:pos x="12" y="17"/>
              </a:cxn>
              <a:cxn ang="0">
                <a:pos x="9" y="16"/>
              </a:cxn>
              <a:cxn ang="0">
                <a:pos x="7" y="16"/>
              </a:cxn>
              <a:cxn ang="0">
                <a:pos x="5" y="15"/>
              </a:cxn>
              <a:cxn ang="0">
                <a:pos x="4" y="11"/>
              </a:cxn>
              <a:cxn ang="0">
                <a:pos x="0" y="13"/>
              </a:cxn>
              <a:cxn ang="0">
                <a:pos x="0" y="10"/>
              </a:cxn>
              <a:cxn ang="0">
                <a:pos x="0" y="7"/>
              </a:cxn>
              <a:cxn ang="0">
                <a:pos x="2" y="6"/>
              </a:cxn>
              <a:cxn ang="0">
                <a:pos x="4" y="4"/>
              </a:cxn>
              <a:cxn ang="0">
                <a:pos x="5" y="1"/>
              </a:cxn>
              <a:cxn ang="0">
                <a:pos x="7" y="0"/>
              </a:cxn>
              <a:cxn ang="0">
                <a:pos x="8" y="0"/>
              </a:cxn>
              <a:cxn ang="0">
                <a:pos x="11" y="0"/>
              </a:cxn>
            </a:cxnLst>
            <a:rect l="0" t="0" r="r" b="b"/>
            <a:pathLst>
              <a:path w="21" h="18">
                <a:moveTo>
                  <a:pt x="11" y="0"/>
                </a:moveTo>
                <a:lnTo>
                  <a:pt x="14" y="2"/>
                </a:lnTo>
                <a:lnTo>
                  <a:pt x="16" y="4"/>
                </a:lnTo>
                <a:lnTo>
                  <a:pt x="17" y="5"/>
                </a:lnTo>
                <a:lnTo>
                  <a:pt x="20" y="4"/>
                </a:lnTo>
                <a:lnTo>
                  <a:pt x="20" y="6"/>
                </a:lnTo>
                <a:lnTo>
                  <a:pt x="21" y="8"/>
                </a:lnTo>
                <a:lnTo>
                  <a:pt x="20" y="10"/>
                </a:lnTo>
                <a:lnTo>
                  <a:pt x="19" y="12"/>
                </a:lnTo>
                <a:lnTo>
                  <a:pt x="18" y="14"/>
                </a:lnTo>
                <a:lnTo>
                  <a:pt x="18" y="17"/>
                </a:lnTo>
                <a:lnTo>
                  <a:pt x="16" y="18"/>
                </a:lnTo>
                <a:lnTo>
                  <a:pt x="14" y="17"/>
                </a:lnTo>
                <a:lnTo>
                  <a:pt x="12" y="17"/>
                </a:lnTo>
                <a:lnTo>
                  <a:pt x="9" y="16"/>
                </a:lnTo>
                <a:lnTo>
                  <a:pt x="7" y="16"/>
                </a:lnTo>
                <a:lnTo>
                  <a:pt x="5" y="15"/>
                </a:lnTo>
                <a:lnTo>
                  <a:pt x="4" y="11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2" y="6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2" name="61072">
            <a:extLst xmlns:a="http://schemas.openxmlformats.org/drawingml/2006/main">
              <a:ext uri="{FF2B5EF4-FFF2-40B4-BE49-F238E27FC236}">
                <a16:creationId xmlns:a16="http://schemas.microsoft.com/office/drawing/2014/main" id="{58E580EE-DC9D-4B27-AE51-5E3E9CFC26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73386" y="986572"/>
            <a:ext cx="197810" cy="160418"/>
          </a:xfrm>
          <a:custGeom xmlns:a="http://schemas.openxmlformats.org/drawingml/2006/main">
            <a:avLst/>
            <a:gdLst/>
            <a:ahLst/>
            <a:cxnLst>
              <a:cxn ang="0">
                <a:pos x="23" y="8"/>
              </a:cxn>
              <a:cxn ang="0">
                <a:pos x="23" y="10"/>
              </a:cxn>
              <a:cxn ang="0">
                <a:pos x="21" y="12"/>
              </a:cxn>
              <a:cxn ang="0">
                <a:pos x="18" y="13"/>
              </a:cxn>
              <a:cxn ang="0">
                <a:pos x="16" y="14"/>
              </a:cxn>
              <a:cxn ang="0">
                <a:pos x="12" y="16"/>
              </a:cxn>
              <a:cxn ang="0">
                <a:pos x="11" y="17"/>
              </a:cxn>
              <a:cxn ang="0">
                <a:pos x="8" y="18"/>
              </a:cxn>
              <a:cxn ang="0">
                <a:pos x="5" y="19"/>
              </a:cxn>
              <a:cxn ang="0">
                <a:pos x="1" y="20"/>
              </a:cxn>
              <a:cxn ang="0">
                <a:pos x="3" y="17"/>
              </a:cxn>
              <a:cxn ang="0">
                <a:pos x="5" y="15"/>
              </a:cxn>
              <a:cxn ang="0">
                <a:pos x="7" y="13"/>
              </a:cxn>
              <a:cxn ang="0">
                <a:pos x="6" y="11"/>
              </a:cxn>
              <a:cxn ang="0">
                <a:pos x="3" y="11"/>
              </a:cxn>
              <a:cxn ang="0">
                <a:pos x="1" y="9"/>
              </a:cxn>
              <a:cxn ang="0">
                <a:pos x="1" y="7"/>
              </a:cxn>
              <a:cxn ang="0">
                <a:pos x="0" y="5"/>
              </a:cxn>
              <a:cxn ang="0">
                <a:pos x="3" y="4"/>
              </a:cxn>
              <a:cxn ang="0">
                <a:pos x="5" y="3"/>
              </a:cxn>
              <a:cxn ang="0">
                <a:pos x="6" y="0"/>
              </a:cxn>
              <a:cxn ang="0">
                <a:pos x="9" y="1"/>
              </a:cxn>
              <a:cxn ang="0">
                <a:pos x="11" y="2"/>
              </a:cxn>
              <a:cxn ang="0">
                <a:pos x="13" y="1"/>
              </a:cxn>
              <a:cxn ang="0">
                <a:pos x="16" y="1"/>
              </a:cxn>
              <a:cxn ang="0">
                <a:pos x="19" y="0"/>
              </a:cxn>
              <a:cxn ang="0">
                <a:pos x="21" y="2"/>
              </a:cxn>
              <a:cxn ang="0">
                <a:pos x="22" y="4"/>
              </a:cxn>
              <a:cxn ang="0">
                <a:pos x="23" y="8"/>
              </a:cxn>
            </a:cxnLst>
            <a:rect l="0" t="0" r="r" b="b"/>
            <a:pathLst>
              <a:path w="23" h="20">
                <a:moveTo>
                  <a:pt x="23" y="8"/>
                </a:moveTo>
                <a:lnTo>
                  <a:pt x="23" y="10"/>
                </a:lnTo>
                <a:lnTo>
                  <a:pt x="21" y="12"/>
                </a:lnTo>
                <a:lnTo>
                  <a:pt x="18" y="13"/>
                </a:lnTo>
                <a:lnTo>
                  <a:pt x="16" y="14"/>
                </a:lnTo>
                <a:lnTo>
                  <a:pt x="12" y="16"/>
                </a:lnTo>
                <a:lnTo>
                  <a:pt x="11" y="17"/>
                </a:lnTo>
                <a:lnTo>
                  <a:pt x="8" y="18"/>
                </a:lnTo>
                <a:lnTo>
                  <a:pt x="5" y="19"/>
                </a:lnTo>
                <a:lnTo>
                  <a:pt x="1" y="20"/>
                </a:lnTo>
                <a:lnTo>
                  <a:pt x="3" y="17"/>
                </a:lnTo>
                <a:lnTo>
                  <a:pt x="5" y="15"/>
                </a:lnTo>
                <a:lnTo>
                  <a:pt x="7" y="13"/>
                </a:lnTo>
                <a:lnTo>
                  <a:pt x="6" y="11"/>
                </a:lnTo>
                <a:lnTo>
                  <a:pt x="3" y="11"/>
                </a:lnTo>
                <a:lnTo>
                  <a:pt x="1" y="9"/>
                </a:lnTo>
                <a:lnTo>
                  <a:pt x="1" y="7"/>
                </a:lnTo>
                <a:lnTo>
                  <a:pt x="0" y="5"/>
                </a:lnTo>
                <a:lnTo>
                  <a:pt x="3" y="4"/>
                </a:lnTo>
                <a:lnTo>
                  <a:pt x="5" y="3"/>
                </a:lnTo>
                <a:lnTo>
                  <a:pt x="6" y="0"/>
                </a:lnTo>
                <a:lnTo>
                  <a:pt x="9" y="1"/>
                </a:lnTo>
                <a:lnTo>
                  <a:pt x="11" y="2"/>
                </a:lnTo>
                <a:lnTo>
                  <a:pt x="13" y="1"/>
                </a:lnTo>
                <a:lnTo>
                  <a:pt x="16" y="1"/>
                </a:lnTo>
                <a:lnTo>
                  <a:pt x="19" y="0"/>
                </a:lnTo>
                <a:lnTo>
                  <a:pt x="21" y="2"/>
                </a:lnTo>
                <a:lnTo>
                  <a:pt x="22" y="4"/>
                </a:lnTo>
                <a:lnTo>
                  <a:pt x="23" y="8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3" name="61068">
            <a:extLst xmlns:a="http://schemas.openxmlformats.org/drawingml/2006/main">
              <a:ext uri="{FF2B5EF4-FFF2-40B4-BE49-F238E27FC236}">
                <a16:creationId xmlns:a16="http://schemas.microsoft.com/office/drawing/2014/main" id="{B677C9F5-C92D-45C2-9B86-D7BD907A0A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7991" y="874278"/>
            <a:ext cx="154807" cy="176460"/>
          </a:xfrm>
          <a:custGeom xmlns:a="http://schemas.openxmlformats.org/drawingml/2006/main">
            <a:avLst/>
            <a:gdLst/>
            <a:ahLst/>
            <a:cxnLst>
              <a:cxn ang="0">
                <a:pos x="12" y="5"/>
              </a:cxn>
              <a:cxn ang="0">
                <a:pos x="11" y="7"/>
              </a:cxn>
              <a:cxn ang="0">
                <a:pos x="12" y="9"/>
              </a:cxn>
              <a:cxn ang="0">
                <a:pos x="15" y="8"/>
              </a:cxn>
              <a:cxn ang="0">
                <a:pos x="17" y="8"/>
              </a:cxn>
              <a:cxn ang="0">
                <a:pos x="18" y="10"/>
              </a:cxn>
              <a:cxn ang="0">
                <a:pos x="17" y="13"/>
              </a:cxn>
              <a:cxn ang="0">
                <a:pos x="18" y="15"/>
              </a:cxn>
              <a:cxn ang="0">
                <a:pos x="16" y="19"/>
              </a:cxn>
              <a:cxn ang="0">
                <a:pos x="15" y="21"/>
              </a:cxn>
              <a:cxn ang="0">
                <a:pos x="12" y="22"/>
              </a:cxn>
              <a:cxn ang="0">
                <a:pos x="11" y="18"/>
              </a:cxn>
              <a:cxn ang="0">
                <a:pos x="10" y="16"/>
              </a:cxn>
              <a:cxn ang="0">
                <a:pos x="8" y="14"/>
              </a:cxn>
              <a:cxn ang="0">
                <a:pos x="5" y="15"/>
              </a:cxn>
              <a:cxn ang="0">
                <a:pos x="2" y="15"/>
              </a:cxn>
              <a:cxn ang="0">
                <a:pos x="3" y="13"/>
              </a:cxn>
              <a:cxn ang="0">
                <a:pos x="0" y="11"/>
              </a:cxn>
              <a:cxn ang="0">
                <a:pos x="0" y="8"/>
              </a:cxn>
              <a:cxn ang="0">
                <a:pos x="1" y="6"/>
              </a:cxn>
              <a:cxn ang="0">
                <a:pos x="0" y="4"/>
              </a:cxn>
              <a:cxn ang="0">
                <a:pos x="1" y="0"/>
              </a:cxn>
              <a:cxn ang="0">
                <a:pos x="3" y="1"/>
              </a:cxn>
              <a:cxn ang="0">
                <a:pos x="5" y="2"/>
              </a:cxn>
              <a:cxn ang="0">
                <a:pos x="7" y="2"/>
              </a:cxn>
              <a:cxn ang="0">
                <a:pos x="10" y="3"/>
              </a:cxn>
              <a:cxn ang="0">
                <a:pos x="12" y="5"/>
              </a:cxn>
            </a:cxnLst>
            <a:rect l="0" t="0" r="r" b="b"/>
            <a:pathLst>
              <a:path w="18" h="22">
                <a:moveTo>
                  <a:pt x="12" y="5"/>
                </a:moveTo>
                <a:lnTo>
                  <a:pt x="11" y="7"/>
                </a:lnTo>
                <a:lnTo>
                  <a:pt x="12" y="9"/>
                </a:lnTo>
                <a:lnTo>
                  <a:pt x="15" y="8"/>
                </a:lnTo>
                <a:lnTo>
                  <a:pt x="17" y="8"/>
                </a:lnTo>
                <a:lnTo>
                  <a:pt x="18" y="10"/>
                </a:lnTo>
                <a:lnTo>
                  <a:pt x="17" y="13"/>
                </a:lnTo>
                <a:lnTo>
                  <a:pt x="18" y="15"/>
                </a:lnTo>
                <a:lnTo>
                  <a:pt x="16" y="19"/>
                </a:lnTo>
                <a:lnTo>
                  <a:pt x="15" y="21"/>
                </a:lnTo>
                <a:lnTo>
                  <a:pt x="12" y="22"/>
                </a:lnTo>
                <a:lnTo>
                  <a:pt x="11" y="18"/>
                </a:lnTo>
                <a:lnTo>
                  <a:pt x="10" y="16"/>
                </a:lnTo>
                <a:lnTo>
                  <a:pt x="8" y="14"/>
                </a:lnTo>
                <a:lnTo>
                  <a:pt x="5" y="15"/>
                </a:lnTo>
                <a:lnTo>
                  <a:pt x="2" y="15"/>
                </a:lnTo>
                <a:lnTo>
                  <a:pt x="3" y="13"/>
                </a:lnTo>
                <a:lnTo>
                  <a:pt x="0" y="11"/>
                </a:lnTo>
                <a:lnTo>
                  <a:pt x="0" y="8"/>
                </a:lnTo>
                <a:lnTo>
                  <a:pt x="1" y="6"/>
                </a:lnTo>
                <a:lnTo>
                  <a:pt x="0" y="4"/>
                </a:lnTo>
                <a:lnTo>
                  <a:pt x="1" y="0"/>
                </a:lnTo>
                <a:lnTo>
                  <a:pt x="3" y="1"/>
                </a:lnTo>
                <a:lnTo>
                  <a:pt x="5" y="2"/>
                </a:lnTo>
                <a:lnTo>
                  <a:pt x="7" y="2"/>
                </a:lnTo>
                <a:lnTo>
                  <a:pt x="10" y="3"/>
                </a:lnTo>
                <a:lnTo>
                  <a:pt x="12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4" name="61063">
            <a:extLst xmlns:a="http://schemas.openxmlformats.org/drawingml/2006/main">
              <a:ext uri="{FF2B5EF4-FFF2-40B4-BE49-F238E27FC236}">
                <a16:creationId xmlns:a16="http://schemas.microsoft.com/office/drawing/2014/main" id="{7E2E647E-DC18-4CFB-8CFF-468081A514A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62596" y="858236"/>
            <a:ext cx="146207" cy="136355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15" y="4"/>
              </a:cxn>
              <a:cxn ang="0">
                <a:pos x="15" y="7"/>
              </a:cxn>
              <a:cxn ang="0">
                <a:pos x="15" y="9"/>
              </a:cxn>
              <a:cxn ang="0">
                <a:pos x="15" y="11"/>
              </a:cxn>
              <a:cxn ang="0">
                <a:pos x="13" y="13"/>
              </a:cxn>
              <a:cxn ang="0">
                <a:pos x="11" y="16"/>
              </a:cxn>
              <a:cxn ang="0">
                <a:pos x="9" y="16"/>
              </a:cxn>
              <a:cxn ang="0">
                <a:pos x="7" y="17"/>
              </a:cxn>
              <a:cxn ang="0">
                <a:pos x="6" y="15"/>
              </a:cxn>
              <a:cxn ang="0">
                <a:pos x="7" y="12"/>
              </a:cxn>
              <a:cxn ang="0">
                <a:pos x="6" y="10"/>
              </a:cxn>
              <a:cxn ang="0">
                <a:pos x="4" y="10"/>
              </a:cxn>
              <a:cxn ang="0">
                <a:pos x="1" y="11"/>
              </a:cxn>
              <a:cxn ang="0">
                <a:pos x="0" y="9"/>
              </a:cxn>
              <a:cxn ang="0">
                <a:pos x="1" y="7"/>
              </a:cxn>
              <a:cxn ang="0">
                <a:pos x="3" y="5"/>
              </a:cxn>
              <a:cxn ang="0">
                <a:pos x="3" y="2"/>
              </a:cxn>
              <a:cxn ang="0">
                <a:pos x="5" y="0"/>
              </a:cxn>
              <a:cxn ang="0">
                <a:pos x="8" y="3"/>
              </a:cxn>
              <a:cxn ang="0">
                <a:pos x="11" y="3"/>
              </a:cxn>
              <a:cxn ang="0">
                <a:pos x="14" y="2"/>
              </a:cxn>
              <a:cxn ang="0">
                <a:pos x="17" y="1"/>
              </a:cxn>
            </a:cxnLst>
            <a:rect l="0" t="0" r="r" b="b"/>
            <a:pathLst>
              <a:path w="17" h="17">
                <a:moveTo>
                  <a:pt x="17" y="1"/>
                </a:moveTo>
                <a:lnTo>
                  <a:pt x="15" y="4"/>
                </a:lnTo>
                <a:lnTo>
                  <a:pt x="15" y="7"/>
                </a:lnTo>
                <a:lnTo>
                  <a:pt x="15" y="9"/>
                </a:lnTo>
                <a:lnTo>
                  <a:pt x="15" y="11"/>
                </a:lnTo>
                <a:lnTo>
                  <a:pt x="13" y="13"/>
                </a:lnTo>
                <a:lnTo>
                  <a:pt x="11" y="16"/>
                </a:lnTo>
                <a:lnTo>
                  <a:pt x="9" y="16"/>
                </a:lnTo>
                <a:lnTo>
                  <a:pt x="7" y="17"/>
                </a:lnTo>
                <a:lnTo>
                  <a:pt x="6" y="15"/>
                </a:lnTo>
                <a:lnTo>
                  <a:pt x="7" y="12"/>
                </a:lnTo>
                <a:lnTo>
                  <a:pt x="6" y="10"/>
                </a:lnTo>
                <a:lnTo>
                  <a:pt x="4" y="10"/>
                </a:lnTo>
                <a:lnTo>
                  <a:pt x="1" y="11"/>
                </a:lnTo>
                <a:lnTo>
                  <a:pt x="0" y="9"/>
                </a:lnTo>
                <a:lnTo>
                  <a:pt x="1" y="7"/>
                </a:lnTo>
                <a:lnTo>
                  <a:pt x="3" y="5"/>
                </a:lnTo>
                <a:lnTo>
                  <a:pt x="3" y="2"/>
                </a:lnTo>
                <a:lnTo>
                  <a:pt x="5" y="0"/>
                </a:lnTo>
                <a:lnTo>
                  <a:pt x="8" y="3"/>
                </a:lnTo>
                <a:lnTo>
                  <a:pt x="11" y="3"/>
                </a:lnTo>
                <a:lnTo>
                  <a:pt x="14" y="2"/>
                </a:lnTo>
                <a:lnTo>
                  <a:pt x="17" y="1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5" name="61048">
            <a:extLst xmlns:a="http://schemas.openxmlformats.org/drawingml/2006/main">
              <a:ext uri="{FF2B5EF4-FFF2-40B4-BE49-F238E27FC236}">
                <a16:creationId xmlns:a16="http://schemas.microsoft.com/office/drawing/2014/main" id="{419B6DB5-FBC5-4576-AA94-4C96F7DFA0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94806" y="1203136"/>
            <a:ext cx="206410" cy="160418"/>
          </a:xfrm>
          <a:custGeom xmlns:a="http://schemas.openxmlformats.org/drawingml/2006/main">
            <a:avLst/>
            <a:gdLst/>
            <a:ahLst/>
            <a:cxnLst>
              <a:cxn ang="0">
                <a:pos x="18" y="6"/>
              </a:cxn>
              <a:cxn ang="0">
                <a:pos x="20" y="8"/>
              </a:cxn>
              <a:cxn ang="0">
                <a:pos x="22" y="7"/>
              </a:cxn>
              <a:cxn ang="0">
                <a:pos x="24" y="9"/>
              </a:cxn>
              <a:cxn ang="0">
                <a:pos x="22" y="12"/>
              </a:cxn>
              <a:cxn ang="0">
                <a:pos x="19" y="13"/>
              </a:cxn>
              <a:cxn ang="0">
                <a:pos x="19" y="16"/>
              </a:cxn>
              <a:cxn ang="0">
                <a:pos x="16" y="18"/>
              </a:cxn>
              <a:cxn ang="0">
                <a:pos x="14" y="19"/>
              </a:cxn>
              <a:cxn ang="0">
                <a:pos x="11" y="20"/>
              </a:cxn>
              <a:cxn ang="0">
                <a:pos x="9" y="18"/>
              </a:cxn>
              <a:cxn ang="0">
                <a:pos x="6" y="17"/>
              </a:cxn>
              <a:cxn ang="0">
                <a:pos x="4" y="14"/>
              </a:cxn>
              <a:cxn ang="0">
                <a:pos x="3" y="12"/>
              </a:cxn>
              <a:cxn ang="0">
                <a:pos x="0" y="10"/>
              </a:cxn>
              <a:cxn ang="0">
                <a:pos x="2" y="9"/>
              </a:cxn>
              <a:cxn ang="0">
                <a:pos x="4" y="6"/>
              </a:cxn>
              <a:cxn ang="0">
                <a:pos x="5" y="4"/>
              </a:cxn>
              <a:cxn ang="0">
                <a:pos x="6" y="2"/>
              </a:cxn>
              <a:cxn ang="0">
                <a:pos x="10" y="0"/>
              </a:cxn>
              <a:cxn ang="0">
                <a:pos x="11" y="4"/>
              </a:cxn>
              <a:cxn ang="0">
                <a:pos x="13" y="5"/>
              </a:cxn>
              <a:cxn ang="0">
                <a:pos x="15" y="5"/>
              </a:cxn>
              <a:cxn ang="0">
                <a:pos x="18" y="6"/>
              </a:cxn>
            </a:cxnLst>
            <a:rect l="0" t="0" r="r" b="b"/>
            <a:pathLst>
              <a:path w="24" h="20">
                <a:moveTo>
                  <a:pt x="18" y="6"/>
                </a:moveTo>
                <a:lnTo>
                  <a:pt x="20" y="8"/>
                </a:lnTo>
                <a:lnTo>
                  <a:pt x="22" y="7"/>
                </a:lnTo>
                <a:lnTo>
                  <a:pt x="24" y="9"/>
                </a:lnTo>
                <a:lnTo>
                  <a:pt x="22" y="12"/>
                </a:lnTo>
                <a:lnTo>
                  <a:pt x="19" y="13"/>
                </a:lnTo>
                <a:lnTo>
                  <a:pt x="19" y="16"/>
                </a:lnTo>
                <a:lnTo>
                  <a:pt x="16" y="18"/>
                </a:lnTo>
                <a:lnTo>
                  <a:pt x="14" y="19"/>
                </a:lnTo>
                <a:lnTo>
                  <a:pt x="11" y="20"/>
                </a:lnTo>
                <a:lnTo>
                  <a:pt x="9" y="18"/>
                </a:lnTo>
                <a:lnTo>
                  <a:pt x="6" y="17"/>
                </a:lnTo>
                <a:lnTo>
                  <a:pt x="4" y="14"/>
                </a:lnTo>
                <a:lnTo>
                  <a:pt x="3" y="12"/>
                </a:lnTo>
                <a:lnTo>
                  <a:pt x="0" y="10"/>
                </a:lnTo>
                <a:lnTo>
                  <a:pt x="2" y="9"/>
                </a:lnTo>
                <a:lnTo>
                  <a:pt x="4" y="6"/>
                </a:lnTo>
                <a:lnTo>
                  <a:pt x="5" y="4"/>
                </a:lnTo>
                <a:lnTo>
                  <a:pt x="6" y="2"/>
                </a:lnTo>
                <a:lnTo>
                  <a:pt x="10" y="0"/>
                </a:lnTo>
                <a:lnTo>
                  <a:pt x="11" y="4"/>
                </a:lnTo>
                <a:lnTo>
                  <a:pt x="13" y="5"/>
                </a:lnTo>
                <a:lnTo>
                  <a:pt x="15" y="5"/>
                </a:lnTo>
                <a:lnTo>
                  <a:pt x="18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6" name="61043">
            <a:extLst xmlns:a="http://schemas.openxmlformats.org/drawingml/2006/main">
              <a:ext uri="{FF2B5EF4-FFF2-40B4-BE49-F238E27FC236}">
                <a16:creationId xmlns:a16="http://schemas.microsoft.com/office/drawing/2014/main" id="{7813AEBB-1452-4898-83DE-26F32F3ECB4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91602" y="1066781"/>
            <a:ext cx="215011" cy="112293"/>
          </a:xfrm>
          <a:custGeom xmlns:a="http://schemas.openxmlformats.org/drawingml/2006/main">
            <a:avLst/>
            <a:gdLst/>
            <a:ahLst/>
            <a:cxnLst>
              <a:cxn ang="0">
                <a:pos x="16" y="2"/>
              </a:cxn>
              <a:cxn ang="0">
                <a:pos x="18" y="2"/>
              </a:cxn>
              <a:cxn ang="0">
                <a:pos x="19" y="4"/>
              </a:cxn>
              <a:cxn ang="0">
                <a:pos x="20" y="6"/>
              </a:cxn>
              <a:cxn ang="0">
                <a:pos x="23" y="5"/>
              </a:cxn>
              <a:cxn ang="0">
                <a:pos x="25" y="6"/>
              </a:cxn>
              <a:cxn ang="0">
                <a:pos x="23" y="7"/>
              </a:cxn>
              <a:cxn ang="0">
                <a:pos x="22" y="10"/>
              </a:cxn>
              <a:cxn ang="0">
                <a:pos x="20" y="12"/>
              </a:cxn>
              <a:cxn ang="0">
                <a:pos x="18" y="13"/>
              </a:cxn>
              <a:cxn ang="0">
                <a:pos x="15" y="13"/>
              </a:cxn>
              <a:cxn ang="0">
                <a:pos x="13" y="14"/>
              </a:cxn>
              <a:cxn ang="0">
                <a:pos x="11" y="13"/>
              </a:cxn>
              <a:cxn ang="0">
                <a:pos x="10" y="11"/>
              </a:cxn>
              <a:cxn ang="0">
                <a:pos x="7" y="11"/>
              </a:cxn>
              <a:cxn ang="0">
                <a:pos x="5" y="12"/>
              </a:cxn>
              <a:cxn ang="0">
                <a:pos x="3" y="14"/>
              </a:cxn>
              <a:cxn ang="0">
                <a:pos x="1" y="14"/>
              </a:cxn>
              <a:cxn ang="0">
                <a:pos x="1" y="12"/>
              </a:cxn>
              <a:cxn ang="0">
                <a:pos x="3" y="10"/>
              </a:cxn>
              <a:cxn ang="0">
                <a:pos x="1" y="8"/>
              </a:cxn>
              <a:cxn ang="0">
                <a:pos x="0" y="6"/>
              </a:cxn>
              <a:cxn ang="0">
                <a:pos x="1" y="3"/>
              </a:cxn>
              <a:cxn ang="0">
                <a:pos x="4" y="2"/>
              </a:cxn>
              <a:cxn ang="0">
                <a:pos x="6" y="1"/>
              </a:cxn>
              <a:cxn ang="0">
                <a:pos x="9" y="2"/>
              </a:cxn>
              <a:cxn ang="0">
                <a:pos x="11" y="1"/>
              </a:cxn>
              <a:cxn ang="0">
                <a:pos x="14" y="0"/>
              </a:cxn>
              <a:cxn ang="0">
                <a:pos x="16" y="2"/>
              </a:cxn>
            </a:cxnLst>
            <a:rect l="0" t="0" r="r" b="b"/>
            <a:pathLst>
              <a:path w="25" h="14">
                <a:moveTo>
                  <a:pt x="16" y="2"/>
                </a:moveTo>
                <a:lnTo>
                  <a:pt x="18" y="2"/>
                </a:lnTo>
                <a:lnTo>
                  <a:pt x="19" y="4"/>
                </a:lnTo>
                <a:lnTo>
                  <a:pt x="20" y="6"/>
                </a:lnTo>
                <a:lnTo>
                  <a:pt x="23" y="5"/>
                </a:lnTo>
                <a:lnTo>
                  <a:pt x="25" y="6"/>
                </a:lnTo>
                <a:lnTo>
                  <a:pt x="23" y="7"/>
                </a:lnTo>
                <a:lnTo>
                  <a:pt x="22" y="10"/>
                </a:lnTo>
                <a:lnTo>
                  <a:pt x="20" y="12"/>
                </a:lnTo>
                <a:lnTo>
                  <a:pt x="18" y="13"/>
                </a:lnTo>
                <a:lnTo>
                  <a:pt x="15" y="13"/>
                </a:lnTo>
                <a:lnTo>
                  <a:pt x="13" y="14"/>
                </a:lnTo>
                <a:lnTo>
                  <a:pt x="11" y="13"/>
                </a:lnTo>
                <a:lnTo>
                  <a:pt x="10" y="11"/>
                </a:lnTo>
                <a:lnTo>
                  <a:pt x="7" y="11"/>
                </a:lnTo>
                <a:lnTo>
                  <a:pt x="5" y="12"/>
                </a:lnTo>
                <a:lnTo>
                  <a:pt x="3" y="14"/>
                </a:lnTo>
                <a:lnTo>
                  <a:pt x="1" y="14"/>
                </a:lnTo>
                <a:lnTo>
                  <a:pt x="1" y="12"/>
                </a:lnTo>
                <a:lnTo>
                  <a:pt x="3" y="10"/>
                </a:lnTo>
                <a:lnTo>
                  <a:pt x="1" y="8"/>
                </a:lnTo>
                <a:lnTo>
                  <a:pt x="0" y="6"/>
                </a:lnTo>
                <a:lnTo>
                  <a:pt x="1" y="3"/>
                </a:lnTo>
                <a:lnTo>
                  <a:pt x="4" y="2"/>
                </a:lnTo>
                <a:lnTo>
                  <a:pt x="6" y="1"/>
                </a:lnTo>
                <a:lnTo>
                  <a:pt x="9" y="2"/>
                </a:lnTo>
                <a:lnTo>
                  <a:pt x="11" y="1"/>
                </a:lnTo>
                <a:lnTo>
                  <a:pt x="14" y="0"/>
                </a:lnTo>
                <a:lnTo>
                  <a:pt x="16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7" name="61041">
            <a:extLst xmlns:a="http://schemas.openxmlformats.org/drawingml/2006/main">
              <a:ext uri="{FF2B5EF4-FFF2-40B4-BE49-F238E27FC236}">
                <a16:creationId xmlns:a16="http://schemas.microsoft.com/office/drawing/2014/main" id="{D7CFAD5D-16FF-4DAE-9EAC-05A9634A40D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53995" y="1114906"/>
            <a:ext cx="163408" cy="232606"/>
          </a:xfrm>
          <a:custGeom xmlns:a="http://schemas.openxmlformats.org/drawingml/2006/main">
            <a:avLst/>
            <a:gdLst/>
            <a:ahLst/>
            <a:cxnLst>
              <a:cxn ang="0">
                <a:pos x="17" y="8"/>
              </a:cxn>
              <a:cxn ang="0">
                <a:pos x="17" y="11"/>
              </a:cxn>
              <a:cxn ang="0">
                <a:pos x="15" y="13"/>
              </a:cxn>
              <a:cxn ang="0">
                <a:pos x="12" y="14"/>
              </a:cxn>
              <a:cxn ang="0">
                <a:pos x="11" y="17"/>
              </a:cxn>
              <a:cxn ang="0">
                <a:pos x="13" y="19"/>
              </a:cxn>
              <a:cxn ang="0">
                <a:pos x="16" y="19"/>
              </a:cxn>
              <a:cxn ang="0">
                <a:pos x="16" y="21"/>
              </a:cxn>
              <a:cxn ang="0">
                <a:pos x="15" y="23"/>
              </a:cxn>
              <a:cxn ang="0">
                <a:pos x="14" y="25"/>
              </a:cxn>
              <a:cxn ang="0">
                <a:pos x="12" y="26"/>
              </a:cxn>
              <a:cxn ang="0">
                <a:pos x="10" y="28"/>
              </a:cxn>
              <a:cxn ang="0">
                <a:pos x="8" y="29"/>
              </a:cxn>
              <a:cxn ang="0">
                <a:pos x="6" y="26"/>
              </a:cxn>
              <a:cxn ang="0">
                <a:pos x="4" y="24"/>
              </a:cxn>
              <a:cxn ang="0">
                <a:pos x="5" y="22"/>
              </a:cxn>
              <a:cxn ang="0">
                <a:pos x="6" y="20"/>
              </a:cxn>
              <a:cxn ang="0">
                <a:pos x="6" y="18"/>
              </a:cxn>
              <a:cxn ang="0">
                <a:pos x="4" y="15"/>
              </a:cxn>
              <a:cxn ang="0">
                <a:pos x="3" y="12"/>
              </a:cxn>
              <a:cxn ang="0">
                <a:pos x="2" y="10"/>
              </a:cxn>
              <a:cxn ang="0">
                <a:pos x="0" y="8"/>
              </a:cxn>
              <a:cxn ang="0">
                <a:pos x="4" y="6"/>
              </a:cxn>
              <a:cxn ang="0">
                <a:pos x="6" y="6"/>
              </a:cxn>
              <a:cxn ang="0">
                <a:pos x="9" y="6"/>
              </a:cxn>
              <a:cxn ang="0">
                <a:pos x="11" y="3"/>
              </a:cxn>
              <a:cxn ang="0">
                <a:pos x="13" y="2"/>
              </a:cxn>
              <a:cxn ang="0">
                <a:pos x="14" y="1"/>
              </a:cxn>
              <a:cxn ang="0">
                <a:pos x="16" y="0"/>
              </a:cxn>
              <a:cxn ang="0">
                <a:pos x="17" y="2"/>
              </a:cxn>
              <a:cxn ang="0">
                <a:pos x="19" y="4"/>
              </a:cxn>
              <a:cxn ang="0">
                <a:pos x="17" y="6"/>
              </a:cxn>
              <a:cxn ang="0">
                <a:pos x="17" y="8"/>
              </a:cxn>
            </a:cxnLst>
            <a:rect l="0" t="0" r="r" b="b"/>
            <a:pathLst>
              <a:path w="19" h="29">
                <a:moveTo>
                  <a:pt x="17" y="8"/>
                </a:moveTo>
                <a:lnTo>
                  <a:pt x="17" y="11"/>
                </a:lnTo>
                <a:lnTo>
                  <a:pt x="15" y="13"/>
                </a:lnTo>
                <a:lnTo>
                  <a:pt x="12" y="14"/>
                </a:lnTo>
                <a:lnTo>
                  <a:pt x="11" y="17"/>
                </a:lnTo>
                <a:lnTo>
                  <a:pt x="13" y="19"/>
                </a:lnTo>
                <a:lnTo>
                  <a:pt x="16" y="19"/>
                </a:lnTo>
                <a:lnTo>
                  <a:pt x="16" y="21"/>
                </a:lnTo>
                <a:lnTo>
                  <a:pt x="15" y="23"/>
                </a:lnTo>
                <a:lnTo>
                  <a:pt x="14" y="25"/>
                </a:lnTo>
                <a:lnTo>
                  <a:pt x="12" y="26"/>
                </a:lnTo>
                <a:lnTo>
                  <a:pt x="10" y="28"/>
                </a:lnTo>
                <a:lnTo>
                  <a:pt x="8" y="29"/>
                </a:lnTo>
                <a:lnTo>
                  <a:pt x="6" y="26"/>
                </a:lnTo>
                <a:lnTo>
                  <a:pt x="4" y="24"/>
                </a:lnTo>
                <a:lnTo>
                  <a:pt x="5" y="22"/>
                </a:lnTo>
                <a:lnTo>
                  <a:pt x="6" y="20"/>
                </a:lnTo>
                <a:lnTo>
                  <a:pt x="6" y="18"/>
                </a:lnTo>
                <a:lnTo>
                  <a:pt x="4" y="15"/>
                </a:lnTo>
                <a:lnTo>
                  <a:pt x="3" y="12"/>
                </a:lnTo>
                <a:lnTo>
                  <a:pt x="2" y="10"/>
                </a:lnTo>
                <a:lnTo>
                  <a:pt x="0" y="8"/>
                </a:lnTo>
                <a:lnTo>
                  <a:pt x="4" y="6"/>
                </a:lnTo>
                <a:lnTo>
                  <a:pt x="6" y="6"/>
                </a:lnTo>
                <a:lnTo>
                  <a:pt x="9" y="6"/>
                </a:lnTo>
                <a:lnTo>
                  <a:pt x="11" y="3"/>
                </a:lnTo>
                <a:lnTo>
                  <a:pt x="13" y="2"/>
                </a:lnTo>
                <a:lnTo>
                  <a:pt x="14" y="1"/>
                </a:lnTo>
                <a:lnTo>
                  <a:pt x="16" y="0"/>
                </a:lnTo>
                <a:lnTo>
                  <a:pt x="17" y="2"/>
                </a:lnTo>
                <a:lnTo>
                  <a:pt x="19" y="4"/>
                </a:lnTo>
                <a:lnTo>
                  <a:pt x="17" y="6"/>
                </a:lnTo>
                <a:lnTo>
                  <a:pt x="17" y="8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8" name="61039">
            <a:extLst xmlns:a="http://schemas.openxmlformats.org/drawingml/2006/main">
              <a:ext uri="{FF2B5EF4-FFF2-40B4-BE49-F238E27FC236}">
                <a16:creationId xmlns:a16="http://schemas.microsoft.com/office/drawing/2014/main" id="{807996FF-DB43-45F6-89FA-A4FFD0AED29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76590" y="1155010"/>
            <a:ext cx="129005" cy="168439"/>
          </a:xfrm>
          <a:custGeom xmlns:a="http://schemas.openxmlformats.org/drawingml/2006/main">
            <a:avLst/>
            <a:gdLst/>
            <a:ahLst/>
            <a:cxnLst>
              <a:cxn ang="0">
                <a:pos x="9" y="3"/>
              </a:cxn>
              <a:cxn ang="0">
                <a:pos x="11" y="5"/>
              </a:cxn>
              <a:cxn ang="0">
                <a:pos x="12" y="7"/>
              </a:cxn>
              <a:cxn ang="0">
                <a:pos x="13" y="10"/>
              </a:cxn>
              <a:cxn ang="0">
                <a:pos x="15" y="13"/>
              </a:cxn>
              <a:cxn ang="0">
                <a:pos x="15" y="15"/>
              </a:cxn>
              <a:cxn ang="0">
                <a:pos x="14" y="17"/>
              </a:cxn>
              <a:cxn ang="0">
                <a:pos x="13" y="19"/>
              </a:cxn>
              <a:cxn ang="0">
                <a:pos x="10" y="20"/>
              </a:cxn>
              <a:cxn ang="0">
                <a:pos x="7" y="21"/>
              </a:cxn>
              <a:cxn ang="0">
                <a:pos x="7" y="19"/>
              </a:cxn>
              <a:cxn ang="0">
                <a:pos x="5" y="17"/>
              </a:cxn>
              <a:cxn ang="0">
                <a:pos x="4" y="15"/>
              </a:cxn>
              <a:cxn ang="0">
                <a:pos x="3" y="13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3" y="3"/>
              </a:cxn>
              <a:cxn ang="0">
                <a:pos x="4" y="0"/>
              </a:cxn>
              <a:cxn ang="0">
                <a:pos x="7" y="0"/>
              </a:cxn>
              <a:cxn ang="0">
                <a:pos x="9" y="3"/>
              </a:cxn>
            </a:cxnLst>
            <a:rect l="0" t="0" r="r" b="b"/>
            <a:pathLst>
              <a:path w="15" h="21">
                <a:moveTo>
                  <a:pt x="9" y="3"/>
                </a:moveTo>
                <a:lnTo>
                  <a:pt x="11" y="5"/>
                </a:lnTo>
                <a:lnTo>
                  <a:pt x="12" y="7"/>
                </a:lnTo>
                <a:lnTo>
                  <a:pt x="13" y="10"/>
                </a:lnTo>
                <a:lnTo>
                  <a:pt x="15" y="13"/>
                </a:lnTo>
                <a:lnTo>
                  <a:pt x="15" y="15"/>
                </a:lnTo>
                <a:lnTo>
                  <a:pt x="14" y="17"/>
                </a:lnTo>
                <a:lnTo>
                  <a:pt x="13" y="19"/>
                </a:lnTo>
                <a:lnTo>
                  <a:pt x="10" y="20"/>
                </a:lnTo>
                <a:lnTo>
                  <a:pt x="7" y="21"/>
                </a:lnTo>
                <a:lnTo>
                  <a:pt x="7" y="19"/>
                </a:lnTo>
                <a:lnTo>
                  <a:pt x="5" y="17"/>
                </a:lnTo>
                <a:lnTo>
                  <a:pt x="4" y="15"/>
                </a:lnTo>
                <a:lnTo>
                  <a:pt x="3" y="13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3" y="3"/>
                </a:lnTo>
                <a:lnTo>
                  <a:pt x="4" y="0"/>
                </a:lnTo>
                <a:lnTo>
                  <a:pt x="7" y="0"/>
                </a:lnTo>
                <a:lnTo>
                  <a:pt x="9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9" name="61031">
            <a:extLst xmlns:a="http://schemas.openxmlformats.org/drawingml/2006/main">
              <a:ext uri="{FF2B5EF4-FFF2-40B4-BE49-F238E27FC236}">
                <a16:creationId xmlns:a16="http://schemas.microsoft.com/office/drawing/2014/main" id="{7CB33DC5-AD64-427A-963D-CCBDE91DA7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73386" y="1066781"/>
            <a:ext cx="292414" cy="176460"/>
          </a:xfrm>
          <a:custGeom xmlns:a="http://schemas.openxmlformats.org/drawingml/2006/main">
            <a:avLst/>
            <a:gdLst/>
            <a:ahLst/>
            <a:cxnLst>
              <a:cxn ang="0">
                <a:pos x="34" y="8"/>
              </a:cxn>
              <a:cxn ang="0">
                <a:pos x="32" y="9"/>
              </a:cxn>
              <a:cxn ang="0">
                <a:pos x="30" y="12"/>
              </a:cxn>
              <a:cxn ang="0">
                <a:pos x="27" y="12"/>
              </a:cxn>
              <a:cxn ang="0">
                <a:pos x="25" y="12"/>
              </a:cxn>
              <a:cxn ang="0">
                <a:pos x="21" y="14"/>
              </a:cxn>
              <a:cxn ang="0">
                <a:pos x="19" y="11"/>
              </a:cxn>
              <a:cxn ang="0">
                <a:pos x="16" y="11"/>
              </a:cxn>
              <a:cxn ang="0">
                <a:pos x="15" y="14"/>
              </a:cxn>
              <a:cxn ang="0">
                <a:pos x="13" y="16"/>
              </a:cxn>
              <a:cxn ang="0">
                <a:pos x="12" y="19"/>
              </a:cxn>
              <a:cxn ang="0">
                <a:pos x="9" y="20"/>
              </a:cxn>
              <a:cxn ang="0">
                <a:pos x="6" y="22"/>
              </a:cxn>
              <a:cxn ang="0">
                <a:pos x="5" y="19"/>
              </a:cxn>
              <a:cxn ang="0">
                <a:pos x="4" y="16"/>
              </a:cxn>
              <a:cxn ang="0">
                <a:pos x="1" y="16"/>
              </a:cxn>
              <a:cxn ang="0">
                <a:pos x="0" y="14"/>
              </a:cxn>
              <a:cxn ang="0">
                <a:pos x="1" y="10"/>
              </a:cxn>
              <a:cxn ang="0">
                <a:pos x="5" y="9"/>
              </a:cxn>
              <a:cxn ang="0">
                <a:pos x="8" y="8"/>
              </a:cxn>
              <a:cxn ang="0">
                <a:pos x="11" y="7"/>
              </a:cxn>
              <a:cxn ang="0">
                <a:pos x="12" y="6"/>
              </a:cxn>
              <a:cxn ang="0">
                <a:pos x="16" y="4"/>
              </a:cxn>
              <a:cxn ang="0">
                <a:pos x="18" y="3"/>
              </a:cxn>
              <a:cxn ang="0">
                <a:pos x="21" y="2"/>
              </a:cxn>
              <a:cxn ang="0">
                <a:pos x="23" y="0"/>
              </a:cxn>
              <a:cxn ang="0">
                <a:pos x="27" y="2"/>
              </a:cxn>
              <a:cxn ang="0">
                <a:pos x="30" y="4"/>
              </a:cxn>
              <a:cxn ang="0">
                <a:pos x="31" y="5"/>
              </a:cxn>
              <a:cxn ang="0">
                <a:pos x="34" y="8"/>
              </a:cxn>
            </a:cxnLst>
            <a:rect l="0" t="0" r="r" b="b"/>
            <a:pathLst>
              <a:path w="34" h="22">
                <a:moveTo>
                  <a:pt x="34" y="8"/>
                </a:moveTo>
                <a:lnTo>
                  <a:pt x="32" y="9"/>
                </a:lnTo>
                <a:lnTo>
                  <a:pt x="30" y="12"/>
                </a:lnTo>
                <a:lnTo>
                  <a:pt x="27" y="12"/>
                </a:lnTo>
                <a:lnTo>
                  <a:pt x="25" y="12"/>
                </a:lnTo>
                <a:lnTo>
                  <a:pt x="21" y="14"/>
                </a:lnTo>
                <a:lnTo>
                  <a:pt x="19" y="11"/>
                </a:lnTo>
                <a:lnTo>
                  <a:pt x="16" y="11"/>
                </a:lnTo>
                <a:lnTo>
                  <a:pt x="15" y="14"/>
                </a:lnTo>
                <a:lnTo>
                  <a:pt x="13" y="16"/>
                </a:lnTo>
                <a:lnTo>
                  <a:pt x="12" y="19"/>
                </a:lnTo>
                <a:lnTo>
                  <a:pt x="9" y="20"/>
                </a:lnTo>
                <a:lnTo>
                  <a:pt x="6" y="22"/>
                </a:lnTo>
                <a:lnTo>
                  <a:pt x="5" y="19"/>
                </a:lnTo>
                <a:lnTo>
                  <a:pt x="4" y="16"/>
                </a:lnTo>
                <a:lnTo>
                  <a:pt x="1" y="16"/>
                </a:lnTo>
                <a:lnTo>
                  <a:pt x="0" y="14"/>
                </a:lnTo>
                <a:lnTo>
                  <a:pt x="1" y="10"/>
                </a:lnTo>
                <a:lnTo>
                  <a:pt x="5" y="9"/>
                </a:lnTo>
                <a:lnTo>
                  <a:pt x="8" y="8"/>
                </a:lnTo>
                <a:lnTo>
                  <a:pt x="11" y="7"/>
                </a:lnTo>
                <a:lnTo>
                  <a:pt x="12" y="6"/>
                </a:lnTo>
                <a:lnTo>
                  <a:pt x="16" y="4"/>
                </a:lnTo>
                <a:lnTo>
                  <a:pt x="18" y="3"/>
                </a:lnTo>
                <a:lnTo>
                  <a:pt x="21" y="2"/>
                </a:lnTo>
                <a:lnTo>
                  <a:pt x="23" y="0"/>
                </a:lnTo>
                <a:lnTo>
                  <a:pt x="27" y="2"/>
                </a:lnTo>
                <a:lnTo>
                  <a:pt x="30" y="4"/>
                </a:lnTo>
                <a:lnTo>
                  <a:pt x="31" y="5"/>
                </a:lnTo>
                <a:lnTo>
                  <a:pt x="34" y="8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0" name="61028">
            <a:extLst xmlns:a="http://schemas.openxmlformats.org/drawingml/2006/main">
              <a:ext uri="{FF2B5EF4-FFF2-40B4-BE49-F238E27FC236}">
                <a16:creationId xmlns:a16="http://schemas.microsoft.com/office/drawing/2014/main" id="{5812BC74-0227-411A-A32A-3C607139C8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27180" y="994592"/>
            <a:ext cx="206410" cy="168439"/>
          </a:xfrm>
          <a:custGeom xmlns:a="http://schemas.openxmlformats.org/drawingml/2006/main">
            <a:avLst/>
            <a:gdLst/>
            <a:ahLst/>
            <a:cxnLst>
              <a:cxn ang="0">
                <a:pos x="17" y="4"/>
              </a:cxn>
              <a:cxn ang="0">
                <a:pos x="18" y="6"/>
              </a:cxn>
              <a:cxn ang="0">
                <a:pos x="18" y="8"/>
              </a:cxn>
              <a:cxn ang="0">
                <a:pos x="20" y="10"/>
              </a:cxn>
              <a:cxn ang="0">
                <a:pos x="23" y="10"/>
              </a:cxn>
              <a:cxn ang="0">
                <a:pos x="24" y="12"/>
              </a:cxn>
              <a:cxn ang="0">
                <a:pos x="22" y="14"/>
              </a:cxn>
              <a:cxn ang="0">
                <a:pos x="20" y="16"/>
              </a:cxn>
              <a:cxn ang="0">
                <a:pos x="18" y="19"/>
              </a:cxn>
              <a:cxn ang="0">
                <a:pos x="15" y="21"/>
              </a:cxn>
              <a:cxn ang="0">
                <a:pos x="12" y="19"/>
              </a:cxn>
              <a:cxn ang="0">
                <a:pos x="11" y="17"/>
              </a:cxn>
              <a:cxn ang="0">
                <a:pos x="10" y="14"/>
              </a:cxn>
              <a:cxn ang="0">
                <a:pos x="6" y="13"/>
              </a:cxn>
              <a:cxn ang="0">
                <a:pos x="4" y="13"/>
              </a:cxn>
              <a:cxn ang="0">
                <a:pos x="0" y="12"/>
              </a:cxn>
              <a:cxn ang="0">
                <a:pos x="3" y="10"/>
              </a:cxn>
              <a:cxn ang="0">
                <a:pos x="2" y="7"/>
              </a:cxn>
              <a:cxn ang="0">
                <a:pos x="3" y="4"/>
              </a:cxn>
              <a:cxn ang="0">
                <a:pos x="5" y="3"/>
              </a:cxn>
              <a:cxn ang="0">
                <a:pos x="7" y="4"/>
              </a:cxn>
              <a:cxn ang="0">
                <a:pos x="9" y="5"/>
              </a:cxn>
              <a:cxn ang="0">
                <a:pos x="10" y="2"/>
              </a:cxn>
              <a:cxn ang="0">
                <a:pos x="12" y="0"/>
              </a:cxn>
              <a:cxn ang="0">
                <a:pos x="14" y="3"/>
              </a:cxn>
              <a:cxn ang="0">
                <a:pos x="17" y="4"/>
              </a:cxn>
            </a:cxnLst>
            <a:rect l="0" t="0" r="r" b="b"/>
            <a:pathLst>
              <a:path w="24" h="21">
                <a:moveTo>
                  <a:pt x="17" y="4"/>
                </a:moveTo>
                <a:lnTo>
                  <a:pt x="18" y="6"/>
                </a:lnTo>
                <a:lnTo>
                  <a:pt x="18" y="8"/>
                </a:lnTo>
                <a:lnTo>
                  <a:pt x="20" y="10"/>
                </a:lnTo>
                <a:lnTo>
                  <a:pt x="23" y="10"/>
                </a:lnTo>
                <a:lnTo>
                  <a:pt x="24" y="12"/>
                </a:lnTo>
                <a:lnTo>
                  <a:pt x="22" y="14"/>
                </a:lnTo>
                <a:lnTo>
                  <a:pt x="20" y="16"/>
                </a:lnTo>
                <a:lnTo>
                  <a:pt x="18" y="19"/>
                </a:lnTo>
                <a:lnTo>
                  <a:pt x="15" y="21"/>
                </a:lnTo>
                <a:lnTo>
                  <a:pt x="12" y="19"/>
                </a:lnTo>
                <a:lnTo>
                  <a:pt x="11" y="17"/>
                </a:lnTo>
                <a:lnTo>
                  <a:pt x="10" y="14"/>
                </a:lnTo>
                <a:lnTo>
                  <a:pt x="6" y="13"/>
                </a:lnTo>
                <a:lnTo>
                  <a:pt x="4" y="13"/>
                </a:lnTo>
                <a:lnTo>
                  <a:pt x="0" y="12"/>
                </a:lnTo>
                <a:lnTo>
                  <a:pt x="3" y="10"/>
                </a:lnTo>
                <a:lnTo>
                  <a:pt x="2" y="7"/>
                </a:lnTo>
                <a:lnTo>
                  <a:pt x="3" y="4"/>
                </a:lnTo>
                <a:lnTo>
                  <a:pt x="5" y="3"/>
                </a:lnTo>
                <a:lnTo>
                  <a:pt x="7" y="4"/>
                </a:lnTo>
                <a:lnTo>
                  <a:pt x="9" y="5"/>
                </a:lnTo>
                <a:lnTo>
                  <a:pt x="10" y="2"/>
                </a:lnTo>
                <a:lnTo>
                  <a:pt x="12" y="0"/>
                </a:lnTo>
                <a:lnTo>
                  <a:pt x="14" y="3"/>
                </a:lnTo>
                <a:lnTo>
                  <a:pt x="17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1" name="61024">
            <a:extLst xmlns:a="http://schemas.openxmlformats.org/drawingml/2006/main">
              <a:ext uri="{FF2B5EF4-FFF2-40B4-BE49-F238E27FC236}">
                <a16:creationId xmlns:a16="http://schemas.microsoft.com/office/drawing/2014/main" id="{23EEE4DC-4EA7-4B73-B4B5-350F0E0DECE6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549614" y="1243240"/>
            <a:ext cx="163408" cy="128334"/>
          </a:xfrm>
          <a:custGeom xmlns:a="http://schemas.openxmlformats.org/drawingml/2006/main">
            <a:avLst/>
            <a:gdLst/>
            <a:ahLst/>
            <a:cxnLst>
              <a:cxn ang="0">
                <a:pos x="4" y="2"/>
              </a:cxn>
              <a:cxn ang="0">
                <a:pos x="6" y="1"/>
              </a:cxn>
              <a:cxn ang="0">
                <a:pos x="9" y="1"/>
              </a:cxn>
              <a:cxn ang="0">
                <a:pos x="12" y="1"/>
              </a:cxn>
              <a:cxn ang="0">
                <a:pos x="15" y="0"/>
              </a:cxn>
              <a:cxn ang="0">
                <a:pos x="18" y="0"/>
              </a:cxn>
              <a:cxn ang="0">
                <a:pos x="19" y="1"/>
              </a:cxn>
              <a:cxn ang="0">
                <a:pos x="18" y="3"/>
              </a:cxn>
              <a:cxn ang="0">
                <a:pos x="14" y="2"/>
              </a:cxn>
              <a:cxn ang="0">
                <a:pos x="14" y="4"/>
              </a:cxn>
              <a:cxn ang="0">
                <a:pos x="12" y="6"/>
              </a:cxn>
              <a:cxn ang="0">
                <a:pos x="14" y="8"/>
              </a:cxn>
              <a:cxn ang="0">
                <a:pos x="16" y="9"/>
              </a:cxn>
              <a:cxn ang="0">
                <a:pos x="18" y="10"/>
              </a:cxn>
              <a:cxn ang="0">
                <a:pos x="14" y="12"/>
              </a:cxn>
              <a:cxn ang="0">
                <a:pos x="12" y="13"/>
              </a:cxn>
              <a:cxn ang="0">
                <a:pos x="9" y="14"/>
              </a:cxn>
              <a:cxn ang="0">
                <a:pos x="6" y="15"/>
              </a:cxn>
              <a:cxn ang="0">
                <a:pos x="4" y="16"/>
              </a:cxn>
              <a:cxn ang="0">
                <a:pos x="2" y="14"/>
              </a:cxn>
              <a:cxn ang="0">
                <a:pos x="1" y="11"/>
              </a:cxn>
              <a:cxn ang="0">
                <a:pos x="1" y="8"/>
              </a:cxn>
              <a:cxn ang="0">
                <a:pos x="4" y="7"/>
              </a:cxn>
              <a:cxn ang="0">
                <a:pos x="6" y="4"/>
              </a:cxn>
              <a:cxn ang="0">
                <a:pos x="4" y="2"/>
              </a:cxn>
              <a:cxn ang="0">
                <a:pos x="2" y="1"/>
              </a:cxn>
              <a:cxn ang="0">
                <a:pos x="4" y="2"/>
              </a:cxn>
              <a:cxn ang="0">
                <a:pos x="2" y="3"/>
              </a:cxn>
              <a:cxn ang="0">
                <a:pos x="0" y="1"/>
              </a:cxn>
              <a:cxn ang="0">
                <a:pos x="2" y="1"/>
              </a:cxn>
            </a:cxnLst>
            <a:rect l="0" t="0" r="r" b="b"/>
            <a:pathLst>
              <a:path w="19" h="16">
                <a:moveTo>
                  <a:pt x="4" y="2"/>
                </a:moveTo>
                <a:lnTo>
                  <a:pt x="6" y="1"/>
                </a:lnTo>
                <a:lnTo>
                  <a:pt x="9" y="1"/>
                </a:lnTo>
                <a:lnTo>
                  <a:pt x="12" y="1"/>
                </a:lnTo>
                <a:lnTo>
                  <a:pt x="15" y="0"/>
                </a:lnTo>
                <a:lnTo>
                  <a:pt x="18" y="0"/>
                </a:lnTo>
                <a:lnTo>
                  <a:pt x="19" y="1"/>
                </a:lnTo>
                <a:lnTo>
                  <a:pt x="18" y="3"/>
                </a:lnTo>
                <a:lnTo>
                  <a:pt x="14" y="2"/>
                </a:lnTo>
                <a:lnTo>
                  <a:pt x="14" y="4"/>
                </a:lnTo>
                <a:lnTo>
                  <a:pt x="12" y="6"/>
                </a:lnTo>
                <a:lnTo>
                  <a:pt x="14" y="8"/>
                </a:lnTo>
                <a:lnTo>
                  <a:pt x="16" y="9"/>
                </a:lnTo>
                <a:lnTo>
                  <a:pt x="18" y="10"/>
                </a:lnTo>
                <a:lnTo>
                  <a:pt x="14" y="12"/>
                </a:lnTo>
                <a:lnTo>
                  <a:pt x="12" y="13"/>
                </a:lnTo>
                <a:lnTo>
                  <a:pt x="9" y="14"/>
                </a:lnTo>
                <a:lnTo>
                  <a:pt x="6" y="15"/>
                </a:lnTo>
                <a:lnTo>
                  <a:pt x="4" y="16"/>
                </a:lnTo>
                <a:lnTo>
                  <a:pt x="2" y="14"/>
                </a:lnTo>
                <a:lnTo>
                  <a:pt x="1" y="11"/>
                </a:lnTo>
                <a:lnTo>
                  <a:pt x="1" y="8"/>
                </a:lnTo>
                <a:lnTo>
                  <a:pt x="4" y="7"/>
                </a:lnTo>
                <a:lnTo>
                  <a:pt x="6" y="4"/>
                </a:lnTo>
                <a:lnTo>
                  <a:pt x="4" y="2"/>
                </a:lnTo>
                <a:moveTo>
                  <a:pt x="2" y="1"/>
                </a:moveTo>
                <a:lnTo>
                  <a:pt x="4" y="2"/>
                </a:lnTo>
                <a:lnTo>
                  <a:pt x="2" y="3"/>
                </a:lnTo>
                <a:lnTo>
                  <a:pt x="0" y="1"/>
                </a:lnTo>
                <a:lnTo>
                  <a:pt x="2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2" name="61019">
            <a:extLst xmlns:a="http://schemas.openxmlformats.org/drawingml/2006/main">
              <a:ext uri="{FF2B5EF4-FFF2-40B4-BE49-F238E27FC236}">
                <a16:creationId xmlns:a16="http://schemas.microsoft.com/office/drawing/2014/main" id="{8A7BA02B-7C73-4F98-A272-FDE6FA162A7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84016" y="1251261"/>
            <a:ext cx="275213" cy="208543"/>
          </a:xfrm>
          <a:custGeom xmlns:a="http://schemas.openxmlformats.org/drawingml/2006/main">
            <a:avLst/>
            <a:gdLst/>
            <a:ahLst/>
            <a:cxnLst>
              <a:cxn ang="0">
                <a:pos x="32" y="16"/>
              </a:cxn>
              <a:cxn ang="0">
                <a:pos x="32" y="19"/>
              </a:cxn>
              <a:cxn ang="0">
                <a:pos x="32" y="21"/>
              </a:cxn>
              <a:cxn ang="0">
                <a:pos x="32" y="23"/>
              </a:cxn>
              <a:cxn ang="0">
                <a:pos x="29" y="24"/>
              </a:cxn>
              <a:cxn ang="0">
                <a:pos x="26" y="26"/>
              </a:cxn>
              <a:cxn ang="0">
                <a:pos x="23" y="26"/>
              </a:cxn>
              <a:cxn ang="0">
                <a:pos x="21" y="25"/>
              </a:cxn>
              <a:cxn ang="0">
                <a:pos x="19" y="24"/>
              </a:cxn>
              <a:cxn ang="0">
                <a:pos x="16" y="21"/>
              </a:cxn>
              <a:cxn ang="0">
                <a:pos x="14" y="19"/>
              </a:cxn>
              <a:cxn ang="0">
                <a:pos x="12" y="17"/>
              </a:cxn>
              <a:cxn ang="0">
                <a:pos x="9" y="17"/>
              </a:cxn>
              <a:cxn ang="0">
                <a:pos x="8" y="18"/>
              </a:cxn>
              <a:cxn ang="0">
                <a:pos x="5" y="20"/>
              </a:cxn>
              <a:cxn ang="0">
                <a:pos x="3" y="19"/>
              </a:cxn>
              <a:cxn ang="0">
                <a:pos x="1" y="17"/>
              </a:cxn>
              <a:cxn ang="0">
                <a:pos x="0" y="15"/>
              </a:cxn>
              <a:cxn ang="0">
                <a:pos x="2" y="14"/>
              </a:cxn>
              <a:cxn ang="0">
                <a:pos x="5" y="13"/>
              </a:cxn>
              <a:cxn ang="0">
                <a:pos x="8" y="12"/>
              </a:cxn>
              <a:cxn ang="0">
                <a:pos x="10" y="11"/>
              </a:cxn>
              <a:cxn ang="0">
                <a:pos x="14" y="9"/>
              </a:cxn>
              <a:cxn ang="0">
                <a:pos x="12" y="8"/>
              </a:cxn>
              <a:cxn ang="0">
                <a:pos x="10" y="7"/>
              </a:cxn>
              <a:cxn ang="0">
                <a:pos x="8" y="5"/>
              </a:cxn>
              <a:cxn ang="0">
                <a:pos x="10" y="3"/>
              </a:cxn>
              <a:cxn ang="0">
                <a:pos x="10" y="1"/>
              </a:cxn>
              <a:cxn ang="0">
                <a:pos x="14" y="2"/>
              </a:cxn>
              <a:cxn ang="0">
                <a:pos x="15" y="0"/>
              </a:cxn>
              <a:cxn ang="0">
                <a:pos x="18" y="0"/>
              </a:cxn>
              <a:cxn ang="0">
                <a:pos x="18" y="3"/>
              </a:cxn>
              <a:cxn ang="0">
                <a:pos x="20" y="5"/>
              </a:cxn>
              <a:cxn ang="0">
                <a:pos x="21" y="7"/>
              </a:cxn>
              <a:cxn ang="0">
                <a:pos x="22" y="9"/>
              </a:cxn>
              <a:cxn ang="0">
                <a:pos x="21" y="10"/>
              </a:cxn>
              <a:cxn ang="0">
                <a:pos x="22" y="12"/>
              </a:cxn>
              <a:cxn ang="0">
                <a:pos x="24" y="13"/>
              </a:cxn>
              <a:cxn ang="0">
                <a:pos x="23" y="16"/>
              </a:cxn>
              <a:cxn ang="0">
                <a:pos x="25" y="17"/>
              </a:cxn>
              <a:cxn ang="0">
                <a:pos x="27" y="16"/>
              </a:cxn>
              <a:cxn ang="0">
                <a:pos x="29" y="16"/>
              </a:cxn>
              <a:cxn ang="0">
                <a:pos x="32" y="16"/>
              </a:cxn>
            </a:cxnLst>
            <a:rect l="0" t="0" r="r" b="b"/>
            <a:pathLst>
              <a:path w="32" h="26">
                <a:moveTo>
                  <a:pt x="32" y="16"/>
                </a:moveTo>
                <a:lnTo>
                  <a:pt x="32" y="19"/>
                </a:lnTo>
                <a:lnTo>
                  <a:pt x="32" y="21"/>
                </a:lnTo>
                <a:lnTo>
                  <a:pt x="32" y="23"/>
                </a:lnTo>
                <a:lnTo>
                  <a:pt x="29" y="24"/>
                </a:lnTo>
                <a:lnTo>
                  <a:pt x="26" y="26"/>
                </a:lnTo>
                <a:lnTo>
                  <a:pt x="23" y="26"/>
                </a:lnTo>
                <a:lnTo>
                  <a:pt x="21" y="25"/>
                </a:lnTo>
                <a:lnTo>
                  <a:pt x="19" y="24"/>
                </a:lnTo>
                <a:lnTo>
                  <a:pt x="16" y="21"/>
                </a:lnTo>
                <a:lnTo>
                  <a:pt x="14" y="19"/>
                </a:lnTo>
                <a:lnTo>
                  <a:pt x="12" y="17"/>
                </a:lnTo>
                <a:lnTo>
                  <a:pt x="9" y="17"/>
                </a:lnTo>
                <a:lnTo>
                  <a:pt x="8" y="18"/>
                </a:lnTo>
                <a:lnTo>
                  <a:pt x="5" y="20"/>
                </a:lnTo>
                <a:lnTo>
                  <a:pt x="3" y="19"/>
                </a:lnTo>
                <a:lnTo>
                  <a:pt x="1" y="17"/>
                </a:lnTo>
                <a:lnTo>
                  <a:pt x="0" y="15"/>
                </a:lnTo>
                <a:lnTo>
                  <a:pt x="2" y="14"/>
                </a:lnTo>
                <a:lnTo>
                  <a:pt x="5" y="13"/>
                </a:lnTo>
                <a:lnTo>
                  <a:pt x="8" y="12"/>
                </a:lnTo>
                <a:lnTo>
                  <a:pt x="10" y="11"/>
                </a:lnTo>
                <a:lnTo>
                  <a:pt x="14" y="9"/>
                </a:lnTo>
                <a:lnTo>
                  <a:pt x="12" y="8"/>
                </a:lnTo>
                <a:lnTo>
                  <a:pt x="10" y="7"/>
                </a:lnTo>
                <a:lnTo>
                  <a:pt x="8" y="5"/>
                </a:lnTo>
                <a:lnTo>
                  <a:pt x="10" y="3"/>
                </a:lnTo>
                <a:lnTo>
                  <a:pt x="10" y="1"/>
                </a:lnTo>
                <a:lnTo>
                  <a:pt x="14" y="2"/>
                </a:lnTo>
                <a:lnTo>
                  <a:pt x="15" y="0"/>
                </a:lnTo>
                <a:lnTo>
                  <a:pt x="18" y="0"/>
                </a:lnTo>
                <a:lnTo>
                  <a:pt x="18" y="3"/>
                </a:lnTo>
                <a:lnTo>
                  <a:pt x="20" y="5"/>
                </a:lnTo>
                <a:lnTo>
                  <a:pt x="21" y="7"/>
                </a:lnTo>
                <a:lnTo>
                  <a:pt x="22" y="9"/>
                </a:lnTo>
                <a:lnTo>
                  <a:pt x="21" y="10"/>
                </a:lnTo>
                <a:lnTo>
                  <a:pt x="22" y="12"/>
                </a:lnTo>
                <a:lnTo>
                  <a:pt x="24" y="13"/>
                </a:lnTo>
                <a:lnTo>
                  <a:pt x="23" y="16"/>
                </a:lnTo>
                <a:lnTo>
                  <a:pt x="25" y="17"/>
                </a:lnTo>
                <a:lnTo>
                  <a:pt x="27" y="16"/>
                </a:lnTo>
                <a:lnTo>
                  <a:pt x="29" y="16"/>
                </a:lnTo>
                <a:lnTo>
                  <a:pt x="32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3" name="61012">
            <a:extLst xmlns:a="http://schemas.openxmlformats.org/drawingml/2006/main">
              <a:ext uri="{FF2B5EF4-FFF2-40B4-BE49-F238E27FC236}">
                <a16:creationId xmlns:a16="http://schemas.microsoft.com/office/drawing/2014/main" id="{2D4C2E64-DD55-496C-8350-5BDE517022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10994" y="1259282"/>
            <a:ext cx="318215" cy="208543"/>
          </a:xfrm>
          <a:custGeom xmlns:a="http://schemas.openxmlformats.org/drawingml/2006/main">
            <a:avLst/>
            <a:gdLst/>
            <a:ahLst/>
            <a:cxnLst>
              <a:cxn ang="0">
                <a:pos x="26" y="0"/>
              </a:cxn>
              <a:cxn ang="0">
                <a:pos x="29" y="2"/>
              </a:cxn>
              <a:cxn ang="0">
                <a:pos x="31" y="3"/>
              </a:cxn>
              <a:cxn ang="0">
                <a:pos x="33" y="3"/>
              </a:cxn>
              <a:cxn ang="0">
                <a:pos x="36" y="5"/>
              </a:cxn>
              <a:cxn ang="0">
                <a:pos x="37" y="7"/>
              </a:cxn>
              <a:cxn ang="0">
                <a:pos x="34" y="9"/>
              </a:cxn>
              <a:cxn ang="0">
                <a:pos x="34" y="13"/>
              </a:cxn>
              <a:cxn ang="0">
                <a:pos x="37" y="13"/>
              </a:cxn>
              <a:cxn ang="0">
                <a:pos x="37" y="16"/>
              </a:cxn>
              <a:cxn ang="0">
                <a:pos x="35" y="18"/>
              </a:cxn>
              <a:cxn ang="0">
                <a:pos x="32" y="21"/>
              </a:cxn>
              <a:cxn ang="0">
                <a:pos x="29" y="21"/>
              </a:cxn>
              <a:cxn ang="0">
                <a:pos x="26" y="21"/>
              </a:cxn>
              <a:cxn ang="0">
                <a:pos x="23" y="20"/>
              </a:cxn>
              <a:cxn ang="0">
                <a:pos x="22" y="22"/>
              </a:cxn>
              <a:cxn ang="0">
                <a:pos x="20" y="23"/>
              </a:cxn>
              <a:cxn ang="0">
                <a:pos x="17" y="24"/>
              </a:cxn>
              <a:cxn ang="0">
                <a:pos x="15" y="26"/>
              </a:cxn>
              <a:cxn ang="0">
                <a:pos x="13" y="24"/>
              </a:cxn>
              <a:cxn ang="0">
                <a:pos x="12" y="23"/>
              </a:cxn>
              <a:cxn ang="0">
                <a:pos x="12" y="19"/>
              </a:cxn>
              <a:cxn ang="0">
                <a:pos x="10" y="17"/>
              </a:cxn>
              <a:cxn ang="0">
                <a:pos x="7" y="16"/>
              </a:cxn>
              <a:cxn ang="0">
                <a:pos x="4" y="16"/>
              </a:cxn>
              <a:cxn ang="0">
                <a:pos x="2" y="14"/>
              </a:cxn>
              <a:cxn ang="0">
                <a:pos x="0" y="12"/>
              </a:cxn>
              <a:cxn ang="0">
                <a:pos x="2" y="10"/>
              </a:cxn>
              <a:cxn ang="0">
                <a:pos x="3" y="8"/>
              </a:cxn>
              <a:cxn ang="0">
                <a:pos x="6" y="7"/>
              </a:cxn>
              <a:cxn ang="0">
                <a:pos x="9" y="6"/>
              </a:cxn>
              <a:cxn ang="0">
                <a:pos x="11" y="8"/>
              </a:cxn>
              <a:cxn ang="0">
                <a:pos x="13" y="11"/>
              </a:cxn>
              <a:cxn ang="0">
                <a:pos x="15" y="10"/>
              </a:cxn>
              <a:cxn ang="0">
                <a:pos x="17" y="8"/>
              </a:cxn>
              <a:cxn ang="0">
                <a:pos x="19" y="7"/>
              </a:cxn>
              <a:cxn ang="0">
                <a:pos x="20" y="5"/>
              </a:cxn>
              <a:cxn ang="0">
                <a:pos x="21" y="3"/>
              </a:cxn>
              <a:cxn ang="0">
                <a:pos x="21" y="1"/>
              </a:cxn>
              <a:cxn ang="0">
                <a:pos x="23" y="0"/>
              </a:cxn>
              <a:cxn ang="0">
                <a:pos x="26" y="0"/>
              </a:cxn>
            </a:cxnLst>
            <a:rect l="0" t="0" r="r" b="b"/>
            <a:pathLst>
              <a:path w="37" h="26">
                <a:moveTo>
                  <a:pt x="26" y="0"/>
                </a:moveTo>
                <a:lnTo>
                  <a:pt x="29" y="2"/>
                </a:lnTo>
                <a:lnTo>
                  <a:pt x="31" y="3"/>
                </a:lnTo>
                <a:lnTo>
                  <a:pt x="33" y="3"/>
                </a:lnTo>
                <a:lnTo>
                  <a:pt x="36" y="5"/>
                </a:lnTo>
                <a:lnTo>
                  <a:pt x="37" y="7"/>
                </a:lnTo>
                <a:lnTo>
                  <a:pt x="34" y="9"/>
                </a:lnTo>
                <a:lnTo>
                  <a:pt x="34" y="13"/>
                </a:lnTo>
                <a:lnTo>
                  <a:pt x="37" y="13"/>
                </a:lnTo>
                <a:lnTo>
                  <a:pt x="37" y="16"/>
                </a:lnTo>
                <a:lnTo>
                  <a:pt x="35" y="18"/>
                </a:lnTo>
                <a:lnTo>
                  <a:pt x="32" y="21"/>
                </a:lnTo>
                <a:lnTo>
                  <a:pt x="29" y="21"/>
                </a:lnTo>
                <a:lnTo>
                  <a:pt x="26" y="21"/>
                </a:lnTo>
                <a:lnTo>
                  <a:pt x="23" y="20"/>
                </a:lnTo>
                <a:lnTo>
                  <a:pt x="22" y="22"/>
                </a:lnTo>
                <a:lnTo>
                  <a:pt x="20" y="23"/>
                </a:lnTo>
                <a:lnTo>
                  <a:pt x="17" y="24"/>
                </a:lnTo>
                <a:lnTo>
                  <a:pt x="15" y="26"/>
                </a:lnTo>
                <a:lnTo>
                  <a:pt x="13" y="24"/>
                </a:lnTo>
                <a:lnTo>
                  <a:pt x="12" y="23"/>
                </a:lnTo>
                <a:lnTo>
                  <a:pt x="12" y="19"/>
                </a:lnTo>
                <a:lnTo>
                  <a:pt x="10" y="17"/>
                </a:lnTo>
                <a:lnTo>
                  <a:pt x="7" y="16"/>
                </a:lnTo>
                <a:lnTo>
                  <a:pt x="4" y="16"/>
                </a:lnTo>
                <a:lnTo>
                  <a:pt x="2" y="14"/>
                </a:lnTo>
                <a:lnTo>
                  <a:pt x="0" y="12"/>
                </a:lnTo>
                <a:lnTo>
                  <a:pt x="2" y="10"/>
                </a:lnTo>
                <a:lnTo>
                  <a:pt x="3" y="8"/>
                </a:lnTo>
                <a:lnTo>
                  <a:pt x="6" y="7"/>
                </a:lnTo>
                <a:lnTo>
                  <a:pt x="9" y="6"/>
                </a:lnTo>
                <a:lnTo>
                  <a:pt x="11" y="8"/>
                </a:lnTo>
                <a:lnTo>
                  <a:pt x="13" y="11"/>
                </a:lnTo>
                <a:lnTo>
                  <a:pt x="15" y="10"/>
                </a:lnTo>
                <a:lnTo>
                  <a:pt x="17" y="8"/>
                </a:lnTo>
                <a:lnTo>
                  <a:pt x="19" y="7"/>
                </a:lnTo>
                <a:lnTo>
                  <a:pt x="20" y="5"/>
                </a:lnTo>
                <a:lnTo>
                  <a:pt x="21" y="3"/>
                </a:lnTo>
                <a:lnTo>
                  <a:pt x="21" y="1"/>
                </a:lnTo>
                <a:lnTo>
                  <a:pt x="23" y="0"/>
                </a:lnTo>
                <a:lnTo>
                  <a:pt x="26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4" name="61010">
            <a:extLst xmlns:a="http://schemas.openxmlformats.org/drawingml/2006/main">
              <a:ext uri="{FF2B5EF4-FFF2-40B4-BE49-F238E27FC236}">
                <a16:creationId xmlns:a16="http://schemas.microsoft.com/office/drawing/2014/main" id="{C95C1AC6-5668-4AE3-BE39-2081824135D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18579" y="934435"/>
            <a:ext cx="206410" cy="104272"/>
          </a:xfrm>
          <a:custGeom xmlns:a="http://schemas.openxmlformats.org/drawingml/2006/main">
            <a:avLst/>
            <a:gdLst/>
            <a:ahLst/>
            <a:cxnLst>
              <a:cxn ang="0">
                <a:pos x="24" y="4"/>
              </a:cxn>
              <a:cxn ang="0">
                <a:pos x="24" y="7"/>
              </a:cxn>
              <a:cxn ang="0">
                <a:pos x="23" y="10"/>
              </a:cxn>
              <a:cxn ang="0">
                <a:pos x="21" y="11"/>
              </a:cxn>
              <a:cxn ang="0">
                <a:pos x="18" y="12"/>
              </a:cxn>
              <a:cxn ang="0">
                <a:pos x="15" y="11"/>
              </a:cxn>
              <a:cxn ang="0">
                <a:pos x="13" y="8"/>
              </a:cxn>
              <a:cxn ang="0">
                <a:pos x="11" y="10"/>
              </a:cxn>
              <a:cxn ang="0">
                <a:pos x="10" y="13"/>
              </a:cxn>
              <a:cxn ang="0">
                <a:pos x="8" y="12"/>
              </a:cxn>
              <a:cxn ang="0">
                <a:pos x="6" y="11"/>
              </a:cxn>
              <a:cxn ang="0">
                <a:pos x="4" y="12"/>
              </a:cxn>
              <a:cxn ang="0">
                <a:pos x="1" y="11"/>
              </a:cxn>
              <a:cxn ang="0">
                <a:pos x="0" y="7"/>
              </a:cxn>
              <a:cxn ang="0">
                <a:pos x="0" y="5"/>
              </a:cxn>
              <a:cxn ang="0">
                <a:pos x="2" y="5"/>
              </a:cxn>
              <a:cxn ang="0">
                <a:pos x="4" y="4"/>
              </a:cxn>
              <a:cxn ang="0">
                <a:pos x="6" y="1"/>
              </a:cxn>
              <a:cxn ang="0">
                <a:pos x="9" y="2"/>
              </a:cxn>
              <a:cxn ang="0">
                <a:pos x="12" y="2"/>
              </a:cxn>
              <a:cxn ang="0">
                <a:pos x="14" y="3"/>
              </a:cxn>
              <a:cxn ang="0">
                <a:pos x="16" y="2"/>
              </a:cxn>
              <a:cxn ang="0">
                <a:pos x="17" y="1"/>
              </a:cxn>
              <a:cxn ang="0">
                <a:pos x="19" y="0"/>
              </a:cxn>
              <a:cxn ang="0">
                <a:pos x="21" y="1"/>
              </a:cxn>
              <a:cxn ang="0">
                <a:pos x="23" y="2"/>
              </a:cxn>
              <a:cxn ang="0">
                <a:pos x="24" y="4"/>
              </a:cxn>
            </a:cxnLst>
            <a:rect l="0" t="0" r="r" b="b"/>
            <a:pathLst>
              <a:path w="24" h="13">
                <a:moveTo>
                  <a:pt x="24" y="4"/>
                </a:moveTo>
                <a:lnTo>
                  <a:pt x="24" y="7"/>
                </a:lnTo>
                <a:lnTo>
                  <a:pt x="23" y="10"/>
                </a:lnTo>
                <a:lnTo>
                  <a:pt x="21" y="11"/>
                </a:lnTo>
                <a:lnTo>
                  <a:pt x="18" y="12"/>
                </a:lnTo>
                <a:lnTo>
                  <a:pt x="15" y="11"/>
                </a:lnTo>
                <a:lnTo>
                  <a:pt x="13" y="8"/>
                </a:lnTo>
                <a:lnTo>
                  <a:pt x="11" y="10"/>
                </a:lnTo>
                <a:lnTo>
                  <a:pt x="10" y="13"/>
                </a:lnTo>
                <a:lnTo>
                  <a:pt x="8" y="12"/>
                </a:lnTo>
                <a:lnTo>
                  <a:pt x="6" y="11"/>
                </a:lnTo>
                <a:lnTo>
                  <a:pt x="4" y="12"/>
                </a:lnTo>
                <a:lnTo>
                  <a:pt x="1" y="11"/>
                </a:lnTo>
                <a:lnTo>
                  <a:pt x="0" y="7"/>
                </a:lnTo>
                <a:lnTo>
                  <a:pt x="0" y="5"/>
                </a:lnTo>
                <a:lnTo>
                  <a:pt x="2" y="5"/>
                </a:lnTo>
                <a:lnTo>
                  <a:pt x="4" y="4"/>
                </a:lnTo>
                <a:lnTo>
                  <a:pt x="6" y="1"/>
                </a:lnTo>
                <a:lnTo>
                  <a:pt x="9" y="2"/>
                </a:lnTo>
                <a:lnTo>
                  <a:pt x="12" y="2"/>
                </a:lnTo>
                <a:lnTo>
                  <a:pt x="14" y="3"/>
                </a:lnTo>
                <a:lnTo>
                  <a:pt x="16" y="2"/>
                </a:lnTo>
                <a:lnTo>
                  <a:pt x="17" y="1"/>
                </a:lnTo>
                <a:lnTo>
                  <a:pt x="19" y="0"/>
                </a:lnTo>
                <a:lnTo>
                  <a:pt x="21" y="1"/>
                </a:lnTo>
                <a:lnTo>
                  <a:pt x="23" y="2"/>
                </a:lnTo>
                <a:lnTo>
                  <a:pt x="24" y="4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625" name="61003">
            <a:extLst xmlns:a="http://schemas.openxmlformats.org/drawingml/2006/main">
              <a:ext uri="{FF2B5EF4-FFF2-40B4-BE49-F238E27FC236}">
                <a16:creationId xmlns:a16="http://schemas.microsoft.com/office/drawing/2014/main" id="{1A51B6B3-0816-42D5-8781-5670ADF869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71196" y="962508"/>
            <a:ext cx="137606" cy="168439"/>
          </a:xfrm>
          <a:custGeom xmlns:a="http://schemas.openxmlformats.org/drawingml/2006/main">
            <a:avLst/>
            <a:gdLst/>
            <a:ahLst/>
            <a:cxnLst>
              <a:cxn ang="0">
                <a:pos x="16" y="7"/>
              </a:cxn>
              <a:cxn ang="0">
                <a:pos x="14" y="9"/>
              </a:cxn>
              <a:cxn ang="0">
                <a:pos x="13" y="11"/>
              </a:cxn>
              <a:cxn ang="0">
                <a:pos x="14" y="13"/>
              </a:cxn>
              <a:cxn ang="0">
                <a:pos x="15" y="16"/>
              </a:cxn>
              <a:cxn ang="0">
                <a:pos x="14" y="19"/>
              </a:cxn>
              <a:cxn ang="0">
                <a:pos x="12" y="20"/>
              </a:cxn>
              <a:cxn ang="0">
                <a:pos x="11" y="21"/>
              </a:cxn>
              <a:cxn ang="0">
                <a:pos x="8" y="18"/>
              </a:cxn>
              <a:cxn ang="0">
                <a:pos x="7" y="17"/>
              </a:cxn>
              <a:cxn ang="0">
                <a:pos x="4" y="15"/>
              </a:cxn>
              <a:cxn ang="0">
                <a:pos x="0" y="13"/>
              </a:cxn>
              <a:cxn ang="0">
                <a:pos x="0" y="11"/>
              </a:cxn>
              <a:cxn ang="0">
                <a:pos x="3" y="10"/>
              </a:cxn>
              <a:cxn ang="0">
                <a:pos x="4" y="8"/>
              </a:cxn>
              <a:cxn ang="0">
                <a:pos x="6" y="4"/>
              </a:cxn>
              <a:cxn ang="0">
                <a:pos x="8" y="3"/>
              </a:cxn>
              <a:cxn ang="0">
                <a:pos x="10" y="3"/>
              </a:cxn>
              <a:cxn ang="0">
                <a:pos x="12" y="0"/>
              </a:cxn>
              <a:cxn ang="0">
                <a:pos x="14" y="2"/>
              </a:cxn>
              <a:cxn ang="0">
                <a:pos x="15" y="4"/>
              </a:cxn>
              <a:cxn ang="0">
                <a:pos x="16" y="7"/>
              </a:cxn>
            </a:cxnLst>
            <a:rect l="0" t="0" r="r" b="b"/>
            <a:pathLst>
              <a:path w="16" h="21">
                <a:moveTo>
                  <a:pt x="16" y="7"/>
                </a:moveTo>
                <a:lnTo>
                  <a:pt x="14" y="9"/>
                </a:lnTo>
                <a:lnTo>
                  <a:pt x="13" y="11"/>
                </a:lnTo>
                <a:lnTo>
                  <a:pt x="14" y="13"/>
                </a:lnTo>
                <a:lnTo>
                  <a:pt x="15" y="16"/>
                </a:lnTo>
                <a:lnTo>
                  <a:pt x="14" y="19"/>
                </a:lnTo>
                <a:lnTo>
                  <a:pt x="12" y="20"/>
                </a:lnTo>
                <a:lnTo>
                  <a:pt x="11" y="21"/>
                </a:lnTo>
                <a:lnTo>
                  <a:pt x="8" y="18"/>
                </a:lnTo>
                <a:lnTo>
                  <a:pt x="7" y="17"/>
                </a:lnTo>
                <a:lnTo>
                  <a:pt x="4" y="15"/>
                </a:lnTo>
                <a:lnTo>
                  <a:pt x="0" y="13"/>
                </a:lnTo>
                <a:lnTo>
                  <a:pt x="0" y="11"/>
                </a:lnTo>
                <a:lnTo>
                  <a:pt x="3" y="10"/>
                </a:lnTo>
                <a:lnTo>
                  <a:pt x="4" y="8"/>
                </a:lnTo>
                <a:lnTo>
                  <a:pt x="6" y="4"/>
                </a:lnTo>
                <a:lnTo>
                  <a:pt x="8" y="3"/>
                </a:lnTo>
                <a:lnTo>
                  <a:pt x="10" y="3"/>
                </a:lnTo>
                <a:lnTo>
                  <a:pt x="12" y="0"/>
                </a:lnTo>
                <a:lnTo>
                  <a:pt x="14" y="2"/>
                </a:lnTo>
                <a:lnTo>
                  <a:pt x="15" y="4"/>
                </a:lnTo>
                <a:lnTo>
                  <a:pt x="16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6" name="60000">
            <a:extLst xmlns:a="http://schemas.openxmlformats.org/drawingml/2006/main">
              <a:ext uri="{FF2B5EF4-FFF2-40B4-BE49-F238E27FC236}">
                <a16:creationId xmlns:a16="http://schemas.microsoft.com/office/drawing/2014/main" id="{5865EB82-7EA0-4982-9A6B-AF3DA8234E6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1176" y="473234"/>
            <a:ext cx="2201704" cy="1499909"/>
          </a:xfrm>
          <a:custGeom xmlns:a="http://schemas.openxmlformats.org/drawingml/2006/main">
            <a:avLst/>
            <a:gdLst/>
            <a:ahLst/>
            <a:cxnLst>
              <a:cxn ang="0">
                <a:pos x="142" y="16"/>
              </a:cxn>
              <a:cxn ang="0">
                <a:pos x="155" y="24"/>
              </a:cxn>
              <a:cxn ang="0">
                <a:pos x="165" y="18"/>
              </a:cxn>
              <a:cxn ang="0">
                <a:pos x="171" y="12"/>
              </a:cxn>
              <a:cxn ang="0">
                <a:pos x="188" y="16"/>
              </a:cxn>
              <a:cxn ang="0">
                <a:pos x="202" y="22"/>
              </a:cxn>
              <a:cxn ang="0">
                <a:pos x="211" y="39"/>
              </a:cxn>
              <a:cxn ang="0">
                <a:pos x="223" y="48"/>
              </a:cxn>
              <a:cxn ang="0">
                <a:pos x="226" y="57"/>
              </a:cxn>
              <a:cxn ang="0">
                <a:pos x="214" y="67"/>
              </a:cxn>
              <a:cxn ang="0">
                <a:pos x="220" y="79"/>
              </a:cxn>
              <a:cxn ang="0">
                <a:pos x="230" y="82"/>
              </a:cxn>
              <a:cxn ang="0">
                <a:pos x="242" y="85"/>
              </a:cxn>
              <a:cxn ang="0">
                <a:pos x="250" y="97"/>
              </a:cxn>
              <a:cxn ang="0">
                <a:pos x="248" y="112"/>
              </a:cxn>
              <a:cxn ang="0">
                <a:pos x="252" y="123"/>
              </a:cxn>
              <a:cxn ang="0">
                <a:pos x="250" y="135"/>
              </a:cxn>
              <a:cxn ang="0">
                <a:pos x="238" y="136"/>
              </a:cxn>
              <a:cxn ang="0">
                <a:pos x="231" y="149"/>
              </a:cxn>
              <a:cxn ang="0">
                <a:pos x="217" y="157"/>
              </a:cxn>
              <a:cxn ang="0">
                <a:pos x="218" y="169"/>
              </a:cxn>
              <a:cxn ang="0">
                <a:pos x="209" y="181"/>
              </a:cxn>
              <a:cxn ang="0">
                <a:pos x="205" y="184"/>
              </a:cxn>
              <a:cxn ang="0">
                <a:pos x="198" y="180"/>
              </a:cxn>
              <a:cxn ang="0">
                <a:pos x="189" y="169"/>
              </a:cxn>
              <a:cxn ang="0">
                <a:pos x="187" y="155"/>
              </a:cxn>
              <a:cxn ang="0">
                <a:pos x="187" y="140"/>
              </a:cxn>
              <a:cxn ang="0">
                <a:pos x="175" y="131"/>
              </a:cxn>
              <a:cxn ang="0">
                <a:pos x="159" y="128"/>
              </a:cxn>
              <a:cxn ang="0">
                <a:pos x="158" y="142"/>
              </a:cxn>
              <a:cxn ang="0">
                <a:pos x="159" y="150"/>
              </a:cxn>
              <a:cxn ang="0">
                <a:pos x="143" y="151"/>
              </a:cxn>
              <a:cxn ang="0">
                <a:pos x="136" y="146"/>
              </a:cxn>
              <a:cxn ang="0">
                <a:pos x="131" y="135"/>
              </a:cxn>
              <a:cxn ang="0">
                <a:pos x="128" y="125"/>
              </a:cxn>
              <a:cxn ang="0">
                <a:pos x="114" y="118"/>
              </a:cxn>
              <a:cxn ang="0">
                <a:pos x="101" y="116"/>
              </a:cxn>
              <a:cxn ang="0">
                <a:pos x="90" y="110"/>
              </a:cxn>
              <a:cxn ang="0">
                <a:pos x="77" y="111"/>
              </a:cxn>
              <a:cxn ang="0">
                <a:pos x="69" y="119"/>
              </a:cxn>
              <a:cxn ang="0">
                <a:pos x="56" y="122"/>
              </a:cxn>
              <a:cxn ang="0">
                <a:pos x="45" y="112"/>
              </a:cxn>
              <a:cxn ang="0">
                <a:pos x="43" y="100"/>
              </a:cxn>
              <a:cxn ang="0">
                <a:pos x="32" y="93"/>
              </a:cxn>
              <a:cxn ang="0">
                <a:pos x="22" y="84"/>
              </a:cxn>
              <a:cxn ang="0">
                <a:pos x="13" y="75"/>
              </a:cxn>
              <a:cxn ang="0">
                <a:pos x="6" y="61"/>
              </a:cxn>
              <a:cxn ang="0">
                <a:pos x="1" y="48"/>
              </a:cxn>
              <a:cxn ang="0">
                <a:pos x="3" y="34"/>
              </a:cxn>
              <a:cxn ang="0">
                <a:pos x="2" y="23"/>
              </a:cxn>
              <a:cxn ang="0">
                <a:pos x="11" y="22"/>
              </a:cxn>
              <a:cxn ang="0">
                <a:pos x="24" y="28"/>
              </a:cxn>
              <a:cxn ang="0">
                <a:pos x="35" y="30"/>
              </a:cxn>
              <a:cxn ang="0">
                <a:pos x="45" y="24"/>
              </a:cxn>
              <a:cxn ang="0">
                <a:pos x="58" y="25"/>
              </a:cxn>
              <a:cxn ang="0">
                <a:pos x="73" y="17"/>
              </a:cxn>
              <a:cxn ang="0">
                <a:pos x="84" y="24"/>
              </a:cxn>
              <a:cxn ang="0">
                <a:pos x="93" y="20"/>
              </a:cxn>
              <a:cxn ang="0">
                <a:pos x="105" y="11"/>
              </a:cxn>
              <a:cxn ang="0">
                <a:pos x="118" y="3"/>
              </a:cxn>
              <a:cxn ang="0">
                <a:pos x="126" y="10"/>
              </a:cxn>
            </a:cxnLst>
            <a:rect l="0" t="0" r="r" b="b"/>
            <a:pathLst>
              <a:path w="256" h="187">
                <a:moveTo>
                  <a:pt x="130" y="16"/>
                </a:moveTo>
                <a:lnTo>
                  <a:pt x="132" y="17"/>
                </a:lnTo>
                <a:lnTo>
                  <a:pt x="133" y="15"/>
                </a:lnTo>
                <a:lnTo>
                  <a:pt x="136" y="15"/>
                </a:lnTo>
                <a:lnTo>
                  <a:pt x="139" y="15"/>
                </a:lnTo>
                <a:lnTo>
                  <a:pt x="142" y="16"/>
                </a:lnTo>
                <a:lnTo>
                  <a:pt x="144" y="17"/>
                </a:lnTo>
                <a:lnTo>
                  <a:pt x="146" y="19"/>
                </a:lnTo>
                <a:lnTo>
                  <a:pt x="147" y="23"/>
                </a:lnTo>
                <a:lnTo>
                  <a:pt x="148" y="25"/>
                </a:lnTo>
                <a:lnTo>
                  <a:pt x="152" y="25"/>
                </a:lnTo>
                <a:lnTo>
                  <a:pt x="155" y="24"/>
                </a:lnTo>
                <a:lnTo>
                  <a:pt x="157" y="24"/>
                </a:lnTo>
                <a:lnTo>
                  <a:pt x="159" y="25"/>
                </a:lnTo>
                <a:lnTo>
                  <a:pt x="161" y="26"/>
                </a:lnTo>
                <a:lnTo>
                  <a:pt x="162" y="23"/>
                </a:lnTo>
                <a:lnTo>
                  <a:pt x="163" y="21"/>
                </a:lnTo>
                <a:lnTo>
                  <a:pt x="165" y="18"/>
                </a:lnTo>
                <a:lnTo>
                  <a:pt x="163" y="16"/>
                </a:lnTo>
                <a:lnTo>
                  <a:pt x="162" y="14"/>
                </a:lnTo>
                <a:lnTo>
                  <a:pt x="164" y="13"/>
                </a:lnTo>
                <a:lnTo>
                  <a:pt x="166" y="14"/>
                </a:lnTo>
                <a:lnTo>
                  <a:pt x="169" y="13"/>
                </a:lnTo>
                <a:lnTo>
                  <a:pt x="171" y="12"/>
                </a:lnTo>
                <a:lnTo>
                  <a:pt x="175" y="11"/>
                </a:lnTo>
                <a:lnTo>
                  <a:pt x="177" y="13"/>
                </a:lnTo>
                <a:lnTo>
                  <a:pt x="181" y="13"/>
                </a:lnTo>
                <a:lnTo>
                  <a:pt x="184" y="13"/>
                </a:lnTo>
                <a:lnTo>
                  <a:pt x="186" y="15"/>
                </a:lnTo>
                <a:lnTo>
                  <a:pt x="188" y="16"/>
                </a:lnTo>
                <a:lnTo>
                  <a:pt x="188" y="18"/>
                </a:lnTo>
                <a:lnTo>
                  <a:pt x="188" y="21"/>
                </a:lnTo>
                <a:lnTo>
                  <a:pt x="191" y="22"/>
                </a:lnTo>
                <a:lnTo>
                  <a:pt x="194" y="22"/>
                </a:lnTo>
                <a:lnTo>
                  <a:pt x="198" y="22"/>
                </a:lnTo>
                <a:lnTo>
                  <a:pt x="202" y="22"/>
                </a:lnTo>
                <a:lnTo>
                  <a:pt x="203" y="24"/>
                </a:lnTo>
                <a:lnTo>
                  <a:pt x="205" y="28"/>
                </a:lnTo>
                <a:lnTo>
                  <a:pt x="206" y="30"/>
                </a:lnTo>
                <a:lnTo>
                  <a:pt x="208" y="33"/>
                </a:lnTo>
                <a:lnTo>
                  <a:pt x="210" y="35"/>
                </a:lnTo>
                <a:lnTo>
                  <a:pt x="211" y="39"/>
                </a:lnTo>
                <a:lnTo>
                  <a:pt x="214" y="42"/>
                </a:lnTo>
                <a:lnTo>
                  <a:pt x="212" y="43"/>
                </a:lnTo>
                <a:lnTo>
                  <a:pt x="214" y="47"/>
                </a:lnTo>
                <a:lnTo>
                  <a:pt x="217" y="46"/>
                </a:lnTo>
                <a:lnTo>
                  <a:pt x="219" y="47"/>
                </a:lnTo>
                <a:lnTo>
                  <a:pt x="223" y="48"/>
                </a:lnTo>
                <a:lnTo>
                  <a:pt x="228" y="47"/>
                </a:lnTo>
                <a:lnTo>
                  <a:pt x="230" y="48"/>
                </a:lnTo>
                <a:lnTo>
                  <a:pt x="229" y="50"/>
                </a:lnTo>
                <a:lnTo>
                  <a:pt x="227" y="53"/>
                </a:lnTo>
                <a:lnTo>
                  <a:pt x="226" y="54"/>
                </a:lnTo>
                <a:lnTo>
                  <a:pt x="226" y="57"/>
                </a:lnTo>
                <a:lnTo>
                  <a:pt x="224" y="59"/>
                </a:lnTo>
                <a:lnTo>
                  <a:pt x="222" y="59"/>
                </a:lnTo>
                <a:lnTo>
                  <a:pt x="220" y="61"/>
                </a:lnTo>
                <a:lnTo>
                  <a:pt x="219" y="63"/>
                </a:lnTo>
                <a:lnTo>
                  <a:pt x="215" y="65"/>
                </a:lnTo>
                <a:lnTo>
                  <a:pt x="214" y="67"/>
                </a:lnTo>
                <a:lnTo>
                  <a:pt x="214" y="70"/>
                </a:lnTo>
                <a:lnTo>
                  <a:pt x="215" y="72"/>
                </a:lnTo>
                <a:lnTo>
                  <a:pt x="217" y="73"/>
                </a:lnTo>
                <a:lnTo>
                  <a:pt x="216" y="77"/>
                </a:lnTo>
                <a:lnTo>
                  <a:pt x="219" y="77"/>
                </a:lnTo>
                <a:lnTo>
                  <a:pt x="220" y="79"/>
                </a:lnTo>
                <a:lnTo>
                  <a:pt x="221" y="81"/>
                </a:lnTo>
                <a:lnTo>
                  <a:pt x="222" y="83"/>
                </a:lnTo>
                <a:lnTo>
                  <a:pt x="224" y="84"/>
                </a:lnTo>
                <a:lnTo>
                  <a:pt x="226" y="83"/>
                </a:lnTo>
                <a:lnTo>
                  <a:pt x="228" y="83"/>
                </a:lnTo>
                <a:lnTo>
                  <a:pt x="230" y="82"/>
                </a:lnTo>
                <a:lnTo>
                  <a:pt x="233" y="83"/>
                </a:lnTo>
                <a:lnTo>
                  <a:pt x="234" y="84"/>
                </a:lnTo>
                <a:lnTo>
                  <a:pt x="236" y="83"/>
                </a:lnTo>
                <a:lnTo>
                  <a:pt x="238" y="83"/>
                </a:lnTo>
                <a:lnTo>
                  <a:pt x="240" y="84"/>
                </a:lnTo>
                <a:lnTo>
                  <a:pt x="242" y="85"/>
                </a:lnTo>
                <a:lnTo>
                  <a:pt x="244" y="86"/>
                </a:lnTo>
                <a:lnTo>
                  <a:pt x="243" y="88"/>
                </a:lnTo>
                <a:lnTo>
                  <a:pt x="243" y="91"/>
                </a:lnTo>
                <a:lnTo>
                  <a:pt x="244" y="93"/>
                </a:lnTo>
                <a:lnTo>
                  <a:pt x="246" y="95"/>
                </a:lnTo>
                <a:lnTo>
                  <a:pt x="250" y="97"/>
                </a:lnTo>
                <a:lnTo>
                  <a:pt x="250" y="99"/>
                </a:lnTo>
                <a:lnTo>
                  <a:pt x="250" y="101"/>
                </a:lnTo>
                <a:lnTo>
                  <a:pt x="250" y="103"/>
                </a:lnTo>
                <a:lnTo>
                  <a:pt x="249" y="105"/>
                </a:lnTo>
                <a:lnTo>
                  <a:pt x="249" y="107"/>
                </a:lnTo>
                <a:lnTo>
                  <a:pt x="248" y="112"/>
                </a:lnTo>
                <a:lnTo>
                  <a:pt x="246" y="114"/>
                </a:lnTo>
                <a:lnTo>
                  <a:pt x="245" y="117"/>
                </a:lnTo>
                <a:lnTo>
                  <a:pt x="247" y="118"/>
                </a:lnTo>
                <a:lnTo>
                  <a:pt x="248" y="120"/>
                </a:lnTo>
                <a:lnTo>
                  <a:pt x="250" y="122"/>
                </a:lnTo>
                <a:lnTo>
                  <a:pt x="252" y="123"/>
                </a:lnTo>
                <a:lnTo>
                  <a:pt x="254" y="125"/>
                </a:lnTo>
                <a:lnTo>
                  <a:pt x="255" y="126"/>
                </a:lnTo>
                <a:lnTo>
                  <a:pt x="256" y="128"/>
                </a:lnTo>
                <a:lnTo>
                  <a:pt x="256" y="131"/>
                </a:lnTo>
                <a:lnTo>
                  <a:pt x="252" y="133"/>
                </a:lnTo>
                <a:lnTo>
                  <a:pt x="250" y="135"/>
                </a:lnTo>
                <a:lnTo>
                  <a:pt x="248" y="136"/>
                </a:lnTo>
                <a:lnTo>
                  <a:pt x="246" y="135"/>
                </a:lnTo>
                <a:lnTo>
                  <a:pt x="244" y="134"/>
                </a:lnTo>
                <a:lnTo>
                  <a:pt x="242" y="132"/>
                </a:lnTo>
                <a:lnTo>
                  <a:pt x="239" y="133"/>
                </a:lnTo>
                <a:lnTo>
                  <a:pt x="238" y="136"/>
                </a:lnTo>
                <a:lnTo>
                  <a:pt x="237" y="138"/>
                </a:lnTo>
                <a:lnTo>
                  <a:pt x="235" y="140"/>
                </a:lnTo>
                <a:lnTo>
                  <a:pt x="235" y="143"/>
                </a:lnTo>
                <a:lnTo>
                  <a:pt x="235" y="146"/>
                </a:lnTo>
                <a:lnTo>
                  <a:pt x="234" y="148"/>
                </a:lnTo>
                <a:lnTo>
                  <a:pt x="231" y="149"/>
                </a:lnTo>
                <a:lnTo>
                  <a:pt x="228" y="150"/>
                </a:lnTo>
                <a:lnTo>
                  <a:pt x="225" y="151"/>
                </a:lnTo>
                <a:lnTo>
                  <a:pt x="223" y="152"/>
                </a:lnTo>
                <a:lnTo>
                  <a:pt x="221" y="153"/>
                </a:lnTo>
                <a:lnTo>
                  <a:pt x="219" y="157"/>
                </a:lnTo>
                <a:lnTo>
                  <a:pt x="217" y="157"/>
                </a:lnTo>
                <a:lnTo>
                  <a:pt x="213" y="158"/>
                </a:lnTo>
                <a:lnTo>
                  <a:pt x="215" y="161"/>
                </a:lnTo>
                <a:lnTo>
                  <a:pt x="216" y="163"/>
                </a:lnTo>
                <a:lnTo>
                  <a:pt x="217" y="165"/>
                </a:lnTo>
                <a:lnTo>
                  <a:pt x="218" y="167"/>
                </a:lnTo>
                <a:lnTo>
                  <a:pt x="218" y="169"/>
                </a:lnTo>
                <a:lnTo>
                  <a:pt x="219" y="172"/>
                </a:lnTo>
                <a:lnTo>
                  <a:pt x="217" y="173"/>
                </a:lnTo>
                <a:lnTo>
                  <a:pt x="214" y="174"/>
                </a:lnTo>
                <a:lnTo>
                  <a:pt x="211" y="175"/>
                </a:lnTo>
                <a:lnTo>
                  <a:pt x="211" y="179"/>
                </a:lnTo>
                <a:lnTo>
                  <a:pt x="209" y="181"/>
                </a:lnTo>
                <a:lnTo>
                  <a:pt x="211" y="182"/>
                </a:lnTo>
                <a:lnTo>
                  <a:pt x="212" y="184"/>
                </a:lnTo>
                <a:lnTo>
                  <a:pt x="211" y="186"/>
                </a:lnTo>
                <a:lnTo>
                  <a:pt x="209" y="187"/>
                </a:lnTo>
                <a:lnTo>
                  <a:pt x="206" y="186"/>
                </a:lnTo>
                <a:lnTo>
                  <a:pt x="205" y="184"/>
                </a:lnTo>
                <a:lnTo>
                  <a:pt x="206" y="181"/>
                </a:lnTo>
                <a:lnTo>
                  <a:pt x="206" y="178"/>
                </a:lnTo>
                <a:lnTo>
                  <a:pt x="202" y="176"/>
                </a:lnTo>
                <a:lnTo>
                  <a:pt x="200" y="176"/>
                </a:lnTo>
                <a:lnTo>
                  <a:pt x="199" y="178"/>
                </a:lnTo>
                <a:lnTo>
                  <a:pt x="198" y="180"/>
                </a:lnTo>
                <a:lnTo>
                  <a:pt x="195" y="181"/>
                </a:lnTo>
                <a:lnTo>
                  <a:pt x="192" y="179"/>
                </a:lnTo>
                <a:lnTo>
                  <a:pt x="190" y="178"/>
                </a:lnTo>
                <a:lnTo>
                  <a:pt x="189" y="175"/>
                </a:lnTo>
                <a:lnTo>
                  <a:pt x="189" y="172"/>
                </a:lnTo>
                <a:lnTo>
                  <a:pt x="189" y="169"/>
                </a:lnTo>
                <a:lnTo>
                  <a:pt x="189" y="166"/>
                </a:lnTo>
                <a:lnTo>
                  <a:pt x="187" y="166"/>
                </a:lnTo>
                <a:lnTo>
                  <a:pt x="187" y="163"/>
                </a:lnTo>
                <a:lnTo>
                  <a:pt x="186" y="160"/>
                </a:lnTo>
                <a:lnTo>
                  <a:pt x="185" y="157"/>
                </a:lnTo>
                <a:lnTo>
                  <a:pt x="187" y="155"/>
                </a:lnTo>
                <a:lnTo>
                  <a:pt x="187" y="153"/>
                </a:lnTo>
                <a:lnTo>
                  <a:pt x="187" y="150"/>
                </a:lnTo>
                <a:lnTo>
                  <a:pt x="186" y="148"/>
                </a:lnTo>
                <a:lnTo>
                  <a:pt x="186" y="146"/>
                </a:lnTo>
                <a:lnTo>
                  <a:pt x="187" y="143"/>
                </a:lnTo>
                <a:lnTo>
                  <a:pt x="187" y="140"/>
                </a:lnTo>
                <a:lnTo>
                  <a:pt x="186" y="137"/>
                </a:lnTo>
                <a:lnTo>
                  <a:pt x="183" y="136"/>
                </a:lnTo>
                <a:lnTo>
                  <a:pt x="181" y="135"/>
                </a:lnTo>
                <a:lnTo>
                  <a:pt x="179" y="132"/>
                </a:lnTo>
                <a:lnTo>
                  <a:pt x="177" y="132"/>
                </a:lnTo>
                <a:lnTo>
                  <a:pt x="175" y="131"/>
                </a:lnTo>
                <a:lnTo>
                  <a:pt x="171" y="130"/>
                </a:lnTo>
                <a:lnTo>
                  <a:pt x="169" y="131"/>
                </a:lnTo>
                <a:lnTo>
                  <a:pt x="166" y="130"/>
                </a:lnTo>
                <a:lnTo>
                  <a:pt x="163" y="129"/>
                </a:lnTo>
                <a:lnTo>
                  <a:pt x="161" y="129"/>
                </a:lnTo>
                <a:lnTo>
                  <a:pt x="159" y="128"/>
                </a:lnTo>
                <a:lnTo>
                  <a:pt x="157" y="131"/>
                </a:lnTo>
                <a:lnTo>
                  <a:pt x="157" y="133"/>
                </a:lnTo>
                <a:lnTo>
                  <a:pt x="159" y="134"/>
                </a:lnTo>
                <a:lnTo>
                  <a:pt x="160" y="136"/>
                </a:lnTo>
                <a:lnTo>
                  <a:pt x="159" y="139"/>
                </a:lnTo>
                <a:lnTo>
                  <a:pt x="158" y="142"/>
                </a:lnTo>
                <a:lnTo>
                  <a:pt x="157" y="143"/>
                </a:lnTo>
                <a:lnTo>
                  <a:pt x="157" y="145"/>
                </a:lnTo>
                <a:lnTo>
                  <a:pt x="160" y="146"/>
                </a:lnTo>
                <a:lnTo>
                  <a:pt x="162" y="146"/>
                </a:lnTo>
                <a:lnTo>
                  <a:pt x="161" y="149"/>
                </a:lnTo>
                <a:lnTo>
                  <a:pt x="159" y="150"/>
                </a:lnTo>
                <a:lnTo>
                  <a:pt x="155" y="151"/>
                </a:lnTo>
                <a:lnTo>
                  <a:pt x="153" y="151"/>
                </a:lnTo>
                <a:lnTo>
                  <a:pt x="149" y="152"/>
                </a:lnTo>
                <a:lnTo>
                  <a:pt x="147" y="151"/>
                </a:lnTo>
                <a:lnTo>
                  <a:pt x="145" y="151"/>
                </a:lnTo>
                <a:lnTo>
                  <a:pt x="143" y="151"/>
                </a:lnTo>
                <a:lnTo>
                  <a:pt x="140" y="151"/>
                </a:lnTo>
                <a:lnTo>
                  <a:pt x="137" y="152"/>
                </a:lnTo>
                <a:lnTo>
                  <a:pt x="135" y="152"/>
                </a:lnTo>
                <a:lnTo>
                  <a:pt x="133" y="151"/>
                </a:lnTo>
                <a:lnTo>
                  <a:pt x="135" y="149"/>
                </a:lnTo>
                <a:lnTo>
                  <a:pt x="136" y="146"/>
                </a:lnTo>
                <a:lnTo>
                  <a:pt x="138" y="143"/>
                </a:lnTo>
                <a:lnTo>
                  <a:pt x="139" y="141"/>
                </a:lnTo>
                <a:lnTo>
                  <a:pt x="136" y="140"/>
                </a:lnTo>
                <a:lnTo>
                  <a:pt x="134" y="140"/>
                </a:lnTo>
                <a:lnTo>
                  <a:pt x="132" y="137"/>
                </a:lnTo>
                <a:lnTo>
                  <a:pt x="131" y="135"/>
                </a:lnTo>
                <a:lnTo>
                  <a:pt x="131" y="133"/>
                </a:lnTo>
                <a:lnTo>
                  <a:pt x="132" y="130"/>
                </a:lnTo>
                <a:lnTo>
                  <a:pt x="132" y="128"/>
                </a:lnTo>
                <a:lnTo>
                  <a:pt x="133" y="125"/>
                </a:lnTo>
                <a:lnTo>
                  <a:pt x="130" y="125"/>
                </a:lnTo>
                <a:lnTo>
                  <a:pt x="128" y="125"/>
                </a:lnTo>
                <a:lnTo>
                  <a:pt x="125" y="125"/>
                </a:lnTo>
                <a:lnTo>
                  <a:pt x="124" y="123"/>
                </a:lnTo>
                <a:lnTo>
                  <a:pt x="121" y="123"/>
                </a:lnTo>
                <a:lnTo>
                  <a:pt x="119" y="122"/>
                </a:lnTo>
                <a:lnTo>
                  <a:pt x="117" y="121"/>
                </a:lnTo>
                <a:lnTo>
                  <a:pt x="114" y="118"/>
                </a:lnTo>
                <a:lnTo>
                  <a:pt x="112" y="116"/>
                </a:lnTo>
                <a:lnTo>
                  <a:pt x="110" y="114"/>
                </a:lnTo>
                <a:lnTo>
                  <a:pt x="107" y="114"/>
                </a:lnTo>
                <a:lnTo>
                  <a:pt x="106" y="115"/>
                </a:lnTo>
                <a:lnTo>
                  <a:pt x="103" y="117"/>
                </a:lnTo>
                <a:lnTo>
                  <a:pt x="101" y="116"/>
                </a:lnTo>
                <a:lnTo>
                  <a:pt x="99" y="114"/>
                </a:lnTo>
                <a:lnTo>
                  <a:pt x="98" y="112"/>
                </a:lnTo>
                <a:lnTo>
                  <a:pt x="96" y="110"/>
                </a:lnTo>
                <a:lnTo>
                  <a:pt x="95" y="107"/>
                </a:lnTo>
                <a:lnTo>
                  <a:pt x="92" y="109"/>
                </a:lnTo>
                <a:lnTo>
                  <a:pt x="90" y="110"/>
                </a:lnTo>
                <a:lnTo>
                  <a:pt x="87" y="111"/>
                </a:lnTo>
                <a:lnTo>
                  <a:pt x="85" y="109"/>
                </a:lnTo>
                <a:lnTo>
                  <a:pt x="82" y="108"/>
                </a:lnTo>
                <a:lnTo>
                  <a:pt x="80" y="105"/>
                </a:lnTo>
                <a:lnTo>
                  <a:pt x="77" y="107"/>
                </a:lnTo>
                <a:lnTo>
                  <a:pt x="77" y="111"/>
                </a:lnTo>
                <a:lnTo>
                  <a:pt x="80" y="111"/>
                </a:lnTo>
                <a:lnTo>
                  <a:pt x="80" y="114"/>
                </a:lnTo>
                <a:lnTo>
                  <a:pt x="78" y="116"/>
                </a:lnTo>
                <a:lnTo>
                  <a:pt x="75" y="119"/>
                </a:lnTo>
                <a:lnTo>
                  <a:pt x="72" y="119"/>
                </a:lnTo>
                <a:lnTo>
                  <a:pt x="69" y="119"/>
                </a:lnTo>
                <a:lnTo>
                  <a:pt x="66" y="118"/>
                </a:lnTo>
                <a:lnTo>
                  <a:pt x="65" y="120"/>
                </a:lnTo>
                <a:lnTo>
                  <a:pt x="63" y="121"/>
                </a:lnTo>
                <a:lnTo>
                  <a:pt x="60" y="122"/>
                </a:lnTo>
                <a:lnTo>
                  <a:pt x="58" y="124"/>
                </a:lnTo>
                <a:lnTo>
                  <a:pt x="56" y="122"/>
                </a:lnTo>
                <a:lnTo>
                  <a:pt x="55" y="121"/>
                </a:lnTo>
                <a:lnTo>
                  <a:pt x="55" y="117"/>
                </a:lnTo>
                <a:lnTo>
                  <a:pt x="53" y="115"/>
                </a:lnTo>
                <a:lnTo>
                  <a:pt x="50" y="114"/>
                </a:lnTo>
                <a:lnTo>
                  <a:pt x="47" y="114"/>
                </a:lnTo>
                <a:lnTo>
                  <a:pt x="45" y="112"/>
                </a:lnTo>
                <a:lnTo>
                  <a:pt x="43" y="110"/>
                </a:lnTo>
                <a:lnTo>
                  <a:pt x="45" y="108"/>
                </a:lnTo>
                <a:lnTo>
                  <a:pt x="46" y="106"/>
                </a:lnTo>
                <a:lnTo>
                  <a:pt x="46" y="104"/>
                </a:lnTo>
                <a:lnTo>
                  <a:pt x="44" y="102"/>
                </a:lnTo>
                <a:lnTo>
                  <a:pt x="43" y="100"/>
                </a:lnTo>
                <a:lnTo>
                  <a:pt x="42" y="98"/>
                </a:lnTo>
                <a:lnTo>
                  <a:pt x="41" y="95"/>
                </a:lnTo>
                <a:lnTo>
                  <a:pt x="39" y="93"/>
                </a:lnTo>
                <a:lnTo>
                  <a:pt x="36" y="94"/>
                </a:lnTo>
                <a:lnTo>
                  <a:pt x="33" y="96"/>
                </a:lnTo>
                <a:lnTo>
                  <a:pt x="32" y="93"/>
                </a:lnTo>
                <a:lnTo>
                  <a:pt x="31" y="90"/>
                </a:lnTo>
                <a:lnTo>
                  <a:pt x="28" y="90"/>
                </a:lnTo>
                <a:lnTo>
                  <a:pt x="27" y="88"/>
                </a:lnTo>
                <a:lnTo>
                  <a:pt x="28" y="84"/>
                </a:lnTo>
                <a:lnTo>
                  <a:pt x="25" y="86"/>
                </a:lnTo>
                <a:lnTo>
                  <a:pt x="22" y="84"/>
                </a:lnTo>
                <a:lnTo>
                  <a:pt x="21" y="82"/>
                </a:lnTo>
                <a:lnTo>
                  <a:pt x="20" y="79"/>
                </a:lnTo>
                <a:lnTo>
                  <a:pt x="16" y="78"/>
                </a:lnTo>
                <a:lnTo>
                  <a:pt x="14" y="78"/>
                </a:lnTo>
                <a:lnTo>
                  <a:pt x="10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0" y="68"/>
                </a:lnTo>
                <a:lnTo>
                  <a:pt x="9" y="64"/>
                </a:lnTo>
                <a:lnTo>
                  <a:pt x="9" y="62"/>
                </a:lnTo>
                <a:lnTo>
                  <a:pt x="6" y="61"/>
                </a:lnTo>
                <a:lnTo>
                  <a:pt x="4" y="59"/>
                </a:lnTo>
                <a:lnTo>
                  <a:pt x="4" y="57"/>
                </a:lnTo>
                <a:lnTo>
                  <a:pt x="2" y="55"/>
                </a:lnTo>
                <a:lnTo>
                  <a:pt x="0" y="54"/>
                </a:lnTo>
                <a:lnTo>
                  <a:pt x="1" y="52"/>
                </a:lnTo>
                <a:lnTo>
                  <a:pt x="1" y="48"/>
                </a:lnTo>
                <a:lnTo>
                  <a:pt x="2" y="45"/>
                </a:lnTo>
                <a:lnTo>
                  <a:pt x="2" y="43"/>
                </a:lnTo>
                <a:lnTo>
                  <a:pt x="3" y="41"/>
                </a:lnTo>
                <a:lnTo>
                  <a:pt x="3" y="39"/>
                </a:lnTo>
                <a:lnTo>
                  <a:pt x="3" y="36"/>
                </a:lnTo>
                <a:lnTo>
                  <a:pt x="3" y="34"/>
                </a:lnTo>
                <a:lnTo>
                  <a:pt x="4" y="32"/>
                </a:lnTo>
                <a:lnTo>
                  <a:pt x="6" y="31"/>
                </a:lnTo>
                <a:lnTo>
                  <a:pt x="5" y="29"/>
                </a:lnTo>
                <a:lnTo>
                  <a:pt x="4" y="27"/>
                </a:lnTo>
                <a:lnTo>
                  <a:pt x="3" y="26"/>
                </a:lnTo>
                <a:lnTo>
                  <a:pt x="2" y="23"/>
                </a:lnTo>
                <a:lnTo>
                  <a:pt x="4" y="23"/>
                </a:lnTo>
                <a:lnTo>
                  <a:pt x="6" y="21"/>
                </a:lnTo>
                <a:lnTo>
                  <a:pt x="7" y="17"/>
                </a:lnTo>
                <a:lnTo>
                  <a:pt x="9" y="18"/>
                </a:lnTo>
                <a:lnTo>
                  <a:pt x="11" y="20"/>
                </a:lnTo>
                <a:lnTo>
                  <a:pt x="11" y="22"/>
                </a:lnTo>
                <a:lnTo>
                  <a:pt x="12" y="24"/>
                </a:lnTo>
                <a:lnTo>
                  <a:pt x="14" y="27"/>
                </a:lnTo>
                <a:lnTo>
                  <a:pt x="16" y="28"/>
                </a:lnTo>
                <a:lnTo>
                  <a:pt x="19" y="29"/>
                </a:lnTo>
                <a:lnTo>
                  <a:pt x="22" y="28"/>
                </a:lnTo>
                <a:lnTo>
                  <a:pt x="24" y="28"/>
                </a:lnTo>
                <a:lnTo>
                  <a:pt x="26" y="30"/>
                </a:lnTo>
                <a:lnTo>
                  <a:pt x="28" y="31"/>
                </a:lnTo>
                <a:lnTo>
                  <a:pt x="30" y="33"/>
                </a:lnTo>
                <a:lnTo>
                  <a:pt x="31" y="31"/>
                </a:lnTo>
                <a:lnTo>
                  <a:pt x="33" y="32"/>
                </a:lnTo>
                <a:lnTo>
                  <a:pt x="35" y="30"/>
                </a:lnTo>
                <a:lnTo>
                  <a:pt x="34" y="27"/>
                </a:lnTo>
                <a:lnTo>
                  <a:pt x="35" y="24"/>
                </a:lnTo>
                <a:lnTo>
                  <a:pt x="37" y="25"/>
                </a:lnTo>
                <a:lnTo>
                  <a:pt x="39" y="25"/>
                </a:lnTo>
                <a:lnTo>
                  <a:pt x="41" y="25"/>
                </a:lnTo>
                <a:lnTo>
                  <a:pt x="45" y="24"/>
                </a:lnTo>
                <a:lnTo>
                  <a:pt x="47" y="26"/>
                </a:lnTo>
                <a:lnTo>
                  <a:pt x="50" y="26"/>
                </a:lnTo>
                <a:lnTo>
                  <a:pt x="52" y="23"/>
                </a:lnTo>
                <a:lnTo>
                  <a:pt x="54" y="23"/>
                </a:lnTo>
                <a:lnTo>
                  <a:pt x="56" y="24"/>
                </a:lnTo>
                <a:lnTo>
                  <a:pt x="58" y="25"/>
                </a:lnTo>
                <a:lnTo>
                  <a:pt x="60" y="22"/>
                </a:lnTo>
                <a:lnTo>
                  <a:pt x="62" y="20"/>
                </a:lnTo>
                <a:lnTo>
                  <a:pt x="64" y="19"/>
                </a:lnTo>
                <a:lnTo>
                  <a:pt x="66" y="17"/>
                </a:lnTo>
                <a:lnTo>
                  <a:pt x="69" y="17"/>
                </a:lnTo>
                <a:lnTo>
                  <a:pt x="73" y="17"/>
                </a:lnTo>
                <a:lnTo>
                  <a:pt x="73" y="20"/>
                </a:lnTo>
                <a:lnTo>
                  <a:pt x="75" y="21"/>
                </a:lnTo>
                <a:lnTo>
                  <a:pt x="76" y="23"/>
                </a:lnTo>
                <a:lnTo>
                  <a:pt x="79" y="25"/>
                </a:lnTo>
                <a:lnTo>
                  <a:pt x="82" y="24"/>
                </a:lnTo>
                <a:lnTo>
                  <a:pt x="84" y="24"/>
                </a:lnTo>
                <a:lnTo>
                  <a:pt x="85" y="22"/>
                </a:lnTo>
                <a:lnTo>
                  <a:pt x="86" y="20"/>
                </a:lnTo>
                <a:lnTo>
                  <a:pt x="88" y="21"/>
                </a:lnTo>
                <a:lnTo>
                  <a:pt x="88" y="23"/>
                </a:lnTo>
                <a:lnTo>
                  <a:pt x="90" y="22"/>
                </a:lnTo>
                <a:lnTo>
                  <a:pt x="93" y="20"/>
                </a:lnTo>
                <a:lnTo>
                  <a:pt x="97" y="18"/>
                </a:lnTo>
                <a:lnTo>
                  <a:pt x="96" y="15"/>
                </a:lnTo>
                <a:lnTo>
                  <a:pt x="98" y="14"/>
                </a:lnTo>
                <a:lnTo>
                  <a:pt x="101" y="13"/>
                </a:lnTo>
                <a:lnTo>
                  <a:pt x="102" y="12"/>
                </a:lnTo>
                <a:lnTo>
                  <a:pt x="105" y="11"/>
                </a:lnTo>
                <a:lnTo>
                  <a:pt x="108" y="9"/>
                </a:lnTo>
                <a:lnTo>
                  <a:pt x="111" y="8"/>
                </a:lnTo>
                <a:lnTo>
                  <a:pt x="112" y="6"/>
                </a:lnTo>
                <a:lnTo>
                  <a:pt x="115" y="6"/>
                </a:lnTo>
                <a:lnTo>
                  <a:pt x="117" y="5"/>
                </a:lnTo>
                <a:lnTo>
                  <a:pt x="118" y="3"/>
                </a:lnTo>
                <a:lnTo>
                  <a:pt x="119" y="1"/>
                </a:lnTo>
                <a:lnTo>
                  <a:pt x="123" y="0"/>
                </a:lnTo>
                <a:lnTo>
                  <a:pt x="125" y="0"/>
                </a:lnTo>
                <a:lnTo>
                  <a:pt x="125" y="2"/>
                </a:lnTo>
                <a:lnTo>
                  <a:pt x="127" y="7"/>
                </a:lnTo>
                <a:lnTo>
                  <a:pt x="126" y="10"/>
                </a:lnTo>
                <a:lnTo>
                  <a:pt x="125" y="13"/>
                </a:lnTo>
                <a:lnTo>
                  <a:pt x="127" y="15"/>
                </a:lnTo>
                <a:lnTo>
                  <a:pt x="130" y="16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7" name="57095">
            <a:extLst xmlns:a="http://schemas.openxmlformats.org/drawingml/2006/main">
              <a:ext uri="{FF2B5EF4-FFF2-40B4-BE49-F238E27FC236}">
                <a16:creationId xmlns:a16="http://schemas.microsoft.com/office/drawing/2014/main" id="{BA645AEE-E6CD-4450-975B-D6BF696ABA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410467" y="569484"/>
            <a:ext cx="137606" cy="136355"/>
          </a:xfrm>
          <a:custGeom xmlns:a="http://schemas.openxmlformats.org/drawingml/2006/main">
            <a:avLst/>
            <a:gdLst/>
            <a:ahLst/>
            <a:cxnLst>
              <a:cxn ang="0">
                <a:pos x="15" y="10"/>
              </a:cxn>
              <a:cxn ang="0">
                <a:pos x="15" y="12"/>
              </a:cxn>
              <a:cxn ang="0">
                <a:pos x="13" y="13"/>
              </a:cxn>
              <a:cxn ang="0">
                <a:pos x="11" y="15"/>
              </a:cxn>
              <a:cxn ang="0">
                <a:pos x="9" y="16"/>
              </a:cxn>
              <a:cxn ang="0">
                <a:pos x="7" y="16"/>
              </a:cxn>
              <a:cxn ang="0">
                <a:pos x="5" y="17"/>
              </a:cxn>
              <a:cxn ang="0">
                <a:pos x="4" y="15"/>
              </a:cxn>
              <a:cxn ang="0">
                <a:pos x="2" y="13"/>
              </a:cxn>
              <a:cxn ang="0">
                <a:pos x="4" y="10"/>
              </a:cxn>
              <a:cxn ang="0">
                <a:pos x="5" y="8"/>
              </a:cxn>
              <a:cxn ang="0">
                <a:pos x="3" y="6"/>
              </a:cxn>
              <a:cxn ang="0">
                <a:pos x="2" y="5"/>
              </a:cxn>
              <a:cxn ang="0">
                <a:pos x="0" y="3"/>
              </a:cxn>
              <a:cxn ang="0">
                <a:pos x="0" y="0"/>
              </a:cxn>
              <a:cxn ang="0">
                <a:pos x="2" y="1"/>
              </a:cxn>
              <a:cxn ang="0">
                <a:pos x="4" y="2"/>
              </a:cxn>
              <a:cxn ang="0">
                <a:pos x="6" y="2"/>
              </a:cxn>
              <a:cxn ang="0">
                <a:pos x="8" y="2"/>
              </a:cxn>
              <a:cxn ang="0">
                <a:pos x="10" y="2"/>
              </a:cxn>
              <a:cxn ang="0">
                <a:pos x="13" y="1"/>
              </a:cxn>
              <a:cxn ang="0">
                <a:pos x="15" y="2"/>
              </a:cxn>
              <a:cxn ang="0">
                <a:pos x="16" y="5"/>
              </a:cxn>
              <a:cxn ang="0">
                <a:pos x="15" y="8"/>
              </a:cxn>
              <a:cxn ang="0">
                <a:pos x="15" y="10"/>
              </a:cxn>
            </a:cxnLst>
            <a:rect l="0" t="0" r="r" b="b"/>
            <a:pathLst>
              <a:path w="16" h="17">
                <a:moveTo>
                  <a:pt x="15" y="10"/>
                </a:moveTo>
                <a:lnTo>
                  <a:pt x="15" y="12"/>
                </a:lnTo>
                <a:lnTo>
                  <a:pt x="13" y="13"/>
                </a:lnTo>
                <a:lnTo>
                  <a:pt x="11" y="15"/>
                </a:lnTo>
                <a:lnTo>
                  <a:pt x="9" y="16"/>
                </a:lnTo>
                <a:lnTo>
                  <a:pt x="7" y="16"/>
                </a:lnTo>
                <a:lnTo>
                  <a:pt x="5" y="17"/>
                </a:lnTo>
                <a:lnTo>
                  <a:pt x="4" y="15"/>
                </a:lnTo>
                <a:lnTo>
                  <a:pt x="2" y="13"/>
                </a:lnTo>
                <a:lnTo>
                  <a:pt x="4" y="10"/>
                </a:lnTo>
                <a:lnTo>
                  <a:pt x="5" y="8"/>
                </a:lnTo>
                <a:lnTo>
                  <a:pt x="3" y="6"/>
                </a:lnTo>
                <a:lnTo>
                  <a:pt x="2" y="5"/>
                </a:lnTo>
                <a:lnTo>
                  <a:pt x="0" y="3"/>
                </a:lnTo>
                <a:lnTo>
                  <a:pt x="0" y="0"/>
                </a:lnTo>
                <a:lnTo>
                  <a:pt x="2" y="1"/>
                </a:lnTo>
                <a:lnTo>
                  <a:pt x="4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3" y="1"/>
                </a:lnTo>
                <a:lnTo>
                  <a:pt x="15" y="2"/>
                </a:lnTo>
                <a:lnTo>
                  <a:pt x="16" y="5"/>
                </a:lnTo>
                <a:lnTo>
                  <a:pt x="15" y="8"/>
                </a:lnTo>
                <a:lnTo>
                  <a:pt x="15" y="1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8" name="57094">
            <a:extLst xmlns:a="http://schemas.openxmlformats.org/drawingml/2006/main">
              <a:ext uri="{FF2B5EF4-FFF2-40B4-BE49-F238E27FC236}">
                <a16:creationId xmlns:a16="http://schemas.microsoft.com/office/drawing/2014/main" id="{0DDCA489-0A84-4D1B-B337-70A8CA4465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548073" y="842195"/>
            <a:ext cx="240811" cy="216564"/>
          </a:xfrm>
          <a:custGeom xmlns:a="http://schemas.openxmlformats.org/drawingml/2006/main">
            <a:avLst/>
            <a:gdLst/>
            <a:ahLst/>
            <a:cxnLst>
              <a:cxn ang="0">
                <a:pos x="26" y="19"/>
              </a:cxn>
              <a:cxn ang="0">
                <a:pos x="23" y="18"/>
              </a:cxn>
              <a:cxn ang="0">
                <a:pos x="22" y="21"/>
              </a:cxn>
              <a:cxn ang="0">
                <a:pos x="20" y="25"/>
              </a:cxn>
              <a:cxn ang="0">
                <a:pos x="18" y="27"/>
              </a:cxn>
              <a:cxn ang="0">
                <a:pos x="15" y="26"/>
              </a:cxn>
              <a:cxn ang="0">
                <a:pos x="14" y="24"/>
              </a:cxn>
              <a:cxn ang="0">
                <a:pos x="11" y="24"/>
              </a:cxn>
              <a:cxn ang="0">
                <a:pos x="9" y="24"/>
              </a:cxn>
              <a:cxn ang="0">
                <a:pos x="7" y="23"/>
              </a:cxn>
              <a:cxn ang="0">
                <a:pos x="6" y="21"/>
              </a:cxn>
              <a:cxn ang="0">
                <a:pos x="4" y="20"/>
              </a:cxn>
              <a:cxn ang="0">
                <a:pos x="1" y="21"/>
              </a:cxn>
              <a:cxn ang="0">
                <a:pos x="0" y="18"/>
              </a:cxn>
              <a:cxn ang="0">
                <a:pos x="1" y="15"/>
              </a:cxn>
              <a:cxn ang="0">
                <a:pos x="2" y="14"/>
              </a:cxn>
              <a:cxn ang="0">
                <a:pos x="3" y="12"/>
              </a:cxn>
              <a:cxn ang="0">
                <a:pos x="4" y="10"/>
              </a:cxn>
              <a:cxn ang="0">
                <a:pos x="4" y="5"/>
              </a:cxn>
              <a:cxn ang="0">
                <a:pos x="7" y="3"/>
              </a:cxn>
              <a:cxn ang="0">
                <a:pos x="10" y="3"/>
              </a:cxn>
              <a:cxn ang="0">
                <a:pos x="12" y="3"/>
              </a:cxn>
              <a:cxn ang="0">
                <a:pos x="15" y="2"/>
              </a:cxn>
              <a:cxn ang="0">
                <a:pos x="18" y="4"/>
              </a:cxn>
              <a:cxn ang="0">
                <a:pos x="18" y="1"/>
              </a:cxn>
              <a:cxn ang="0">
                <a:pos x="20" y="0"/>
              </a:cxn>
              <a:cxn ang="0">
                <a:pos x="21" y="2"/>
              </a:cxn>
              <a:cxn ang="0">
                <a:pos x="23" y="3"/>
              </a:cxn>
              <a:cxn ang="0">
                <a:pos x="23" y="6"/>
              </a:cxn>
              <a:cxn ang="0">
                <a:pos x="26" y="8"/>
              </a:cxn>
              <a:cxn ang="0">
                <a:pos x="26" y="10"/>
              </a:cxn>
              <a:cxn ang="0">
                <a:pos x="26" y="14"/>
              </a:cxn>
              <a:cxn ang="0">
                <a:pos x="28" y="16"/>
              </a:cxn>
              <a:cxn ang="0">
                <a:pos x="26" y="19"/>
              </a:cxn>
            </a:cxnLst>
            <a:rect l="0" t="0" r="r" b="b"/>
            <a:pathLst>
              <a:path w="28" h="27">
                <a:moveTo>
                  <a:pt x="26" y="19"/>
                </a:moveTo>
                <a:lnTo>
                  <a:pt x="23" y="18"/>
                </a:lnTo>
                <a:lnTo>
                  <a:pt x="22" y="21"/>
                </a:lnTo>
                <a:lnTo>
                  <a:pt x="20" y="25"/>
                </a:lnTo>
                <a:lnTo>
                  <a:pt x="18" y="27"/>
                </a:lnTo>
                <a:lnTo>
                  <a:pt x="15" y="26"/>
                </a:lnTo>
                <a:lnTo>
                  <a:pt x="14" y="24"/>
                </a:lnTo>
                <a:lnTo>
                  <a:pt x="11" y="24"/>
                </a:lnTo>
                <a:lnTo>
                  <a:pt x="9" y="24"/>
                </a:lnTo>
                <a:lnTo>
                  <a:pt x="7" y="23"/>
                </a:lnTo>
                <a:lnTo>
                  <a:pt x="6" y="21"/>
                </a:lnTo>
                <a:lnTo>
                  <a:pt x="4" y="20"/>
                </a:lnTo>
                <a:lnTo>
                  <a:pt x="1" y="21"/>
                </a:lnTo>
                <a:lnTo>
                  <a:pt x="0" y="18"/>
                </a:lnTo>
                <a:lnTo>
                  <a:pt x="1" y="15"/>
                </a:lnTo>
                <a:lnTo>
                  <a:pt x="2" y="14"/>
                </a:lnTo>
                <a:lnTo>
                  <a:pt x="3" y="12"/>
                </a:lnTo>
                <a:lnTo>
                  <a:pt x="4" y="10"/>
                </a:lnTo>
                <a:lnTo>
                  <a:pt x="4" y="5"/>
                </a:lnTo>
                <a:lnTo>
                  <a:pt x="7" y="3"/>
                </a:lnTo>
                <a:lnTo>
                  <a:pt x="10" y="3"/>
                </a:lnTo>
                <a:lnTo>
                  <a:pt x="12" y="3"/>
                </a:lnTo>
                <a:lnTo>
                  <a:pt x="15" y="2"/>
                </a:lnTo>
                <a:lnTo>
                  <a:pt x="18" y="4"/>
                </a:lnTo>
                <a:lnTo>
                  <a:pt x="18" y="1"/>
                </a:lnTo>
                <a:lnTo>
                  <a:pt x="20" y="0"/>
                </a:lnTo>
                <a:lnTo>
                  <a:pt x="21" y="2"/>
                </a:lnTo>
                <a:lnTo>
                  <a:pt x="23" y="3"/>
                </a:lnTo>
                <a:lnTo>
                  <a:pt x="23" y="6"/>
                </a:lnTo>
                <a:lnTo>
                  <a:pt x="26" y="8"/>
                </a:lnTo>
                <a:lnTo>
                  <a:pt x="26" y="10"/>
                </a:lnTo>
                <a:lnTo>
                  <a:pt x="26" y="14"/>
                </a:lnTo>
                <a:lnTo>
                  <a:pt x="28" y="16"/>
                </a:lnTo>
                <a:lnTo>
                  <a:pt x="26" y="19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9" name="57093">
            <a:extLst xmlns:a="http://schemas.openxmlformats.org/drawingml/2006/main">
              <a:ext uri="{FF2B5EF4-FFF2-40B4-BE49-F238E27FC236}">
                <a16:creationId xmlns:a16="http://schemas.microsoft.com/office/drawing/2014/main" id="{021B76C8-5B18-49B9-8F45-0FFFF58928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95456" y="1018654"/>
            <a:ext cx="215011" cy="160418"/>
          </a:xfrm>
          <a:custGeom xmlns:a="http://schemas.openxmlformats.org/drawingml/2006/main">
            <a:avLst/>
            <a:gdLst/>
            <a:ahLst/>
            <a:cxnLst>
              <a:cxn ang="0">
                <a:pos x="16" y="0"/>
              </a:cxn>
              <a:cxn ang="0">
                <a:pos x="18" y="4"/>
              </a:cxn>
              <a:cxn ang="0">
                <a:pos x="20" y="5"/>
              </a:cxn>
              <a:cxn ang="0">
                <a:pos x="21" y="7"/>
              </a:cxn>
              <a:cxn ang="0">
                <a:pos x="23" y="8"/>
              </a:cxn>
              <a:cxn ang="0">
                <a:pos x="25" y="9"/>
              </a:cxn>
              <a:cxn ang="0">
                <a:pos x="25" y="12"/>
              </a:cxn>
              <a:cxn ang="0">
                <a:pos x="24" y="14"/>
              </a:cxn>
              <a:cxn ang="0">
                <a:pos x="23" y="16"/>
              </a:cxn>
              <a:cxn ang="0">
                <a:pos x="20" y="16"/>
              </a:cxn>
              <a:cxn ang="0">
                <a:pos x="18" y="17"/>
              </a:cxn>
              <a:cxn ang="0">
                <a:pos x="15" y="19"/>
              </a:cxn>
              <a:cxn ang="0">
                <a:pos x="13" y="19"/>
              </a:cxn>
              <a:cxn ang="0">
                <a:pos x="11" y="20"/>
              </a:cxn>
              <a:cxn ang="0">
                <a:pos x="9" y="20"/>
              </a:cxn>
              <a:cxn ang="0">
                <a:pos x="8" y="18"/>
              </a:cxn>
              <a:cxn ang="0">
                <a:pos x="5" y="17"/>
              </a:cxn>
              <a:cxn ang="0">
                <a:pos x="2" y="16"/>
              </a:cxn>
              <a:cxn ang="0">
                <a:pos x="1" y="13"/>
              </a:cxn>
              <a:cxn ang="0">
                <a:pos x="0" y="11"/>
              </a:cxn>
              <a:cxn ang="0">
                <a:pos x="4" y="12"/>
              </a:cxn>
              <a:cxn ang="0">
                <a:pos x="5" y="9"/>
              </a:cxn>
              <a:cxn ang="0">
                <a:pos x="6" y="7"/>
              </a:cxn>
              <a:cxn ang="0">
                <a:pos x="7" y="4"/>
              </a:cxn>
              <a:cxn ang="0">
                <a:pos x="8" y="3"/>
              </a:cxn>
              <a:cxn ang="0">
                <a:pos x="11" y="2"/>
              </a:cxn>
              <a:cxn ang="0">
                <a:pos x="14" y="0"/>
              </a:cxn>
              <a:cxn ang="0">
                <a:pos x="16" y="0"/>
              </a:cxn>
            </a:cxnLst>
            <a:rect l="0" t="0" r="r" b="b"/>
            <a:pathLst>
              <a:path w="25" h="20">
                <a:moveTo>
                  <a:pt x="16" y="0"/>
                </a:moveTo>
                <a:lnTo>
                  <a:pt x="18" y="4"/>
                </a:lnTo>
                <a:lnTo>
                  <a:pt x="20" y="5"/>
                </a:lnTo>
                <a:lnTo>
                  <a:pt x="21" y="7"/>
                </a:lnTo>
                <a:lnTo>
                  <a:pt x="23" y="8"/>
                </a:lnTo>
                <a:lnTo>
                  <a:pt x="25" y="9"/>
                </a:lnTo>
                <a:lnTo>
                  <a:pt x="25" y="12"/>
                </a:lnTo>
                <a:lnTo>
                  <a:pt x="24" y="14"/>
                </a:lnTo>
                <a:lnTo>
                  <a:pt x="23" y="16"/>
                </a:lnTo>
                <a:lnTo>
                  <a:pt x="20" y="16"/>
                </a:lnTo>
                <a:lnTo>
                  <a:pt x="18" y="17"/>
                </a:lnTo>
                <a:lnTo>
                  <a:pt x="15" y="19"/>
                </a:lnTo>
                <a:lnTo>
                  <a:pt x="13" y="19"/>
                </a:lnTo>
                <a:lnTo>
                  <a:pt x="11" y="20"/>
                </a:lnTo>
                <a:lnTo>
                  <a:pt x="9" y="20"/>
                </a:lnTo>
                <a:lnTo>
                  <a:pt x="8" y="18"/>
                </a:lnTo>
                <a:lnTo>
                  <a:pt x="5" y="17"/>
                </a:lnTo>
                <a:lnTo>
                  <a:pt x="2" y="16"/>
                </a:lnTo>
                <a:lnTo>
                  <a:pt x="1" y="13"/>
                </a:lnTo>
                <a:lnTo>
                  <a:pt x="0" y="11"/>
                </a:lnTo>
                <a:lnTo>
                  <a:pt x="4" y="12"/>
                </a:lnTo>
                <a:lnTo>
                  <a:pt x="5" y="9"/>
                </a:lnTo>
                <a:lnTo>
                  <a:pt x="6" y="7"/>
                </a:lnTo>
                <a:lnTo>
                  <a:pt x="7" y="4"/>
                </a:lnTo>
                <a:lnTo>
                  <a:pt x="8" y="3"/>
                </a:lnTo>
                <a:lnTo>
                  <a:pt x="11" y="2"/>
                </a:lnTo>
                <a:lnTo>
                  <a:pt x="14" y="0"/>
                </a:lnTo>
                <a:lnTo>
                  <a:pt x="16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0" name="57081">
            <a:extLst xmlns:a="http://schemas.openxmlformats.org/drawingml/2006/main">
              <a:ext uri="{FF2B5EF4-FFF2-40B4-BE49-F238E27FC236}">
                <a16:creationId xmlns:a16="http://schemas.microsoft.com/office/drawing/2014/main" id="{E82EBB26-A0E3-400C-A82B-5682B2642D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83650" y="745944"/>
            <a:ext cx="498823" cy="296774"/>
          </a:xfrm>
          <a:custGeom xmlns:a="http://schemas.openxmlformats.org/drawingml/2006/main">
            <a:avLst/>
            <a:gdLst/>
            <a:ahLst/>
            <a:cxnLst>
              <a:cxn ang="0">
                <a:pos x="52" y="10"/>
              </a:cxn>
              <a:cxn ang="0">
                <a:pos x="56" y="14"/>
              </a:cxn>
              <a:cxn ang="0">
                <a:pos x="58" y="17"/>
              </a:cxn>
              <a:cxn ang="0">
                <a:pos x="57" y="24"/>
              </a:cxn>
              <a:cxn ang="0">
                <a:pos x="55" y="27"/>
              </a:cxn>
              <a:cxn ang="0">
                <a:pos x="52" y="31"/>
              </a:cxn>
              <a:cxn ang="0">
                <a:pos x="48" y="36"/>
              </a:cxn>
              <a:cxn ang="0">
                <a:pos x="44" y="35"/>
              </a:cxn>
              <a:cxn ang="0">
                <a:pos x="41" y="31"/>
              </a:cxn>
              <a:cxn ang="0">
                <a:pos x="37" y="29"/>
              </a:cxn>
              <a:cxn ang="0">
                <a:pos x="32" y="29"/>
              </a:cxn>
              <a:cxn ang="0">
                <a:pos x="31" y="32"/>
              </a:cxn>
              <a:cxn ang="0">
                <a:pos x="27" y="34"/>
              </a:cxn>
              <a:cxn ang="0">
                <a:pos x="21" y="37"/>
              </a:cxn>
              <a:cxn ang="0">
                <a:pos x="17" y="34"/>
              </a:cxn>
              <a:cxn ang="0">
                <a:pos x="13" y="32"/>
              </a:cxn>
              <a:cxn ang="0">
                <a:pos x="9" y="35"/>
              </a:cxn>
              <a:cxn ang="0">
                <a:pos x="6" y="35"/>
              </a:cxn>
              <a:cxn ang="0">
                <a:pos x="6" y="30"/>
              </a:cxn>
              <a:cxn ang="0">
                <a:pos x="5" y="24"/>
              </a:cxn>
              <a:cxn ang="0">
                <a:pos x="4" y="20"/>
              </a:cxn>
              <a:cxn ang="0">
                <a:pos x="2" y="15"/>
              </a:cxn>
              <a:cxn ang="0">
                <a:pos x="1" y="9"/>
              </a:cxn>
              <a:cxn ang="0">
                <a:pos x="5" y="7"/>
              </a:cxn>
              <a:cxn ang="0">
                <a:pos x="9" y="5"/>
              </a:cxn>
              <a:cxn ang="0">
                <a:pos x="14" y="8"/>
              </a:cxn>
              <a:cxn ang="0">
                <a:pos x="19" y="10"/>
              </a:cxn>
              <a:cxn ang="0">
                <a:pos x="24" y="9"/>
              </a:cxn>
              <a:cxn ang="0">
                <a:pos x="27" y="5"/>
              </a:cxn>
              <a:cxn ang="0">
                <a:pos x="29" y="1"/>
              </a:cxn>
              <a:cxn ang="0">
                <a:pos x="34" y="2"/>
              </a:cxn>
              <a:cxn ang="0">
                <a:pos x="37" y="5"/>
              </a:cxn>
              <a:cxn ang="0">
                <a:pos x="40" y="8"/>
              </a:cxn>
              <a:cxn ang="0">
                <a:pos x="44" y="9"/>
              </a:cxn>
              <a:cxn ang="0">
                <a:pos x="48" y="9"/>
              </a:cxn>
            </a:cxnLst>
            <a:rect l="0" t="0" r="r" b="b"/>
            <a:pathLst>
              <a:path w="58" h="37">
                <a:moveTo>
                  <a:pt x="51" y="8"/>
                </a:moveTo>
                <a:lnTo>
                  <a:pt x="52" y="10"/>
                </a:lnTo>
                <a:lnTo>
                  <a:pt x="54" y="11"/>
                </a:lnTo>
                <a:lnTo>
                  <a:pt x="56" y="14"/>
                </a:lnTo>
                <a:lnTo>
                  <a:pt x="56" y="16"/>
                </a:lnTo>
                <a:lnTo>
                  <a:pt x="58" y="17"/>
                </a:lnTo>
                <a:lnTo>
                  <a:pt x="58" y="22"/>
                </a:lnTo>
                <a:lnTo>
                  <a:pt x="57" y="24"/>
                </a:lnTo>
                <a:lnTo>
                  <a:pt x="56" y="26"/>
                </a:lnTo>
                <a:lnTo>
                  <a:pt x="55" y="27"/>
                </a:lnTo>
                <a:lnTo>
                  <a:pt x="54" y="30"/>
                </a:lnTo>
                <a:lnTo>
                  <a:pt x="52" y="31"/>
                </a:lnTo>
                <a:lnTo>
                  <a:pt x="50" y="34"/>
                </a:lnTo>
                <a:lnTo>
                  <a:pt x="48" y="36"/>
                </a:lnTo>
                <a:lnTo>
                  <a:pt x="46" y="36"/>
                </a:lnTo>
                <a:lnTo>
                  <a:pt x="44" y="35"/>
                </a:lnTo>
                <a:lnTo>
                  <a:pt x="42" y="34"/>
                </a:lnTo>
                <a:lnTo>
                  <a:pt x="41" y="31"/>
                </a:lnTo>
                <a:lnTo>
                  <a:pt x="39" y="29"/>
                </a:lnTo>
                <a:lnTo>
                  <a:pt x="37" y="29"/>
                </a:lnTo>
                <a:lnTo>
                  <a:pt x="35" y="30"/>
                </a:lnTo>
                <a:lnTo>
                  <a:pt x="32" y="29"/>
                </a:lnTo>
                <a:lnTo>
                  <a:pt x="31" y="30"/>
                </a:lnTo>
                <a:lnTo>
                  <a:pt x="31" y="32"/>
                </a:lnTo>
                <a:lnTo>
                  <a:pt x="29" y="34"/>
                </a:lnTo>
                <a:lnTo>
                  <a:pt x="27" y="34"/>
                </a:lnTo>
                <a:lnTo>
                  <a:pt x="24" y="36"/>
                </a:lnTo>
                <a:lnTo>
                  <a:pt x="21" y="37"/>
                </a:lnTo>
                <a:lnTo>
                  <a:pt x="20" y="34"/>
                </a:lnTo>
                <a:lnTo>
                  <a:pt x="17" y="34"/>
                </a:lnTo>
                <a:lnTo>
                  <a:pt x="15" y="34"/>
                </a:lnTo>
                <a:lnTo>
                  <a:pt x="13" y="32"/>
                </a:lnTo>
                <a:lnTo>
                  <a:pt x="11" y="33"/>
                </a:lnTo>
                <a:lnTo>
                  <a:pt x="9" y="35"/>
                </a:lnTo>
                <a:lnTo>
                  <a:pt x="7" y="36"/>
                </a:lnTo>
                <a:lnTo>
                  <a:pt x="6" y="35"/>
                </a:lnTo>
                <a:lnTo>
                  <a:pt x="5" y="32"/>
                </a:lnTo>
                <a:lnTo>
                  <a:pt x="6" y="30"/>
                </a:lnTo>
                <a:lnTo>
                  <a:pt x="5" y="27"/>
                </a:lnTo>
                <a:lnTo>
                  <a:pt x="5" y="24"/>
                </a:lnTo>
                <a:lnTo>
                  <a:pt x="5" y="22"/>
                </a:lnTo>
                <a:lnTo>
                  <a:pt x="4" y="20"/>
                </a:lnTo>
                <a:lnTo>
                  <a:pt x="2" y="17"/>
                </a:lnTo>
                <a:lnTo>
                  <a:pt x="2" y="15"/>
                </a:lnTo>
                <a:lnTo>
                  <a:pt x="0" y="12"/>
                </a:lnTo>
                <a:lnTo>
                  <a:pt x="1" y="9"/>
                </a:lnTo>
                <a:lnTo>
                  <a:pt x="2" y="8"/>
                </a:lnTo>
                <a:lnTo>
                  <a:pt x="5" y="7"/>
                </a:lnTo>
                <a:lnTo>
                  <a:pt x="7" y="6"/>
                </a:lnTo>
                <a:lnTo>
                  <a:pt x="9" y="5"/>
                </a:lnTo>
                <a:lnTo>
                  <a:pt x="12" y="6"/>
                </a:lnTo>
                <a:lnTo>
                  <a:pt x="14" y="8"/>
                </a:lnTo>
                <a:lnTo>
                  <a:pt x="17" y="8"/>
                </a:lnTo>
                <a:lnTo>
                  <a:pt x="19" y="10"/>
                </a:lnTo>
                <a:lnTo>
                  <a:pt x="20" y="11"/>
                </a:lnTo>
                <a:lnTo>
                  <a:pt x="24" y="9"/>
                </a:lnTo>
                <a:lnTo>
                  <a:pt x="26" y="8"/>
                </a:lnTo>
                <a:lnTo>
                  <a:pt x="27" y="5"/>
                </a:lnTo>
                <a:lnTo>
                  <a:pt x="28" y="3"/>
                </a:lnTo>
                <a:lnTo>
                  <a:pt x="29" y="1"/>
                </a:lnTo>
                <a:lnTo>
                  <a:pt x="31" y="0"/>
                </a:lnTo>
                <a:lnTo>
                  <a:pt x="34" y="2"/>
                </a:lnTo>
                <a:lnTo>
                  <a:pt x="36" y="4"/>
                </a:lnTo>
                <a:lnTo>
                  <a:pt x="37" y="5"/>
                </a:lnTo>
                <a:lnTo>
                  <a:pt x="38" y="6"/>
                </a:lnTo>
                <a:lnTo>
                  <a:pt x="40" y="8"/>
                </a:lnTo>
                <a:lnTo>
                  <a:pt x="42" y="9"/>
                </a:lnTo>
                <a:lnTo>
                  <a:pt x="44" y="9"/>
                </a:lnTo>
                <a:lnTo>
                  <a:pt x="46" y="10"/>
                </a:lnTo>
                <a:lnTo>
                  <a:pt x="48" y="9"/>
                </a:lnTo>
                <a:lnTo>
                  <a:pt x="51" y="8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1" name="57072">
            <a:extLst xmlns:a="http://schemas.openxmlformats.org/drawingml/2006/main">
              <a:ext uri="{FF2B5EF4-FFF2-40B4-BE49-F238E27FC236}">
                <a16:creationId xmlns:a16="http://schemas.microsoft.com/office/drawing/2014/main" id="{DE0A1762-926E-4FD3-8669-94BF7FE861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35253" y="1002612"/>
            <a:ext cx="129005" cy="120313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4" y="6"/>
              </a:cxn>
              <a:cxn ang="0">
                <a:pos x="13" y="9"/>
              </a:cxn>
              <a:cxn ang="0">
                <a:pos x="12" y="11"/>
              </a:cxn>
              <a:cxn ang="0">
                <a:pos x="11" y="14"/>
              </a:cxn>
              <a:cxn ang="0">
                <a:pos x="7" y="13"/>
              </a:cxn>
              <a:cxn ang="0">
                <a:pos x="8" y="15"/>
              </a:cxn>
              <a:cxn ang="0">
                <a:pos x="5" y="15"/>
              </a:cxn>
              <a:cxn ang="0">
                <a:pos x="3" y="14"/>
              </a:cxn>
              <a:cxn ang="0">
                <a:pos x="2" y="13"/>
              </a:cxn>
              <a:cxn ang="0">
                <a:pos x="0" y="10"/>
              </a:cxn>
              <a:cxn ang="0">
                <a:pos x="0" y="7"/>
              </a:cxn>
              <a:cxn ang="0">
                <a:pos x="1" y="4"/>
              </a:cxn>
              <a:cxn ang="0">
                <a:pos x="3" y="3"/>
              </a:cxn>
              <a:cxn ang="0">
                <a:pos x="5" y="1"/>
              </a:cxn>
              <a:cxn ang="0">
                <a:pos x="7" y="0"/>
              </a:cxn>
              <a:cxn ang="0">
                <a:pos x="9" y="2"/>
              </a:cxn>
              <a:cxn ang="0">
                <a:pos x="11" y="2"/>
              </a:cxn>
              <a:cxn ang="0">
                <a:pos x="14" y="2"/>
              </a:cxn>
              <a:cxn ang="0">
                <a:pos x="15" y="5"/>
              </a:cxn>
            </a:cxnLst>
            <a:rect l="0" t="0" r="r" b="b"/>
            <a:pathLst>
              <a:path w="15" h="15">
                <a:moveTo>
                  <a:pt x="15" y="5"/>
                </a:moveTo>
                <a:lnTo>
                  <a:pt x="14" y="6"/>
                </a:lnTo>
                <a:lnTo>
                  <a:pt x="13" y="9"/>
                </a:lnTo>
                <a:lnTo>
                  <a:pt x="12" y="11"/>
                </a:lnTo>
                <a:lnTo>
                  <a:pt x="11" y="14"/>
                </a:lnTo>
                <a:lnTo>
                  <a:pt x="7" y="13"/>
                </a:lnTo>
                <a:lnTo>
                  <a:pt x="8" y="15"/>
                </a:lnTo>
                <a:lnTo>
                  <a:pt x="5" y="15"/>
                </a:lnTo>
                <a:lnTo>
                  <a:pt x="3" y="14"/>
                </a:lnTo>
                <a:lnTo>
                  <a:pt x="2" y="13"/>
                </a:lnTo>
                <a:lnTo>
                  <a:pt x="0" y="10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5" y="1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4" y="2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2" name="57064">
            <a:extLst xmlns:a="http://schemas.openxmlformats.org/drawingml/2006/main">
              <a:ext uri="{FF2B5EF4-FFF2-40B4-BE49-F238E27FC236}">
                <a16:creationId xmlns:a16="http://schemas.microsoft.com/office/drawing/2014/main" id="{A15A9675-9BB4-4564-99A5-8E46E4DFC4B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470669" y="986572"/>
            <a:ext cx="189209" cy="208543"/>
          </a:xfrm>
          <a:custGeom xmlns:a="http://schemas.openxmlformats.org/drawingml/2006/main">
            <a:avLst/>
            <a:gdLst/>
            <a:ahLst/>
            <a:cxnLst>
              <a:cxn ang="0">
                <a:pos x="20" y="6"/>
              </a:cxn>
              <a:cxn ang="0">
                <a:pos x="20" y="9"/>
              </a:cxn>
              <a:cxn ang="0">
                <a:pos x="20" y="12"/>
              </a:cxn>
              <a:cxn ang="0">
                <a:pos x="21" y="14"/>
              </a:cxn>
              <a:cxn ang="0">
                <a:pos x="21" y="17"/>
              </a:cxn>
              <a:cxn ang="0">
                <a:pos x="22" y="19"/>
              </a:cxn>
              <a:cxn ang="0">
                <a:pos x="22" y="21"/>
              </a:cxn>
              <a:cxn ang="0">
                <a:pos x="22" y="23"/>
              </a:cxn>
              <a:cxn ang="0">
                <a:pos x="21" y="25"/>
              </a:cxn>
              <a:cxn ang="0">
                <a:pos x="18" y="24"/>
              </a:cxn>
              <a:cxn ang="0">
                <a:pos x="14" y="24"/>
              </a:cxn>
              <a:cxn ang="0">
                <a:pos x="12" y="23"/>
              </a:cxn>
              <a:cxn ang="0">
                <a:pos x="10" y="23"/>
              </a:cxn>
              <a:cxn ang="0">
                <a:pos x="8" y="24"/>
              </a:cxn>
              <a:cxn ang="0">
                <a:pos x="5" y="24"/>
              </a:cxn>
              <a:cxn ang="0">
                <a:pos x="2" y="25"/>
              </a:cxn>
              <a:cxn ang="0">
                <a:pos x="0" y="26"/>
              </a:cxn>
              <a:cxn ang="0">
                <a:pos x="0" y="24"/>
              </a:cxn>
              <a:cxn ang="0">
                <a:pos x="0" y="21"/>
              </a:cxn>
              <a:cxn ang="0">
                <a:pos x="2" y="20"/>
              </a:cxn>
              <a:cxn ang="0">
                <a:pos x="3" y="17"/>
              </a:cxn>
              <a:cxn ang="0">
                <a:pos x="2" y="15"/>
              </a:cxn>
              <a:cxn ang="0">
                <a:pos x="0" y="14"/>
              </a:cxn>
              <a:cxn ang="0">
                <a:pos x="2" y="13"/>
              </a:cxn>
              <a:cxn ang="0">
                <a:pos x="4" y="11"/>
              </a:cxn>
              <a:cxn ang="0">
                <a:pos x="4" y="8"/>
              </a:cxn>
              <a:cxn ang="0">
                <a:pos x="3" y="6"/>
              </a:cxn>
              <a:cxn ang="0">
                <a:pos x="5" y="4"/>
              </a:cxn>
              <a:cxn ang="0">
                <a:pos x="7" y="1"/>
              </a:cxn>
              <a:cxn ang="0">
                <a:pos x="9" y="0"/>
              </a:cxn>
              <a:cxn ang="0">
                <a:pos x="10" y="3"/>
              </a:cxn>
              <a:cxn ang="0">
                <a:pos x="13" y="2"/>
              </a:cxn>
              <a:cxn ang="0">
                <a:pos x="15" y="3"/>
              </a:cxn>
              <a:cxn ang="0">
                <a:pos x="16" y="5"/>
              </a:cxn>
              <a:cxn ang="0">
                <a:pos x="18" y="6"/>
              </a:cxn>
              <a:cxn ang="0">
                <a:pos x="20" y="6"/>
              </a:cxn>
            </a:cxnLst>
            <a:rect l="0" t="0" r="r" b="b"/>
            <a:pathLst>
              <a:path w="22" h="26">
                <a:moveTo>
                  <a:pt x="20" y="6"/>
                </a:moveTo>
                <a:lnTo>
                  <a:pt x="20" y="9"/>
                </a:lnTo>
                <a:lnTo>
                  <a:pt x="20" y="12"/>
                </a:lnTo>
                <a:lnTo>
                  <a:pt x="21" y="14"/>
                </a:lnTo>
                <a:lnTo>
                  <a:pt x="21" y="17"/>
                </a:lnTo>
                <a:lnTo>
                  <a:pt x="22" y="19"/>
                </a:lnTo>
                <a:lnTo>
                  <a:pt x="22" y="21"/>
                </a:lnTo>
                <a:lnTo>
                  <a:pt x="22" y="23"/>
                </a:lnTo>
                <a:lnTo>
                  <a:pt x="21" y="25"/>
                </a:lnTo>
                <a:lnTo>
                  <a:pt x="18" y="24"/>
                </a:lnTo>
                <a:lnTo>
                  <a:pt x="14" y="24"/>
                </a:lnTo>
                <a:lnTo>
                  <a:pt x="12" y="23"/>
                </a:lnTo>
                <a:lnTo>
                  <a:pt x="10" y="23"/>
                </a:lnTo>
                <a:lnTo>
                  <a:pt x="8" y="24"/>
                </a:lnTo>
                <a:lnTo>
                  <a:pt x="5" y="24"/>
                </a:lnTo>
                <a:lnTo>
                  <a:pt x="2" y="25"/>
                </a:lnTo>
                <a:lnTo>
                  <a:pt x="0" y="26"/>
                </a:lnTo>
                <a:lnTo>
                  <a:pt x="0" y="24"/>
                </a:lnTo>
                <a:lnTo>
                  <a:pt x="0" y="21"/>
                </a:lnTo>
                <a:lnTo>
                  <a:pt x="2" y="20"/>
                </a:lnTo>
                <a:lnTo>
                  <a:pt x="3" y="17"/>
                </a:lnTo>
                <a:lnTo>
                  <a:pt x="2" y="15"/>
                </a:lnTo>
                <a:lnTo>
                  <a:pt x="0" y="14"/>
                </a:lnTo>
                <a:lnTo>
                  <a:pt x="2" y="13"/>
                </a:lnTo>
                <a:lnTo>
                  <a:pt x="4" y="11"/>
                </a:lnTo>
                <a:lnTo>
                  <a:pt x="4" y="8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9" y="0"/>
                </a:lnTo>
                <a:lnTo>
                  <a:pt x="10" y="3"/>
                </a:lnTo>
                <a:lnTo>
                  <a:pt x="13" y="2"/>
                </a:lnTo>
                <a:lnTo>
                  <a:pt x="15" y="3"/>
                </a:lnTo>
                <a:lnTo>
                  <a:pt x="16" y="5"/>
                </a:lnTo>
                <a:lnTo>
                  <a:pt x="18" y="6"/>
                </a:lnTo>
                <a:lnTo>
                  <a:pt x="2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3" name="57062">
            <a:extLst xmlns:a="http://schemas.openxmlformats.org/drawingml/2006/main">
              <a:ext uri="{FF2B5EF4-FFF2-40B4-BE49-F238E27FC236}">
                <a16:creationId xmlns:a16="http://schemas.microsoft.com/office/drawing/2014/main" id="{EA0D5F7C-BAE3-4DE2-9039-ACEEDB049B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86856" y="665735"/>
            <a:ext cx="137606" cy="168439"/>
          </a:xfrm>
          <a:custGeom xmlns:a="http://schemas.openxmlformats.org/drawingml/2006/main">
            <a:avLst/>
            <a:gdLst/>
            <a:ahLst/>
            <a:cxnLst>
              <a:cxn ang="0">
                <a:pos x="16" y="13"/>
              </a:cxn>
              <a:cxn ang="0">
                <a:pos x="15" y="15"/>
              </a:cxn>
              <a:cxn ang="0">
                <a:pos x="14" y="18"/>
              </a:cxn>
              <a:cxn ang="0">
                <a:pos x="12" y="19"/>
              </a:cxn>
              <a:cxn ang="0">
                <a:pos x="8" y="21"/>
              </a:cxn>
              <a:cxn ang="0">
                <a:pos x="7" y="20"/>
              </a:cxn>
              <a:cxn ang="0">
                <a:pos x="5" y="18"/>
              </a:cxn>
              <a:cxn ang="0">
                <a:pos x="4" y="15"/>
              </a:cxn>
              <a:cxn ang="0">
                <a:pos x="3" y="14"/>
              </a:cxn>
              <a:cxn ang="0">
                <a:pos x="1" y="11"/>
              </a:cxn>
              <a:cxn ang="0">
                <a:pos x="0" y="9"/>
              </a:cxn>
              <a:cxn ang="0">
                <a:pos x="0" y="7"/>
              </a:cxn>
              <a:cxn ang="0">
                <a:pos x="2" y="6"/>
              </a:cxn>
              <a:cxn ang="0">
                <a:pos x="3" y="3"/>
              </a:cxn>
              <a:cxn ang="0">
                <a:pos x="2" y="0"/>
              </a:cxn>
              <a:cxn ang="0">
                <a:pos x="5" y="1"/>
              </a:cxn>
              <a:cxn ang="0">
                <a:pos x="8" y="3"/>
              </a:cxn>
              <a:cxn ang="0">
                <a:pos x="10" y="0"/>
              </a:cxn>
              <a:cxn ang="0">
                <a:pos x="12" y="2"/>
              </a:cxn>
              <a:cxn ang="0">
                <a:pos x="14" y="4"/>
              </a:cxn>
              <a:cxn ang="0">
                <a:pos x="15" y="6"/>
              </a:cxn>
              <a:cxn ang="0">
                <a:pos x="14" y="8"/>
              </a:cxn>
              <a:cxn ang="0">
                <a:pos x="13" y="10"/>
              </a:cxn>
              <a:cxn ang="0">
                <a:pos x="13" y="12"/>
              </a:cxn>
              <a:cxn ang="0">
                <a:pos x="16" y="13"/>
              </a:cxn>
            </a:cxnLst>
            <a:rect l="0" t="0" r="r" b="b"/>
            <a:pathLst>
              <a:path w="16" h="21">
                <a:moveTo>
                  <a:pt x="16" y="13"/>
                </a:moveTo>
                <a:lnTo>
                  <a:pt x="15" y="15"/>
                </a:lnTo>
                <a:lnTo>
                  <a:pt x="14" y="18"/>
                </a:lnTo>
                <a:lnTo>
                  <a:pt x="12" y="19"/>
                </a:lnTo>
                <a:lnTo>
                  <a:pt x="8" y="21"/>
                </a:lnTo>
                <a:lnTo>
                  <a:pt x="7" y="20"/>
                </a:lnTo>
                <a:lnTo>
                  <a:pt x="5" y="18"/>
                </a:lnTo>
                <a:lnTo>
                  <a:pt x="4" y="15"/>
                </a:lnTo>
                <a:lnTo>
                  <a:pt x="3" y="14"/>
                </a:lnTo>
                <a:lnTo>
                  <a:pt x="1" y="11"/>
                </a:lnTo>
                <a:lnTo>
                  <a:pt x="0" y="9"/>
                </a:lnTo>
                <a:lnTo>
                  <a:pt x="0" y="7"/>
                </a:lnTo>
                <a:lnTo>
                  <a:pt x="2" y="6"/>
                </a:lnTo>
                <a:lnTo>
                  <a:pt x="3" y="3"/>
                </a:lnTo>
                <a:lnTo>
                  <a:pt x="2" y="0"/>
                </a:lnTo>
                <a:lnTo>
                  <a:pt x="5" y="1"/>
                </a:lnTo>
                <a:lnTo>
                  <a:pt x="8" y="3"/>
                </a:lnTo>
                <a:lnTo>
                  <a:pt x="10" y="0"/>
                </a:lnTo>
                <a:lnTo>
                  <a:pt x="12" y="2"/>
                </a:lnTo>
                <a:lnTo>
                  <a:pt x="14" y="4"/>
                </a:lnTo>
                <a:lnTo>
                  <a:pt x="15" y="6"/>
                </a:lnTo>
                <a:lnTo>
                  <a:pt x="14" y="8"/>
                </a:lnTo>
                <a:lnTo>
                  <a:pt x="13" y="10"/>
                </a:lnTo>
                <a:lnTo>
                  <a:pt x="13" y="12"/>
                </a:lnTo>
                <a:lnTo>
                  <a:pt x="16" y="1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4" name="57027">
            <a:extLst xmlns:a="http://schemas.openxmlformats.org/drawingml/2006/main">
              <a:ext uri="{FF2B5EF4-FFF2-40B4-BE49-F238E27FC236}">
                <a16:creationId xmlns:a16="http://schemas.microsoft.com/office/drawing/2014/main" id="{76C82469-3D9A-4400-96FE-E53ECA4012F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75051" y="665735"/>
            <a:ext cx="154807" cy="152398"/>
          </a:xfrm>
          <a:custGeom xmlns:a="http://schemas.openxmlformats.org/drawingml/2006/main">
            <a:avLst/>
            <a:gdLst/>
            <a:ahLst/>
            <a:cxnLst>
              <a:cxn ang="0">
                <a:pos x="18" y="18"/>
              </a:cxn>
              <a:cxn ang="0">
                <a:pos x="15" y="18"/>
              </a:cxn>
              <a:cxn ang="0">
                <a:pos x="13" y="16"/>
              </a:cxn>
              <a:cxn ang="0">
                <a:pos x="10" y="15"/>
              </a:cxn>
              <a:cxn ang="0">
                <a:pos x="8" y="16"/>
              </a:cxn>
              <a:cxn ang="0">
                <a:pos x="6" y="17"/>
              </a:cxn>
              <a:cxn ang="0">
                <a:pos x="3" y="18"/>
              </a:cxn>
              <a:cxn ang="0">
                <a:pos x="2" y="19"/>
              </a:cxn>
              <a:cxn ang="0">
                <a:pos x="0" y="17"/>
              </a:cxn>
              <a:cxn ang="0">
                <a:pos x="1" y="15"/>
              </a:cxn>
              <a:cxn ang="0">
                <a:pos x="4" y="13"/>
              </a:cxn>
              <a:cxn ang="0">
                <a:pos x="3" y="10"/>
              </a:cxn>
              <a:cxn ang="0">
                <a:pos x="4" y="8"/>
              </a:cxn>
              <a:cxn ang="0">
                <a:pos x="3" y="5"/>
              </a:cxn>
              <a:cxn ang="0">
                <a:pos x="2" y="2"/>
              </a:cxn>
              <a:cxn ang="0">
                <a:pos x="5" y="1"/>
              </a:cxn>
              <a:cxn ang="0">
                <a:pos x="7" y="1"/>
              </a:cxn>
              <a:cxn ang="0">
                <a:pos x="9" y="1"/>
              </a:cxn>
              <a:cxn ang="0">
                <a:pos x="12" y="1"/>
              </a:cxn>
              <a:cxn ang="0">
                <a:pos x="15" y="0"/>
              </a:cxn>
              <a:cxn ang="0">
                <a:pos x="16" y="3"/>
              </a:cxn>
              <a:cxn ang="0">
                <a:pos x="15" y="6"/>
              </a:cxn>
              <a:cxn ang="0">
                <a:pos x="13" y="7"/>
              </a:cxn>
              <a:cxn ang="0">
                <a:pos x="13" y="9"/>
              </a:cxn>
              <a:cxn ang="0">
                <a:pos x="14" y="11"/>
              </a:cxn>
              <a:cxn ang="0">
                <a:pos x="16" y="14"/>
              </a:cxn>
              <a:cxn ang="0">
                <a:pos x="17" y="15"/>
              </a:cxn>
              <a:cxn ang="0">
                <a:pos x="18" y="18"/>
              </a:cxn>
            </a:cxnLst>
            <a:rect l="0" t="0" r="r" b="b"/>
            <a:pathLst>
              <a:path w="18" h="19">
                <a:moveTo>
                  <a:pt x="18" y="18"/>
                </a:moveTo>
                <a:lnTo>
                  <a:pt x="15" y="18"/>
                </a:lnTo>
                <a:lnTo>
                  <a:pt x="13" y="16"/>
                </a:lnTo>
                <a:lnTo>
                  <a:pt x="10" y="15"/>
                </a:lnTo>
                <a:lnTo>
                  <a:pt x="8" y="16"/>
                </a:lnTo>
                <a:lnTo>
                  <a:pt x="6" y="17"/>
                </a:lnTo>
                <a:lnTo>
                  <a:pt x="3" y="18"/>
                </a:lnTo>
                <a:lnTo>
                  <a:pt x="2" y="19"/>
                </a:lnTo>
                <a:lnTo>
                  <a:pt x="0" y="17"/>
                </a:lnTo>
                <a:lnTo>
                  <a:pt x="1" y="15"/>
                </a:lnTo>
                <a:lnTo>
                  <a:pt x="4" y="13"/>
                </a:lnTo>
                <a:lnTo>
                  <a:pt x="3" y="10"/>
                </a:lnTo>
                <a:lnTo>
                  <a:pt x="4" y="8"/>
                </a:lnTo>
                <a:lnTo>
                  <a:pt x="3" y="5"/>
                </a:lnTo>
                <a:lnTo>
                  <a:pt x="2" y="2"/>
                </a:lnTo>
                <a:lnTo>
                  <a:pt x="5" y="1"/>
                </a:lnTo>
                <a:lnTo>
                  <a:pt x="7" y="1"/>
                </a:lnTo>
                <a:lnTo>
                  <a:pt x="9" y="1"/>
                </a:lnTo>
                <a:lnTo>
                  <a:pt x="12" y="1"/>
                </a:lnTo>
                <a:lnTo>
                  <a:pt x="15" y="0"/>
                </a:lnTo>
                <a:lnTo>
                  <a:pt x="16" y="3"/>
                </a:lnTo>
                <a:lnTo>
                  <a:pt x="15" y="6"/>
                </a:lnTo>
                <a:lnTo>
                  <a:pt x="13" y="7"/>
                </a:lnTo>
                <a:lnTo>
                  <a:pt x="13" y="9"/>
                </a:lnTo>
                <a:lnTo>
                  <a:pt x="14" y="11"/>
                </a:lnTo>
                <a:lnTo>
                  <a:pt x="16" y="14"/>
                </a:lnTo>
                <a:lnTo>
                  <a:pt x="17" y="15"/>
                </a:lnTo>
                <a:lnTo>
                  <a:pt x="18" y="18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6" name="57018">
            <a:extLst xmlns:a="http://schemas.openxmlformats.org/drawingml/2006/main">
              <a:ext uri="{FF2B5EF4-FFF2-40B4-BE49-F238E27FC236}">
                <a16:creationId xmlns:a16="http://schemas.microsoft.com/office/drawing/2014/main" id="{5C165534-8503-41E4-BBEA-8F0814C4367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272859" y="593547"/>
            <a:ext cx="249412" cy="232606"/>
          </a:xfrm>
          <a:custGeom xmlns:a="http://schemas.openxmlformats.org/drawingml/2006/main">
            <a:avLst/>
            <a:gdLst/>
            <a:ahLst/>
            <a:cxnLst>
              <a:cxn ang="0">
                <a:pos x="21" y="14"/>
              </a:cxn>
              <a:cxn ang="0">
                <a:pos x="23" y="16"/>
              </a:cxn>
              <a:cxn ang="0">
                <a:pos x="24" y="17"/>
              </a:cxn>
              <a:cxn ang="0">
                <a:pos x="26" y="20"/>
              </a:cxn>
              <a:cxn ang="0">
                <a:pos x="27" y="22"/>
              </a:cxn>
              <a:cxn ang="0">
                <a:pos x="29" y="24"/>
              </a:cxn>
              <a:cxn ang="0">
                <a:pos x="29" y="27"/>
              </a:cxn>
              <a:cxn ang="0">
                <a:pos x="26" y="28"/>
              </a:cxn>
              <a:cxn ang="0">
                <a:pos x="24" y="29"/>
              </a:cxn>
              <a:cxn ang="0">
                <a:pos x="22" y="28"/>
              </a:cxn>
              <a:cxn ang="0">
                <a:pos x="20" y="28"/>
              </a:cxn>
              <a:cxn ang="0">
                <a:pos x="18" y="27"/>
              </a:cxn>
              <a:cxn ang="0">
                <a:pos x="16" y="25"/>
              </a:cxn>
              <a:cxn ang="0">
                <a:pos x="15" y="24"/>
              </a:cxn>
              <a:cxn ang="0">
                <a:pos x="14" y="23"/>
              </a:cxn>
              <a:cxn ang="0">
                <a:pos x="12" y="21"/>
              </a:cxn>
              <a:cxn ang="0">
                <a:pos x="9" y="19"/>
              </a:cxn>
              <a:cxn ang="0">
                <a:pos x="7" y="20"/>
              </a:cxn>
              <a:cxn ang="0">
                <a:pos x="6" y="22"/>
              </a:cxn>
              <a:cxn ang="0">
                <a:pos x="3" y="21"/>
              </a:cxn>
              <a:cxn ang="0">
                <a:pos x="3" y="19"/>
              </a:cxn>
              <a:cxn ang="0">
                <a:pos x="4" y="17"/>
              </a:cxn>
              <a:cxn ang="0">
                <a:pos x="5" y="15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2" y="7"/>
              </a:cxn>
              <a:cxn ang="0">
                <a:pos x="5" y="7"/>
              </a:cxn>
              <a:cxn ang="0">
                <a:pos x="6" y="5"/>
              </a:cxn>
              <a:cxn ang="0">
                <a:pos x="7" y="3"/>
              </a:cxn>
              <a:cxn ang="0">
                <a:pos x="9" y="2"/>
              </a:cxn>
              <a:cxn ang="0">
                <a:pos x="11" y="2"/>
              </a:cxn>
              <a:cxn ang="0">
                <a:pos x="13" y="0"/>
              </a:cxn>
              <a:cxn ang="0">
                <a:pos x="16" y="0"/>
              </a:cxn>
              <a:cxn ang="0">
                <a:pos x="18" y="2"/>
              </a:cxn>
              <a:cxn ang="0">
                <a:pos x="19" y="3"/>
              </a:cxn>
              <a:cxn ang="0">
                <a:pos x="21" y="5"/>
              </a:cxn>
              <a:cxn ang="0">
                <a:pos x="20" y="7"/>
              </a:cxn>
              <a:cxn ang="0">
                <a:pos x="18" y="10"/>
              </a:cxn>
              <a:cxn ang="0">
                <a:pos x="20" y="12"/>
              </a:cxn>
              <a:cxn ang="0">
                <a:pos x="21" y="14"/>
              </a:cxn>
            </a:cxnLst>
            <a:rect l="0" t="0" r="r" b="b"/>
            <a:pathLst>
              <a:path w="29" h="29">
                <a:moveTo>
                  <a:pt x="21" y="14"/>
                </a:moveTo>
                <a:lnTo>
                  <a:pt x="23" y="16"/>
                </a:lnTo>
                <a:lnTo>
                  <a:pt x="24" y="17"/>
                </a:lnTo>
                <a:lnTo>
                  <a:pt x="26" y="20"/>
                </a:lnTo>
                <a:lnTo>
                  <a:pt x="27" y="22"/>
                </a:lnTo>
                <a:lnTo>
                  <a:pt x="29" y="24"/>
                </a:lnTo>
                <a:lnTo>
                  <a:pt x="29" y="27"/>
                </a:lnTo>
                <a:lnTo>
                  <a:pt x="26" y="28"/>
                </a:lnTo>
                <a:lnTo>
                  <a:pt x="24" y="29"/>
                </a:lnTo>
                <a:lnTo>
                  <a:pt x="22" y="28"/>
                </a:lnTo>
                <a:lnTo>
                  <a:pt x="20" y="28"/>
                </a:lnTo>
                <a:lnTo>
                  <a:pt x="18" y="27"/>
                </a:lnTo>
                <a:lnTo>
                  <a:pt x="16" y="25"/>
                </a:lnTo>
                <a:lnTo>
                  <a:pt x="15" y="24"/>
                </a:lnTo>
                <a:lnTo>
                  <a:pt x="14" y="23"/>
                </a:lnTo>
                <a:lnTo>
                  <a:pt x="12" y="21"/>
                </a:lnTo>
                <a:lnTo>
                  <a:pt x="9" y="19"/>
                </a:lnTo>
                <a:lnTo>
                  <a:pt x="7" y="20"/>
                </a:lnTo>
                <a:lnTo>
                  <a:pt x="6" y="22"/>
                </a:lnTo>
                <a:lnTo>
                  <a:pt x="3" y="21"/>
                </a:lnTo>
                <a:lnTo>
                  <a:pt x="3" y="19"/>
                </a:lnTo>
                <a:lnTo>
                  <a:pt x="4" y="17"/>
                </a:lnTo>
                <a:lnTo>
                  <a:pt x="5" y="15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2" y="7"/>
                </a:lnTo>
                <a:lnTo>
                  <a:pt x="5" y="7"/>
                </a:lnTo>
                <a:lnTo>
                  <a:pt x="6" y="5"/>
                </a:lnTo>
                <a:lnTo>
                  <a:pt x="7" y="3"/>
                </a:lnTo>
                <a:lnTo>
                  <a:pt x="9" y="2"/>
                </a:lnTo>
                <a:lnTo>
                  <a:pt x="11" y="2"/>
                </a:lnTo>
                <a:lnTo>
                  <a:pt x="13" y="0"/>
                </a:lnTo>
                <a:lnTo>
                  <a:pt x="16" y="0"/>
                </a:lnTo>
                <a:lnTo>
                  <a:pt x="18" y="2"/>
                </a:lnTo>
                <a:lnTo>
                  <a:pt x="19" y="3"/>
                </a:lnTo>
                <a:lnTo>
                  <a:pt x="21" y="5"/>
                </a:lnTo>
                <a:lnTo>
                  <a:pt x="20" y="7"/>
                </a:lnTo>
                <a:lnTo>
                  <a:pt x="18" y="10"/>
                </a:lnTo>
                <a:lnTo>
                  <a:pt x="20" y="12"/>
                </a:lnTo>
                <a:lnTo>
                  <a:pt x="21" y="14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7" name="57003">
            <a:extLst xmlns:a="http://schemas.openxmlformats.org/drawingml/2006/main">
              <a:ext uri="{FF2B5EF4-FFF2-40B4-BE49-F238E27FC236}">
                <a16:creationId xmlns:a16="http://schemas.microsoft.com/office/drawing/2014/main" id="{DE111706-C165-442B-9BA1-D244F3F124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333063" y="978550"/>
            <a:ext cx="172008" cy="120313"/>
          </a:xfrm>
          <a:custGeom xmlns:a="http://schemas.openxmlformats.org/drawingml/2006/main">
            <a:avLst/>
            <a:gdLst/>
            <a:ahLst/>
            <a:cxnLst>
              <a:cxn ang="0">
                <a:pos x="10" y="0"/>
              </a:cxn>
              <a:cxn ang="0">
                <a:pos x="12" y="2"/>
              </a:cxn>
              <a:cxn ang="0">
                <a:pos x="13" y="5"/>
              </a:cxn>
              <a:cxn ang="0">
                <a:pos x="15" y="6"/>
              </a:cxn>
              <a:cxn ang="0">
                <a:pos x="17" y="7"/>
              </a:cxn>
              <a:cxn ang="0">
                <a:pos x="19" y="7"/>
              </a:cxn>
              <a:cxn ang="0">
                <a:pos x="20" y="9"/>
              </a:cxn>
              <a:cxn ang="0">
                <a:pos x="20" y="12"/>
              </a:cxn>
              <a:cxn ang="0">
                <a:pos x="18" y="14"/>
              </a:cxn>
              <a:cxn ang="0">
                <a:pos x="16" y="15"/>
              </a:cxn>
              <a:cxn ang="0">
                <a:pos x="14" y="15"/>
              </a:cxn>
              <a:cxn ang="0">
                <a:pos x="12" y="15"/>
              </a:cxn>
              <a:cxn ang="0">
                <a:pos x="9" y="14"/>
              </a:cxn>
              <a:cxn ang="0">
                <a:pos x="7" y="13"/>
              </a:cxn>
              <a:cxn ang="0">
                <a:pos x="5" y="12"/>
              </a:cxn>
              <a:cxn ang="0">
                <a:pos x="4" y="10"/>
              </a:cxn>
              <a:cxn ang="0">
                <a:pos x="2" y="9"/>
              </a:cxn>
              <a:cxn ang="0">
                <a:pos x="0" y="5"/>
              </a:cxn>
              <a:cxn ang="0">
                <a:pos x="2" y="3"/>
              </a:cxn>
              <a:cxn ang="0">
                <a:pos x="2" y="1"/>
              </a:cxn>
              <a:cxn ang="0">
                <a:pos x="3" y="0"/>
              </a:cxn>
              <a:cxn ang="0">
                <a:pos x="6" y="1"/>
              </a:cxn>
              <a:cxn ang="0">
                <a:pos x="8" y="0"/>
              </a:cxn>
              <a:cxn ang="0">
                <a:pos x="10" y="0"/>
              </a:cxn>
            </a:cxnLst>
            <a:rect l="0" t="0" r="r" b="b"/>
            <a:pathLst>
              <a:path w="20" h="15">
                <a:moveTo>
                  <a:pt x="10" y="0"/>
                </a:moveTo>
                <a:lnTo>
                  <a:pt x="12" y="2"/>
                </a:lnTo>
                <a:lnTo>
                  <a:pt x="13" y="5"/>
                </a:lnTo>
                <a:lnTo>
                  <a:pt x="15" y="6"/>
                </a:lnTo>
                <a:lnTo>
                  <a:pt x="17" y="7"/>
                </a:lnTo>
                <a:lnTo>
                  <a:pt x="19" y="7"/>
                </a:lnTo>
                <a:lnTo>
                  <a:pt x="20" y="9"/>
                </a:lnTo>
                <a:lnTo>
                  <a:pt x="20" y="12"/>
                </a:lnTo>
                <a:lnTo>
                  <a:pt x="18" y="14"/>
                </a:lnTo>
                <a:lnTo>
                  <a:pt x="16" y="15"/>
                </a:lnTo>
                <a:lnTo>
                  <a:pt x="14" y="15"/>
                </a:lnTo>
                <a:lnTo>
                  <a:pt x="12" y="15"/>
                </a:lnTo>
                <a:lnTo>
                  <a:pt x="9" y="14"/>
                </a:lnTo>
                <a:lnTo>
                  <a:pt x="7" y="13"/>
                </a:lnTo>
                <a:lnTo>
                  <a:pt x="5" y="12"/>
                </a:lnTo>
                <a:lnTo>
                  <a:pt x="4" y="10"/>
                </a:lnTo>
                <a:lnTo>
                  <a:pt x="2" y="9"/>
                </a:lnTo>
                <a:lnTo>
                  <a:pt x="0" y="5"/>
                </a:lnTo>
                <a:lnTo>
                  <a:pt x="2" y="3"/>
                </a:lnTo>
                <a:lnTo>
                  <a:pt x="2" y="1"/>
                </a:lnTo>
                <a:lnTo>
                  <a:pt x="3" y="0"/>
                </a:lnTo>
                <a:lnTo>
                  <a:pt x="6" y="1"/>
                </a:lnTo>
                <a:lnTo>
                  <a:pt x="8" y="0"/>
                </a:lnTo>
                <a:lnTo>
                  <a:pt x="10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8" name="56088">
            <a:extLst xmlns:a="http://schemas.openxmlformats.org/drawingml/2006/main">
              <a:ext uri="{FF2B5EF4-FFF2-40B4-BE49-F238E27FC236}">
                <a16:creationId xmlns:a16="http://schemas.microsoft.com/office/drawing/2014/main" id="{E1A4E1B3-7323-4662-BE64-95DD688258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42515" y="1812725"/>
            <a:ext cx="258012" cy="216564"/>
          </a:xfrm>
          <a:custGeom xmlns:a="http://schemas.openxmlformats.org/drawingml/2006/main">
            <a:avLst/>
            <a:gdLst/>
            <a:ahLst/>
            <a:cxnLst>
              <a:cxn ang="0">
                <a:pos x="27" y="16"/>
              </a:cxn>
              <a:cxn ang="0">
                <a:pos x="29" y="18"/>
              </a:cxn>
              <a:cxn ang="0">
                <a:pos x="30" y="20"/>
              </a:cxn>
              <a:cxn ang="0">
                <a:pos x="30" y="23"/>
              </a:cxn>
              <a:cxn ang="0">
                <a:pos x="29" y="25"/>
              </a:cxn>
              <a:cxn ang="0">
                <a:pos x="28" y="27"/>
              </a:cxn>
              <a:cxn ang="0">
                <a:pos x="25" y="26"/>
              </a:cxn>
              <a:cxn ang="0">
                <a:pos x="22" y="25"/>
              </a:cxn>
              <a:cxn ang="0">
                <a:pos x="19" y="25"/>
              </a:cxn>
              <a:cxn ang="0">
                <a:pos x="16" y="26"/>
              </a:cxn>
              <a:cxn ang="0">
                <a:pos x="13" y="26"/>
              </a:cxn>
              <a:cxn ang="0">
                <a:pos x="12" y="25"/>
              </a:cxn>
              <a:cxn ang="0">
                <a:pos x="9" y="23"/>
              </a:cxn>
              <a:cxn ang="0">
                <a:pos x="6" y="23"/>
              </a:cxn>
              <a:cxn ang="0">
                <a:pos x="4" y="24"/>
              </a:cxn>
              <a:cxn ang="0">
                <a:pos x="1" y="24"/>
              </a:cxn>
              <a:cxn ang="0">
                <a:pos x="0" y="21"/>
              </a:cxn>
              <a:cxn ang="0">
                <a:pos x="0" y="18"/>
              </a:cxn>
              <a:cxn ang="0">
                <a:pos x="2" y="17"/>
              </a:cxn>
              <a:cxn ang="0">
                <a:pos x="3" y="15"/>
              </a:cxn>
              <a:cxn ang="0">
                <a:pos x="4" y="13"/>
              </a:cxn>
              <a:cxn ang="0">
                <a:pos x="3" y="10"/>
              </a:cxn>
              <a:cxn ang="0">
                <a:pos x="4" y="7"/>
              </a:cxn>
              <a:cxn ang="0">
                <a:pos x="4" y="3"/>
              </a:cxn>
              <a:cxn ang="0">
                <a:pos x="3" y="2"/>
              </a:cxn>
              <a:cxn ang="0">
                <a:pos x="6" y="0"/>
              </a:cxn>
              <a:cxn ang="0">
                <a:pos x="9" y="1"/>
              </a:cxn>
              <a:cxn ang="0">
                <a:pos x="11" y="2"/>
              </a:cxn>
              <a:cxn ang="0">
                <a:pos x="13" y="2"/>
              </a:cxn>
              <a:cxn ang="0">
                <a:pos x="13" y="5"/>
              </a:cxn>
              <a:cxn ang="0">
                <a:pos x="14" y="6"/>
              </a:cxn>
              <a:cxn ang="0">
                <a:pos x="15" y="8"/>
              </a:cxn>
              <a:cxn ang="0">
                <a:pos x="18" y="9"/>
              </a:cxn>
              <a:cxn ang="0">
                <a:pos x="20" y="11"/>
              </a:cxn>
              <a:cxn ang="0">
                <a:pos x="22" y="12"/>
              </a:cxn>
              <a:cxn ang="0">
                <a:pos x="24" y="13"/>
              </a:cxn>
              <a:cxn ang="0">
                <a:pos x="26" y="15"/>
              </a:cxn>
              <a:cxn ang="0">
                <a:pos x="27" y="16"/>
              </a:cxn>
            </a:cxnLst>
            <a:rect l="0" t="0" r="r" b="b"/>
            <a:pathLst>
              <a:path w="30" h="27">
                <a:moveTo>
                  <a:pt x="27" y="16"/>
                </a:moveTo>
                <a:lnTo>
                  <a:pt x="29" y="18"/>
                </a:lnTo>
                <a:lnTo>
                  <a:pt x="30" y="20"/>
                </a:lnTo>
                <a:lnTo>
                  <a:pt x="30" y="23"/>
                </a:lnTo>
                <a:lnTo>
                  <a:pt x="29" y="25"/>
                </a:lnTo>
                <a:lnTo>
                  <a:pt x="28" y="27"/>
                </a:lnTo>
                <a:lnTo>
                  <a:pt x="25" y="26"/>
                </a:lnTo>
                <a:lnTo>
                  <a:pt x="22" y="25"/>
                </a:lnTo>
                <a:lnTo>
                  <a:pt x="19" y="25"/>
                </a:lnTo>
                <a:lnTo>
                  <a:pt x="16" y="26"/>
                </a:lnTo>
                <a:lnTo>
                  <a:pt x="13" y="26"/>
                </a:lnTo>
                <a:lnTo>
                  <a:pt x="12" y="25"/>
                </a:lnTo>
                <a:lnTo>
                  <a:pt x="9" y="23"/>
                </a:lnTo>
                <a:lnTo>
                  <a:pt x="6" y="23"/>
                </a:lnTo>
                <a:lnTo>
                  <a:pt x="4" y="24"/>
                </a:lnTo>
                <a:lnTo>
                  <a:pt x="1" y="24"/>
                </a:lnTo>
                <a:lnTo>
                  <a:pt x="0" y="21"/>
                </a:lnTo>
                <a:lnTo>
                  <a:pt x="0" y="18"/>
                </a:lnTo>
                <a:lnTo>
                  <a:pt x="2" y="17"/>
                </a:lnTo>
                <a:lnTo>
                  <a:pt x="3" y="15"/>
                </a:lnTo>
                <a:lnTo>
                  <a:pt x="4" y="13"/>
                </a:lnTo>
                <a:lnTo>
                  <a:pt x="3" y="10"/>
                </a:lnTo>
                <a:lnTo>
                  <a:pt x="4" y="7"/>
                </a:lnTo>
                <a:lnTo>
                  <a:pt x="4" y="3"/>
                </a:lnTo>
                <a:lnTo>
                  <a:pt x="3" y="2"/>
                </a:lnTo>
                <a:lnTo>
                  <a:pt x="6" y="0"/>
                </a:lnTo>
                <a:lnTo>
                  <a:pt x="9" y="1"/>
                </a:lnTo>
                <a:lnTo>
                  <a:pt x="11" y="2"/>
                </a:lnTo>
                <a:lnTo>
                  <a:pt x="13" y="2"/>
                </a:lnTo>
                <a:lnTo>
                  <a:pt x="13" y="5"/>
                </a:lnTo>
                <a:lnTo>
                  <a:pt x="14" y="6"/>
                </a:lnTo>
                <a:lnTo>
                  <a:pt x="15" y="8"/>
                </a:lnTo>
                <a:lnTo>
                  <a:pt x="18" y="9"/>
                </a:lnTo>
                <a:lnTo>
                  <a:pt x="20" y="11"/>
                </a:lnTo>
                <a:lnTo>
                  <a:pt x="22" y="12"/>
                </a:lnTo>
                <a:lnTo>
                  <a:pt x="24" y="13"/>
                </a:lnTo>
                <a:lnTo>
                  <a:pt x="26" y="15"/>
                </a:lnTo>
                <a:lnTo>
                  <a:pt x="27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9" name="58004">
            <a:extLst xmlns:a="http://schemas.openxmlformats.org/drawingml/2006/main">
              <a:ext uri="{FF2B5EF4-FFF2-40B4-BE49-F238E27FC236}">
                <a16:creationId xmlns:a16="http://schemas.microsoft.com/office/drawing/2014/main" id="{6B3FAD39-0FF6-4A8A-ACDB-0DC308C92B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54320" y="1235218"/>
            <a:ext cx="111805" cy="112293"/>
          </a:xfrm>
          <a:custGeom xmlns:a="http://schemas.openxmlformats.org/drawingml/2006/main">
            <a:avLst/>
            <a:gdLst/>
            <a:ahLst/>
            <a:cxnLst>
              <a:cxn ang="0">
                <a:pos x="8" y="0"/>
              </a:cxn>
              <a:cxn ang="0">
                <a:pos x="11" y="1"/>
              </a:cxn>
              <a:cxn ang="0">
                <a:pos x="11" y="3"/>
              </a:cxn>
              <a:cxn ang="0">
                <a:pos x="13" y="6"/>
              </a:cxn>
              <a:cxn ang="0">
                <a:pos x="11" y="10"/>
              </a:cxn>
              <a:cxn ang="0">
                <a:pos x="11" y="13"/>
              </a:cxn>
              <a:cxn ang="0">
                <a:pos x="8" y="14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2" y="6"/>
              </a:cxn>
              <a:cxn ang="0">
                <a:pos x="2" y="2"/>
              </a:cxn>
              <a:cxn ang="0">
                <a:pos x="3" y="1"/>
              </a:cxn>
              <a:cxn ang="0">
                <a:pos x="6" y="0"/>
              </a:cxn>
              <a:cxn ang="0">
                <a:pos x="8" y="0"/>
              </a:cxn>
            </a:cxnLst>
            <a:rect l="0" t="0" r="r" b="b"/>
            <a:pathLst>
              <a:path w="13" h="14">
                <a:moveTo>
                  <a:pt x="8" y="0"/>
                </a:moveTo>
                <a:lnTo>
                  <a:pt x="11" y="1"/>
                </a:lnTo>
                <a:lnTo>
                  <a:pt x="11" y="3"/>
                </a:lnTo>
                <a:lnTo>
                  <a:pt x="13" y="6"/>
                </a:lnTo>
                <a:lnTo>
                  <a:pt x="11" y="10"/>
                </a:lnTo>
                <a:lnTo>
                  <a:pt x="11" y="13"/>
                </a:lnTo>
                <a:lnTo>
                  <a:pt x="8" y="14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2" y="6"/>
                </a:lnTo>
                <a:lnTo>
                  <a:pt x="2" y="2"/>
                </a:lnTo>
                <a:lnTo>
                  <a:pt x="3" y="1"/>
                </a:lnTo>
                <a:lnTo>
                  <a:pt x="6" y="0"/>
                </a:lnTo>
                <a:lnTo>
                  <a:pt x="8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19" name="56086">
            <a:extLst xmlns:a="http://schemas.openxmlformats.org/drawingml/2006/main">
              <a:ext uri="{FF2B5EF4-FFF2-40B4-BE49-F238E27FC236}">
                <a16:creationId xmlns:a16="http://schemas.microsoft.com/office/drawing/2014/main" id="{1CA24887-E3CA-4750-900D-F47DC83EBB1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77930" y="1491888"/>
            <a:ext cx="189209" cy="152398"/>
          </a:xfrm>
          <a:custGeom xmlns:a="http://schemas.openxmlformats.org/drawingml/2006/main">
            <a:avLst/>
            <a:gdLst/>
            <a:ahLst/>
            <a:cxnLst>
              <a:cxn ang="0">
                <a:pos x="22" y="9"/>
              </a:cxn>
              <a:cxn ang="0">
                <a:pos x="21" y="11"/>
              </a:cxn>
              <a:cxn ang="0">
                <a:pos x="20" y="13"/>
              </a:cxn>
              <a:cxn ang="0">
                <a:pos x="18" y="15"/>
              </a:cxn>
              <a:cxn ang="0">
                <a:pos x="16" y="14"/>
              </a:cxn>
              <a:cxn ang="0">
                <a:pos x="13" y="14"/>
              </a:cxn>
              <a:cxn ang="0">
                <a:pos x="9" y="14"/>
              </a:cxn>
              <a:cxn ang="0">
                <a:pos x="9" y="17"/>
              </a:cxn>
              <a:cxn ang="0">
                <a:pos x="7" y="18"/>
              </a:cxn>
              <a:cxn ang="0">
                <a:pos x="3" y="19"/>
              </a:cxn>
              <a:cxn ang="0">
                <a:pos x="1" y="17"/>
              </a:cxn>
              <a:cxn ang="0">
                <a:pos x="0" y="15"/>
              </a:cxn>
              <a:cxn ang="0">
                <a:pos x="0" y="12"/>
              </a:cxn>
              <a:cxn ang="0">
                <a:pos x="1" y="10"/>
              </a:cxn>
              <a:cxn ang="0">
                <a:pos x="3" y="7"/>
              </a:cxn>
              <a:cxn ang="0">
                <a:pos x="5" y="3"/>
              </a:cxn>
              <a:cxn ang="0">
                <a:pos x="7" y="1"/>
              </a:cxn>
              <a:cxn ang="0">
                <a:pos x="10" y="0"/>
              </a:cxn>
              <a:cxn ang="0">
                <a:pos x="14" y="0"/>
              </a:cxn>
              <a:cxn ang="0">
                <a:pos x="16" y="2"/>
              </a:cxn>
              <a:cxn ang="0">
                <a:pos x="17" y="1"/>
              </a:cxn>
              <a:cxn ang="0">
                <a:pos x="19" y="0"/>
              </a:cxn>
              <a:cxn ang="0">
                <a:pos x="20" y="2"/>
              </a:cxn>
              <a:cxn ang="0">
                <a:pos x="21" y="3"/>
              </a:cxn>
              <a:cxn ang="0">
                <a:pos x="22" y="7"/>
              </a:cxn>
              <a:cxn ang="0">
                <a:pos x="22" y="9"/>
              </a:cxn>
            </a:cxnLst>
            <a:rect l="0" t="0" r="r" b="b"/>
            <a:pathLst>
              <a:path w="22" h="19">
                <a:moveTo>
                  <a:pt x="22" y="9"/>
                </a:moveTo>
                <a:lnTo>
                  <a:pt x="21" y="11"/>
                </a:lnTo>
                <a:lnTo>
                  <a:pt x="20" y="13"/>
                </a:lnTo>
                <a:lnTo>
                  <a:pt x="18" y="15"/>
                </a:lnTo>
                <a:lnTo>
                  <a:pt x="16" y="14"/>
                </a:lnTo>
                <a:lnTo>
                  <a:pt x="13" y="14"/>
                </a:lnTo>
                <a:lnTo>
                  <a:pt x="9" y="14"/>
                </a:lnTo>
                <a:lnTo>
                  <a:pt x="9" y="17"/>
                </a:lnTo>
                <a:lnTo>
                  <a:pt x="7" y="18"/>
                </a:lnTo>
                <a:lnTo>
                  <a:pt x="3" y="19"/>
                </a:lnTo>
                <a:lnTo>
                  <a:pt x="1" y="17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7"/>
                </a:lnTo>
                <a:lnTo>
                  <a:pt x="5" y="3"/>
                </a:lnTo>
                <a:lnTo>
                  <a:pt x="7" y="1"/>
                </a:lnTo>
                <a:lnTo>
                  <a:pt x="10" y="0"/>
                </a:lnTo>
                <a:lnTo>
                  <a:pt x="14" y="0"/>
                </a:lnTo>
                <a:lnTo>
                  <a:pt x="16" y="2"/>
                </a:lnTo>
                <a:lnTo>
                  <a:pt x="17" y="1"/>
                </a:lnTo>
                <a:lnTo>
                  <a:pt x="19" y="0"/>
                </a:lnTo>
                <a:lnTo>
                  <a:pt x="20" y="2"/>
                </a:lnTo>
                <a:lnTo>
                  <a:pt x="21" y="3"/>
                </a:lnTo>
                <a:lnTo>
                  <a:pt x="22" y="7"/>
                </a:lnTo>
                <a:lnTo>
                  <a:pt x="22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0" name="58003">
            <a:extLst xmlns:a="http://schemas.openxmlformats.org/drawingml/2006/main">
              <a:ext uri="{FF2B5EF4-FFF2-40B4-BE49-F238E27FC236}">
                <a16:creationId xmlns:a16="http://schemas.microsoft.com/office/drawing/2014/main" id="{22DBC373-C943-4DF0-93F4-D98FA690D9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79107" y="1331470"/>
            <a:ext cx="240811" cy="224585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9" y="4"/>
              </a:cxn>
              <a:cxn ang="0">
                <a:pos x="19" y="6"/>
              </a:cxn>
              <a:cxn ang="0">
                <a:pos x="18" y="9"/>
              </a:cxn>
              <a:cxn ang="0">
                <a:pos x="20" y="10"/>
              </a:cxn>
              <a:cxn ang="0">
                <a:pos x="23" y="11"/>
              </a:cxn>
              <a:cxn ang="0">
                <a:pos x="25" y="13"/>
              </a:cxn>
              <a:cxn ang="0">
                <a:pos x="28" y="14"/>
              </a:cxn>
              <a:cxn ang="0">
                <a:pos x="27" y="19"/>
              </a:cxn>
              <a:cxn ang="0">
                <a:pos x="26" y="18"/>
              </a:cxn>
              <a:cxn ang="0">
                <a:pos x="23" y="18"/>
              </a:cxn>
              <a:cxn ang="0">
                <a:pos x="22" y="20"/>
              </a:cxn>
              <a:cxn ang="0">
                <a:pos x="22" y="23"/>
              </a:cxn>
              <a:cxn ang="0">
                <a:pos x="21" y="25"/>
              </a:cxn>
              <a:cxn ang="0">
                <a:pos x="20" y="28"/>
              </a:cxn>
              <a:cxn ang="0">
                <a:pos x="17" y="28"/>
              </a:cxn>
              <a:cxn ang="0">
                <a:pos x="15" y="28"/>
              </a:cxn>
              <a:cxn ang="0">
                <a:pos x="12" y="27"/>
              </a:cxn>
              <a:cxn ang="0">
                <a:pos x="9" y="24"/>
              </a:cxn>
              <a:cxn ang="0">
                <a:pos x="7" y="23"/>
              </a:cxn>
              <a:cxn ang="0">
                <a:pos x="3" y="24"/>
              </a:cxn>
              <a:cxn ang="0">
                <a:pos x="2" y="24"/>
              </a:cxn>
              <a:cxn ang="0">
                <a:pos x="1" y="22"/>
              </a:cxn>
              <a:cxn ang="0">
                <a:pos x="0" y="20"/>
              </a:cxn>
              <a:cxn ang="0">
                <a:pos x="3" y="20"/>
              </a:cxn>
              <a:cxn ang="0">
                <a:pos x="4" y="17"/>
              </a:cxn>
              <a:cxn ang="0">
                <a:pos x="4" y="15"/>
              </a:cxn>
              <a:cxn ang="0">
                <a:pos x="4" y="13"/>
              </a:cxn>
              <a:cxn ang="0">
                <a:pos x="3" y="11"/>
              </a:cxn>
              <a:cxn ang="0">
                <a:pos x="2" y="9"/>
              </a:cxn>
              <a:cxn ang="0">
                <a:pos x="3" y="7"/>
              </a:cxn>
              <a:cxn ang="0">
                <a:pos x="4" y="5"/>
              </a:cxn>
              <a:cxn ang="0">
                <a:pos x="4" y="3"/>
              </a:cxn>
              <a:cxn ang="0">
                <a:pos x="6" y="0"/>
              </a:cxn>
              <a:cxn ang="0">
                <a:pos x="10" y="0"/>
              </a:cxn>
              <a:cxn ang="0">
                <a:pos x="15" y="1"/>
              </a:cxn>
              <a:cxn ang="0">
                <a:pos x="17" y="2"/>
              </a:cxn>
            </a:cxnLst>
            <a:rect l="0" t="0" r="r" b="b"/>
            <a:pathLst>
              <a:path w="28" h="28">
                <a:moveTo>
                  <a:pt x="17" y="2"/>
                </a:moveTo>
                <a:lnTo>
                  <a:pt x="19" y="4"/>
                </a:lnTo>
                <a:lnTo>
                  <a:pt x="19" y="6"/>
                </a:lnTo>
                <a:lnTo>
                  <a:pt x="18" y="9"/>
                </a:lnTo>
                <a:lnTo>
                  <a:pt x="20" y="10"/>
                </a:lnTo>
                <a:lnTo>
                  <a:pt x="23" y="11"/>
                </a:lnTo>
                <a:lnTo>
                  <a:pt x="25" y="13"/>
                </a:lnTo>
                <a:lnTo>
                  <a:pt x="28" y="14"/>
                </a:lnTo>
                <a:lnTo>
                  <a:pt x="27" y="19"/>
                </a:lnTo>
                <a:lnTo>
                  <a:pt x="26" y="18"/>
                </a:lnTo>
                <a:lnTo>
                  <a:pt x="23" y="18"/>
                </a:lnTo>
                <a:lnTo>
                  <a:pt x="22" y="20"/>
                </a:lnTo>
                <a:lnTo>
                  <a:pt x="22" y="23"/>
                </a:lnTo>
                <a:lnTo>
                  <a:pt x="21" y="25"/>
                </a:lnTo>
                <a:lnTo>
                  <a:pt x="20" y="28"/>
                </a:lnTo>
                <a:lnTo>
                  <a:pt x="17" y="28"/>
                </a:lnTo>
                <a:lnTo>
                  <a:pt x="15" y="28"/>
                </a:lnTo>
                <a:lnTo>
                  <a:pt x="12" y="27"/>
                </a:lnTo>
                <a:lnTo>
                  <a:pt x="9" y="24"/>
                </a:lnTo>
                <a:lnTo>
                  <a:pt x="7" y="23"/>
                </a:lnTo>
                <a:lnTo>
                  <a:pt x="3" y="24"/>
                </a:lnTo>
                <a:lnTo>
                  <a:pt x="2" y="24"/>
                </a:lnTo>
                <a:lnTo>
                  <a:pt x="1" y="22"/>
                </a:lnTo>
                <a:lnTo>
                  <a:pt x="0" y="20"/>
                </a:lnTo>
                <a:lnTo>
                  <a:pt x="3" y="20"/>
                </a:lnTo>
                <a:lnTo>
                  <a:pt x="4" y="17"/>
                </a:lnTo>
                <a:lnTo>
                  <a:pt x="4" y="15"/>
                </a:lnTo>
                <a:lnTo>
                  <a:pt x="4" y="13"/>
                </a:lnTo>
                <a:lnTo>
                  <a:pt x="3" y="11"/>
                </a:lnTo>
                <a:lnTo>
                  <a:pt x="2" y="9"/>
                </a:lnTo>
                <a:lnTo>
                  <a:pt x="3" y="7"/>
                </a:lnTo>
                <a:lnTo>
                  <a:pt x="4" y="5"/>
                </a:lnTo>
                <a:lnTo>
                  <a:pt x="4" y="3"/>
                </a:lnTo>
                <a:lnTo>
                  <a:pt x="6" y="0"/>
                </a:lnTo>
                <a:lnTo>
                  <a:pt x="10" y="0"/>
                </a:lnTo>
                <a:lnTo>
                  <a:pt x="15" y="1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1" name="56078">
            <a:extLst xmlns:a="http://schemas.openxmlformats.org/drawingml/2006/main">
              <a:ext uri="{FF2B5EF4-FFF2-40B4-BE49-F238E27FC236}">
                <a16:creationId xmlns:a16="http://schemas.microsoft.com/office/drawing/2014/main" id="{FDF48962-A9C2-48FB-8163-3F36C5F8B07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88722" y="1451783"/>
            <a:ext cx="249412" cy="240628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7" y="8"/>
              </a:cxn>
              <a:cxn ang="0">
                <a:pos x="25" y="12"/>
              </a:cxn>
              <a:cxn ang="0">
                <a:pos x="23" y="15"/>
              </a:cxn>
              <a:cxn ang="0">
                <a:pos x="22" y="17"/>
              </a:cxn>
              <a:cxn ang="0">
                <a:pos x="22" y="20"/>
              </a:cxn>
              <a:cxn ang="0">
                <a:pos x="23" y="22"/>
              </a:cxn>
              <a:cxn ang="0">
                <a:pos x="25" y="24"/>
              </a:cxn>
              <a:cxn ang="0">
                <a:pos x="24" y="26"/>
              </a:cxn>
              <a:cxn ang="0">
                <a:pos x="23" y="28"/>
              </a:cxn>
              <a:cxn ang="0">
                <a:pos x="19" y="28"/>
              </a:cxn>
              <a:cxn ang="0">
                <a:pos x="16" y="29"/>
              </a:cxn>
              <a:cxn ang="0">
                <a:pos x="15" y="30"/>
              </a:cxn>
              <a:cxn ang="0">
                <a:pos x="15" y="28"/>
              </a:cxn>
              <a:cxn ang="0">
                <a:pos x="13" y="26"/>
              </a:cxn>
              <a:cxn ang="0">
                <a:pos x="10" y="24"/>
              </a:cxn>
              <a:cxn ang="0">
                <a:pos x="7" y="23"/>
              </a:cxn>
              <a:cxn ang="0">
                <a:pos x="3" y="23"/>
              </a:cxn>
              <a:cxn ang="0">
                <a:pos x="2" y="21"/>
              </a:cxn>
              <a:cxn ang="0">
                <a:pos x="2" y="18"/>
              </a:cxn>
              <a:cxn ang="0">
                <a:pos x="0" y="16"/>
              </a:cxn>
              <a:cxn ang="0">
                <a:pos x="1" y="13"/>
              </a:cxn>
              <a:cxn ang="0">
                <a:pos x="4" y="11"/>
              </a:cxn>
              <a:cxn ang="0">
                <a:pos x="7" y="10"/>
              </a:cxn>
              <a:cxn ang="0">
                <a:pos x="9" y="7"/>
              </a:cxn>
              <a:cxn ang="0">
                <a:pos x="10" y="4"/>
              </a:cxn>
              <a:cxn ang="0">
                <a:pos x="12" y="1"/>
              </a:cxn>
              <a:cxn ang="0">
                <a:pos x="16" y="1"/>
              </a:cxn>
              <a:cxn ang="0">
                <a:pos x="19" y="2"/>
              </a:cxn>
              <a:cxn ang="0">
                <a:pos x="20" y="0"/>
              </a:cxn>
              <a:cxn ang="0">
                <a:pos x="23" y="3"/>
              </a:cxn>
              <a:cxn ang="0">
                <a:pos x="25" y="5"/>
              </a:cxn>
              <a:cxn ang="0">
                <a:pos x="29" y="6"/>
              </a:cxn>
            </a:cxnLst>
            <a:rect l="0" t="0" r="r" b="b"/>
            <a:pathLst>
              <a:path w="29" h="30">
                <a:moveTo>
                  <a:pt x="29" y="6"/>
                </a:moveTo>
                <a:lnTo>
                  <a:pt x="27" y="8"/>
                </a:lnTo>
                <a:lnTo>
                  <a:pt x="25" y="12"/>
                </a:lnTo>
                <a:lnTo>
                  <a:pt x="23" y="15"/>
                </a:lnTo>
                <a:lnTo>
                  <a:pt x="22" y="17"/>
                </a:lnTo>
                <a:lnTo>
                  <a:pt x="22" y="20"/>
                </a:lnTo>
                <a:lnTo>
                  <a:pt x="23" y="22"/>
                </a:lnTo>
                <a:lnTo>
                  <a:pt x="25" y="24"/>
                </a:lnTo>
                <a:lnTo>
                  <a:pt x="24" y="26"/>
                </a:lnTo>
                <a:lnTo>
                  <a:pt x="23" y="28"/>
                </a:lnTo>
                <a:lnTo>
                  <a:pt x="19" y="28"/>
                </a:lnTo>
                <a:lnTo>
                  <a:pt x="16" y="29"/>
                </a:lnTo>
                <a:lnTo>
                  <a:pt x="15" y="30"/>
                </a:lnTo>
                <a:lnTo>
                  <a:pt x="15" y="28"/>
                </a:lnTo>
                <a:lnTo>
                  <a:pt x="13" y="26"/>
                </a:lnTo>
                <a:lnTo>
                  <a:pt x="10" y="24"/>
                </a:lnTo>
                <a:lnTo>
                  <a:pt x="7" y="23"/>
                </a:lnTo>
                <a:lnTo>
                  <a:pt x="3" y="23"/>
                </a:lnTo>
                <a:lnTo>
                  <a:pt x="2" y="21"/>
                </a:lnTo>
                <a:lnTo>
                  <a:pt x="2" y="18"/>
                </a:lnTo>
                <a:lnTo>
                  <a:pt x="0" y="16"/>
                </a:lnTo>
                <a:lnTo>
                  <a:pt x="1" y="13"/>
                </a:lnTo>
                <a:lnTo>
                  <a:pt x="4" y="11"/>
                </a:lnTo>
                <a:lnTo>
                  <a:pt x="7" y="10"/>
                </a:lnTo>
                <a:lnTo>
                  <a:pt x="9" y="7"/>
                </a:lnTo>
                <a:lnTo>
                  <a:pt x="10" y="4"/>
                </a:lnTo>
                <a:lnTo>
                  <a:pt x="12" y="1"/>
                </a:lnTo>
                <a:lnTo>
                  <a:pt x="16" y="1"/>
                </a:lnTo>
                <a:lnTo>
                  <a:pt x="19" y="2"/>
                </a:lnTo>
                <a:lnTo>
                  <a:pt x="20" y="0"/>
                </a:lnTo>
                <a:lnTo>
                  <a:pt x="23" y="3"/>
                </a:lnTo>
                <a:lnTo>
                  <a:pt x="25" y="5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2" name="56051">
            <a:extLst xmlns:a="http://schemas.openxmlformats.org/drawingml/2006/main">
              <a:ext uri="{FF2B5EF4-FFF2-40B4-BE49-F238E27FC236}">
                <a16:creationId xmlns:a16="http://schemas.microsoft.com/office/drawing/2014/main" id="{0111CC6F-85E3-4DF7-8CCD-BF7D84D90EE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42515" y="2157623"/>
            <a:ext cx="266613" cy="240628"/>
          </a:xfrm>
          <a:custGeom xmlns:a="http://schemas.openxmlformats.org/drawingml/2006/main">
            <a:avLst/>
            <a:gdLst/>
            <a:ahLst/>
            <a:cxnLst>
              <a:cxn ang="0">
                <a:pos x="31" y="26"/>
              </a:cxn>
              <a:cxn ang="0">
                <a:pos x="29" y="27"/>
              </a:cxn>
              <a:cxn ang="0">
                <a:pos x="25" y="27"/>
              </a:cxn>
              <a:cxn ang="0">
                <a:pos x="24" y="27"/>
              </a:cxn>
              <a:cxn ang="0">
                <a:pos x="20" y="28"/>
              </a:cxn>
              <a:cxn ang="0">
                <a:pos x="16" y="29"/>
              </a:cxn>
              <a:cxn ang="0">
                <a:pos x="13" y="29"/>
              </a:cxn>
              <a:cxn ang="0">
                <a:pos x="11" y="30"/>
              </a:cxn>
              <a:cxn ang="0">
                <a:pos x="11" y="27"/>
              </a:cxn>
              <a:cxn ang="0">
                <a:pos x="8" y="25"/>
              </a:cxn>
              <a:cxn ang="0">
                <a:pos x="7" y="24"/>
              </a:cxn>
              <a:cxn ang="0">
                <a:pos x="4" y="24"/>
              </a:cxn>
              <a:cxn ang="0">
                <a:pos x="2" y="24"/>
              </a:cxn>
              <a:cxn ang="0">
                <a:pos x="4" y="21"/>
              </a:cxn>
              <a:cxn ang="0">
                <a:pos x="4" y="17"/>
              </a:cxn>
              <a:cxn ang="0">
                <a:pos x="1" y="16"/>
              </a:cxn>
              <a:cxn ang="0">
                <a:pos x="0" y="13"/>
              </a:cxn>
              <a:cxn ang="0">
                <a:pos x="2" y="9"/>
              </a:cxn>
              <a:cxn ang="0">
                <a:pos x="3" y="7"/>
              </a:cxn>
              <a:cxn ang="0">
                <a:pos x="5" y="4"/>
              </a:cxn>
              <a:cxn ang="0">
                <a:pos x="9" y="4"/>
              </a:cxn>
              <a:cxn ang="0">
                <a:pos x="11" y="3"/>
              </a:cxn>
              <a:cxn ang="0">
                <a:pos x="12" y="1"/>
              </a:cxn>
              <a:cxn ang="0">
                <a:pos x="16" y="0"/>
              </a:cxn>
              <a:cxn ang="0">
                <a:pos x="16" y="2"/>
              </a:cxn>
              <a:cxn ang="0">
                <a:pos x="18" y="5"/>
              </a:cxn>
              <a:cxn ang="0">
                <a:pos x="18" y="8"/>
              </a:cxn>
              <a:cxn ang="0">
                <a:pos x="17" y="9"/>
              </a:cxn>
              <a:cxn ang="0">
                <a:pos x="19" y="12"/>
              </a:cxn>
              <a:cxn ang="0">
                <a:pos x="21" y="11"/>
              </a:cxn>
              <a:cxn ang="0">
                <a:pos x="23" y="13"/>
              </a:cxn>
              <a:cxn ang="0">
                <a:pos x="26" y="14"/>
              </a:cxn>
              <a:cxn ang="0">
                <a:pos x="28" y="19"/>
              </a:cxn>
              <a:cxn ang="0">
                <a:pos x="31" y="19"/>
              </a:cxn>
              <a:cxn ang="0">
                <a:pos x="31" y="22"/>
              </a:cxn>
              <a:cxn ang="0">
                <a:pos x="31" y="26"/>
              </a:cxn>
            </a:cxnLst>
            <a:rect l="0" t="0" r="r" b="b"/>
            <a:pathLst>
              <a:path w="31" h="30">
                <a:moveTo>
                  <a:pt x="31" y="26"/>
                </a:moveTo>
                <a:lnTo>
                  <a:pt x="29" y="27"/>
                </a:lnTo>
                <a:lnTo>
                  <a:pt x="25" y="27"/>
                </a:lnTo>
                <a:lnTo>
                  <a:pt x="24" y="27"/>
                </a:lnTo>
                <a:lnTo>
                  <a:pt x="20" y="28"/>
                </a:lnTo>
                <a:lnTo>
                  <a:pt x="16" y="29"/>
                </a:lnTo>
                <a:lnTo>
                  <a:pt x="13" y="29"/>
                </a:lnTo>
                <a:lnTo>
                  <a:pt x="11" y="30"/>
                </a:lnTo>
                <a:lnTo>
                  <a:pt x="11" y="27"/>
                </a:lnTo>
                <a:lnTo>
                  <a:pt x="8" y="25"/>
                </a:lnTo>
                <a:lnTo>
                  <a:pt x="7" y="24"/>
                </a:lnTo>
                <a:lnTo>
                  <a:pt x="4" y="24"/>
                </a:lnTo>
                <a:lnTo>
                  <a:pt x="2" y="24"/>
                </a:lnTo>
                <a:lnTo>
                  <a:pt x="4" y="21"/>
                </a:lnTo>
                <a:lnTo>
                  <a:pt x="4" y="17"/>
                </a:lnTo>
                <a:lnTo>
                  <a:pt x="1" y="16"/>
                </a:lnTo>
                <a:lnTo>
                  <a:pt x="0" y="13"/>
                </a:lnTo>
                <a:lnTo>
                  <a:pt x="2" y="9"/>
                </a:lnTo>
                <a:lnTo>
                  <a:pt x="3" y="7"/>
                </a:lnTo>
                <a:lnTo>
                  <a:pt x="5" y="4"/>
                </a:lnTo>
                <a:lnTo>
                  <a:pt x="9" y="4"/>
                </a:lnTo>
                <a:lnTo>
                  <a:pt x="11" y="3"/>
                </a:lnTo>
                <a:lnTo>
                  <a:pt x="12" y="1"/>
                </a:lnTo>
                <a:lnTo>
                  <a:pt x="16" y="0"/>
                </a:lnTo>
                <a:lnTo>
                  <a:pt x="16" y="2"/>
                </a:lnTo>
                <a:lnTo>
                  <a:pt x="18" y="5"/>
                </a:lnTo>
                <a:lnTo>
                  <a:pt x="18" y="8"/>
                </a:lnTo>
                <a:lnTo>
                  <a:pt x="17" y="9"/>
                </a:lnTo>
                <a:lnTo>
                  <a:pt x="19" y="12"/>
                </a:lnTo>
                <a:lnTo>
                  <a:pt x="21" y="11"/>
                </a:lnTo>
                <a:lnTo>
                  <a:pt x="23" y="13"/>
                </a:lnTo>
                <a:lnTo>
                  <a:pt x="26" y="14"/>
                </a:lnTo>
                <a:lnTo>
                  <a:pt x="28" y="19"/>
                </a:lnTo>
                <a:lnTo>
                  <a:pt x="31" y="19"/>
                </a:lnTo>
                <a:lnTo>
                  <a:pt x="31" y="22"/>
                </a:lnTo>
                <a:lnTo>
                  <a:pt x="31" y="2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3" name="56049">
            <a:extLst xmlns:a="http://schemas.openxmlformats.org/drawingml/2006/main">
              <a:ext uri="{FF2B5EF4-FFF2-40B4-BE49-F238E27FC236}">
                <a16:creationId xmlns:a16="http://schemas.microsoft.com/office/drawing/2014/main" id="{0921B2AA-3E9B-4ED8-AF02-FECFF3D6022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51115" y="1475846"/>
            <a:ext cx="197810" cy="192501"/>
          </a:xfrm>
          <a:custGeom xmlns:a="http://schemas.openxmlformats.org/drawingml/2006/main">
            <a:avLst/>
            <a:gdLst/>
            <a:ahLst/>
            <a:cxnLst>
              <a:cxn ang="0">
                <a:pos x="7" y="1"/>
              </a:cxn>
              <a:cxn ang="0">
                <a:pos x="8" y="4"/>
              </a:cxn>
              <a:cxn ang="0">
                <a:pos x="9" y="7"/>
              </a:cxn>
              <a:cxn ang="0">
                <a:pos x="10" y="10"/>
              </a:cxn>
              <a:cxn ang="0">
                <a:pos x="13" y="11"/>
              </a:cxn>
              <a:cxn ang="0">
                <a:pos x="14" y="13"/>
              </a:cxn>
              <a:cxn ang="0">
                <a:pos x="16" y="13"/>
              </a:cxn>
              <a:cxn ang="0">
                <a:pos x="18" y="15"/>
              </a:cxn>
              <a:cxn ang="0">
                <a:pos x="18" y="18"/>
              </a:cxn>
              <a:cxn ang="0">
                <a:pos x="19" y="20"/>
              </a:cxn>
              <a:cxn ang="0">
                <a:pos x="23" y="20"/>
              </a:cxn>
              <a:cxn ang="0">
                <a:pos x="22" y="23"/>
              </a:cxn>
              <a:cxn ang="0">
                <a:pos x="19" y="23"/>
              </a:cxn>
              <a:cxn ang="0">
                <a:pos x="15" y="23"/>
              </a:cxn>
              <a:cxn ang="0">
                <a:pos x="14" y="24"/>
              </a:cxn>
              <a:cxn ang="0">
                <a:pos x="12" y="21"/>
              </a:cxn>
              <a:cxn ang="0">
                <a:pos x="11" y="19"/>
              </a:cxn>
              <a:cxn ang="0">
                <a:pos x="10" y="16"/>
              </a:cxn>
              <a:cxn ang="0">
                <a:pos x="7" y="15"/>
              </a:cxn>
              <a:cxn ang="0">
                <a:pos x="5" y="13"/>
              </a:cxn>
              <a:cxn ang="0">
                <a:pos x="3" y="12"/>
              </a:cxn>
              <a:cxn ang="0">
                <a:pos x="0" y="10"/>
              </a:cxn>
              <a:cxn ang="0">
                <a:pos x="1" y="7"/>
              </a:cxn>
              <a:cxn ang="0">
                <a:pos x="2" y="5"/>
              </a:cxn>
              <a:cxn ang="0">
                <a:pos x="2" y="2"/>
              </a:cxn>
              <a:cxn ang="0">
                <a:pos x="3" y="0"/>
              </a:cxn>
              <a:cxn ang="0">
                <a:pos x="6" y="0"/>
              </a:cxn>
              <a:cxn ang="0">
                <a:pos x="7" y="1"/>
              </a:cxn>
            </a:cxnLst>
            <a:rect l="0" t="0" r="r" b="b"/>
            <a:pathLst>
              <a:path w="23" h="24">
                <a:moveTo>
                  <a:pt x="7" y="1"/>
                </a:moveTo>
                <a:lnTo>
                  <a:pt x="8" y="4"/>
                </a:lnTo>
                <a:lnTo>
                  <a:pt x="9" y="7"/>
                </a:lnTo>
                <a:lnTo>
                  <a:pt x="10" y="10"/>
                </a:lnTo>
                <a:lnTo>
                  <a:pt x="13" y="11"/>
                </a:lnTo>
                <a:lnTo>
                  <a:pt x="14" y="13"/>
                </a:lnTo>
                <a:lnTo>
                  <a:pt x="16" y="13"/>
                </a:lnTo>
                <a:lnTo>
                  <a:pt x="18" y="15"/>
                </a:lnTo>
                <a:lnTo>
                  <a:pt x="18" y="18"/>
                </a:lnTo>
                <a:lnTo>
                  <a:pt x="19" y="20"/>
                </a:lnTo>
                <a:lnTo>
                  <a:pt x="23" y="20"/>
                </a:lnTo>
                <a:lnTo>
                  <a:pt x="22" y="23"/>
                </a:lnTo>
                <a:lnTo>
                  <a:pt x="19" y="23"/>
                </a:lnTo>
                <a:lnTo>
                  <a:pt x="15" y="23"/>
                </a:lnTo>
                <a:lnTo>
                  <a:pt x="14" y="24"/>
                </a:lnTo>
                <a:lnTo>
                  <a:pt x="12" y="21"/>
                </a:lnTo>
                <a:lnTo>
                  <a:pt x="11" y="19"/>
                </a:lnTo>
                <a:lnTo>
                  <a:pt x="10" y="16"/>
                </a:lnTo>
                <a:lnTo>
                  <a:pt x="7" y="15"/>
                </a:lnTo>
                <a:lnTo>
                  <a:pt x="5" y="13"/>
                </a:lnTo>
                <a:lnTo>
                  <a:pt x="3" y="12"/>
                </a:lnTo>
                <a:lnTo>
                  <a:pt x="0" y="10"/>
                </a:lnTo>
                <a:lnTo>
                  <a:pt x="1" y="7"/>
                </a:lnTo>
                <a:lnTo>
                  <a:pt x="2" y="5"/>
                </a:lnTo>
                <a:lnTo>
                  <a:pt x="2" y="2"/>
                </a:lnTo>
                <a:lnTo>
                  <a:pt x="3" y="0"/>
                </a:lnTo>
                <a:lnTo>
                  <a:pt x="6" y="0"/>
                </a:lnTo>
                <a:lnTo>
                  <a:pt x="7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4" name="56044">
            <a:extLst xmlns:a="http://schemas.openxmlformats.org/drawingml/2006/main">
              <a:ext uri="{FF2B5EF4-FFF2-40B4-BE49-F238E27FC236}">
                <a16:creationId xmlns:a16="http://schemas.microsoft.com/office/drawing/2014/main" id="{972E265D-1256-4CC5-A52F-A6C8CD4B5A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19919" y="1419700"/>
            <a:ext cx="180608" cy="160418"/>
          </a:xfrm>
          <a:custGeom xmlns:a="http://schemas.openxmlformats.org/drawingml/2006/main">
            <a:avLst/>
            <a:gdLst/>
            <a:ahLst/>
            <a:cxnLst>
              <a:cxn ang="0">
                <a:pos x="21" y="3"/>
              </a:cxn>
              <a:cxn ang="0">
                <a:pos x="20" y="5"/>
              </a:cxn>
              <a:cxn ang="0">
                <a:pos x="18" y="8"/>
              </a:cxn>
              <a:cxn ang="0">
                <a:pos x="17" y="11"/>
              </a:cxn>
              <a:cxn ang="0">
                <a:pos x="15" y="14"/>
              </a:cxn>
              <a:cxn ang="0">
                <a:pos x="12" y="15"/>
              </a:cxn>
              <a:cxn ang="0">
                <a:pos x="9" y="17"/>
              </a:cxn>
              <a:cxn ang="0">
                <a:pos x="8" y="20"/>
              </a:cxn>
              <a:cxn ang="0">
                <a:pos x="6" y="20"/>
              </a:cxn>
              <a:cxn ang="0">
                <a:pos x="5" y="18"/>
              </a:cxn>
              <a:cxn ang="0">
                <a:pos x="2" y="17"/>
              </a:cxn>
              <a:cxn ang="0">
                <a:pos x="1" y="14"/>
              </a:cxn>
              <a:cxn ang="0">
                <a:pos x="0" y="11"/>
              </a:cxn>
              <a:cxn ang="0">
                <a:pos x="2" y="10"/>
              </a:cxn>
              <a:cxn ang="0">
                <a:pos x="3" y="8"/>
              </a:cxn>
              <a:cxn ang="0">
                <a:pos x="5" y="8"/>
              </a:cxn>
              <a:cxn ang="0">
                <a:pos x="7" y="7"/>
              </a:cxn>
              <a:cxn ang="0">
                <a:pos x="7" y="4"/>
              </a:cxn>
              <a:cxn ang="0">
                <a:pos x="10" y="3"/>
              </a:cxn>
              <a:cxn ang="0">
                <a:pos x="12" y="3"/>
              </a:cxn>
              <a:cxn ang="0">
                <a:pos x="16" y="2"/>
              </a:cxn>
              <a:cxn ang="0">
                <a:pos x="19" y="0"/>
              </a:cxn>
              <a:cxn ang="0">
                <a:pos x="21" y="3"/>
              </a:cxn>
            </a:cxnLst>
            <a:rect l="0" t="0" r="r" b="b"/>
            <a:pathLst>
              <a:path w="21" h="20">
                <a:moveTo>
                  <a:pt x="21" y="3"/>
                </a:moveTo>
                <a:lnTo>
                  <a:pt x="20" y="5"/>
                </a:lnTo>
                <a:lnTo>
                  <a:pt x="18" y="8"/>
                </a:lnTo>
                <a:lnTo>
                  <a:pt x="17" y="11"/>
                </a:lnTo>
                <a:lnTo>
                  <a:pt x="15" y="14"/>
                </a:lnTo>
                <a:lnTo>
                  <a:pt x="12" y="15"/>
                </a:lnTo>
                <a:lnTo>
                  <a:pt x="9" y="17"/>
                </a:lnTo>
                <a:lnTo>
                  <a:pt x="8" y="20"/>
                </a:lnTo>
                <a:lnTo>
                  <a:pt x="6" y="20"/>
                </a:lnTo>
                <a:lnTo>
                  <a:pt x="5" y="18"/>
                </a:lnTo>
                <a:lnTo>
                  <a:pt x="2" y="17"/>
                </a:lnTo>
                <a:lnTo>
                  <a:pt x="1" y="14"/>
                </a:lnTo>
                <a:lnTo>
                  <a:pt x="0" y="11"/>
                </a:lnTo>
                <a:lnTo>
                  <a:pt x="2" y="10"/>
                </a:lnTo>
                <a:lnTo>
                  <a:pt x="3" y="8"/>
                </a:lnTo>
                <a:lnTo>
                  <a:pt x="5" y="8"/>
                </a:lnTo>
                <a:lnTo>
                  <a:pt x="7" y="7"/>
                </a:lnTo>
                <a:lnTo>
                  <a:pt x="7" y="4"/>
                </a:lnTo>
                <a:lnTo>
                  <a:pt x="10" y="3"/>
                </a:lnTo>
                <a:lnTo>
                  <a:pt x="12" y="3"/>
                </a:lnTo>
                <a:lnTo>
                  <a:pt x="16" y="2"/>
                </a:lnTo>
                <a:lnTo>
                  <a:pt x="19" y="0"/>
                </a:lnTo>
                <a:lnTo>
                  <a:pt x="21" y="3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5" name="56029">
            <a:extLst xmlns:a="http://schemas.openxmlformats.org/drawingml/2006/main">
              <a:ext uri="{FF2B5EF4-FFF2-40B4-BE49-F238E27FC236}">
                <a16:creationId xmlns:a16="http://schemas.microsoft.com/office/drawing/2014/main" id="{BFD24290-517E-49F7-9385-20C43852D1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74725" y="1756577"/>
            <a:ext cx="172008" cy="352919"/>
          </a:xfrm>
          <a:custGeom xmlns:a="http://schemas.openxmlformats.org/drawingml/2006/main">
            <a:avLst/>
            <a:gdLst/>
            <a:ahLst/>
            <a:cxnLst>
              <a:cxn ang="0">
                <a:pos x="20" y="2"/>
              </a:cxn>
              <a:cxn ang="0">
                <a:pos x="20" y="4"/>
              </a:cxn>
              <a:cxn ang="0">
                <a:pos x="20" y="8"/>
              </a:cxn>
              <a:cxn ang="0">
                <a:pos x="19" y="11"/>
              </a:cxn>
              <a:cxn ang="0">
                <a:pos x="19" y="13"/>
              </a:cxn>
              <a:cxn ang="0">
                <a:pos x="20" y="16"/>
              </a:cxn>
              <a:cxn ang="0">
                <a:pos x="18" y="17"/>
              </a:cxn>
              <a:cxn ang="0">
                <a:pos x="16" y="19"/>
              </a:cxn>
              <a:cxn ang="0">
                <a:pos x="14" y="20"/>
              </a:cxn>
              <a:cxn ang="0">
                <a:pos x="15" y="23"/>
              </a:cxn>
              <a:cxn ang="0">
                <a:pos x="17" y="25"/>
              </a:cxn>
              <a:cxn ang="0">
                <a:pos x="19" y="27"/>
              </a:cxn>
              <a:cxn ang="0">
                <a:pos x="18" y="30"/>
              </a:cxn>
              <a:cxn ang="0">
                <a:pos x="20" y="32"/>
              </a:cxn>
              <a:cxn ang="0">
                <a:pos x="20" y="35"/>
              </a:cxn>
              <a:cxn ang="0">
                <a:pos x="19" y="36"/>
              </a:cxn>
              <a:cxn ang="0">
                <a:pos x="17" y="39"/>
              </a:cxn>
              <a:cxn ang="0">
                <a:pos x="17" y="41"/>
              </a:cxn>
              <a:cxn ang="0">
                <a:pos x="14" y="44"/>
              </a:cxn>
              <a:cxn ang="0">
                <a:pos x="11" y="43"/>
              </a:cxn>
              <a:cxn ang="0">
                <a:pos x="10" y="41"/>
              </a:cxn>
              <a:cxn ang="0">
                <a:pos x="10" y="39"/>
              </a:cxn>
              <a:cxn ang="0">
                <a:pos x="10" y="36"/>
              </a:cxn>
              <a:cxn ang="0">
                <a:pos x="10" y="34"/>
              </a:cxn>
              <a:cxn ang="0">
                <a:pos x="8" y="34"/>
              </a:cxn>
              <a:cxn ang="0">
                <a:pos x="6" y="33"/>
              </a:cxn>
              <a:cxn ang="0">
                <a:pos x="4" y="34"/>
              </a:cxn>
              <a:cxn ang="0">
                <a:pos x="1" y="34"/>
              </a:cxn>
              <a:cxn ang="0">
                <a:pos x="2" y="32"/>
              </a:cxn>
              <a:cxn ang="0">
                <a:pos x="3" y="30"/>
              </a:cxn>
              <a:cxn ang="0">
                <a:pos x="3" y="27"/>
              </a:cxn>
              <a:cxn ang="0">
                <a:pos x="2" y="25"/>
              </a:cxn>
              <a:cxn ang="0">
                <a:pos x="0" y="23"/>
              </a:cxn>
              <a:cxn ang="0">
                <a:pos x="1" y="21"/>
              </a:cxn>
              <a:cxn ang="0">
                <a:pos x="3" y="20"/>
              </a:cxn>
              <a:cxn ang="0">
                <a:pos x="2" y="17"/>
              </a:cxn>
              <a:cxn ang="0">
                <a:pos x="2" y="15"/>
              </a:cxn>
              <a:cxn ang="0">
                <a:pos x="1" y="13"/>
              </a:cxn>
              <a:cxn ang="0">
                <a:pos x="2" y="10"/>
              </a:cxn>
              <a:cxn ang="0">
                <a:pos x="3" y="9"/>
              </a:cxn>
              <a:cxn ang="0">
                <a:pos x="5" y="9"/>
              </a:cxn>
              <a:cxn ang="0">
                <a:pos x="7" y="10"/>
              </a:cxn>
              <a:cxn ang="0">
                <a:pos x="9" y="8"/>
              </a:cxn>
              <a:cxn ang="0">
                <a:pos x="11" y="4"/>
              </a:cxn>
              <a:cxn ang="0">
                <a:pos x="13" y="1"/>
              </a:cxn>
              <a:cxn ang="0">
                <a:pos x="15" y="0"/>
              </a:cxn>
              <a:cxn ang="0">
                <a:pos x="17" y="1"/>
              </a:cxn>
              <a:cxn ang="0">
                <a:pos x="20" y="2"/>
              </a:cxn>
            </a:cxnLst>
            <a:rect l="0" t="0" r="r" b="b"/>
            <a:pathLst>
              <a:path w="20" h="44">
                <a:moveTo>
                  <a:pt x="20" y="2"/>
                </a:moveTo>
                <a:lnTo>
                  <a:pt x="20" y="4"/>
                </a:lnTo>
                <a:lnTo>
                  <a:pt x="20" y="8"/>
                </a:lnTo>
                <a:lnTo>
                  <a:pt x="19" y="11"/>
                </a:lnTo>
                <a:lnTo>
                  <a:pt x="19" y="13"/>
                </a:lnTo>
                <a:lnTo>
                  <a:pt x="20" y="16"/>
                </a:lnTo>
                <a:lnTo>
                  <a:pt x="18" y="17"/>
                </a:lnTo>
                <a:lnTo>
                  <a:pt x="16" y="19"/>
                </a:lnTo>
                <a:lnTo>
                  <a:pt x="14" y="20"/>
                </a:lnTo>
                <a:lnTo>
                  <a:pt x="15" y="23"/>
                </a:lnTo>
                <a:lnTo>
                  <a:pt x="17" y="25"/>
                </a:lnTo>
                <a:lnTo>
                  <a:pt x="19" y="27"/>
                </a:lnTo>
                <a:lnTo>
                  <a:pt x="18" y="30"/>
                </a:lnTo>
                <a:lnTo>
                  <a:pt x="20" y="32"/>
                </a:lnTo>
                <a:lnTo>
                  <a:pt x="20" y="35"/>
                </a:lnTo>
                <a:lnTo>
                  <a:pt x="19" y="36"/>
                </a:lnTo>
                <a:lnTo>
                  <a:pt x="17" y="39"/>
                </a:lnTo>
                <a:lnTo>
                  <a:pt x="17" y="41"/>
                </a:lnTo>
                <a:lnTo>
                  <a:pt x="14" y="44"/>
                </a:lnTo>
                <a:lnTo>
                  <a:pt x="11" y="43"/>
                </a:lnTo>
                <a:lnTo>
                  <a:pt x="10" y="41"/>
                </a:lnTo>
                <a:lnTo>
                  <a:pt x="10" y="39"/>
                </a:lnTo>
                <a:lnTo>
                  <a:pt x="10" y="36"/>
                </a:lnTo>
                <a:lnTo>
                  <a:pt x="10" y="34"/>
                </a:lnTo>
                <a:lnTo>
                  <a:pt x="8" y="34"/>
                </a:lnTo>
                <a:lnTo>
                  <a:pt x="6" y="33"/>
                </a:lnTo>
                <a:lnTo>
                  <a:pt x="4" y="34"/>
                </a:lnTo>
                <a:lnTo>
                  <a:pt x="1" y="34"/>
                </a:lnTo>
                <a:lnTo>
                  <a:pt x="2" y="32"/>
                </a:lnTo>
                <a:lnTo>
                  <a:pt x="3" y="30"/>
                </a:lnTo>
                <a:lnTo>
                  <a:pt x="3" y="27"/>
                </a:lnTo>
                <a:lnTo>
                  <a:pt x="2" y="25"/>
                </a:lnTo>
                <a:lnTo>
                  <a:pt x="0" y="23"/>
                </a:lnTo>
                <a:lnTo>
                  <a:pt x="1" y="21"/>
                </a:lnTo>
                <a:lnTo>
                  <a:pt x="3" y="20"/>
                </a:lnTo>
                <a:lnTo>
                  <a:pt x="2" y="17"/>
                </a:lnTo>
                <a:lnTo>
                  <a:pt x="2" y="15"/>
                </a:lnTo>
                <a:lnTo>
                  <a:pt x="1" y="13"/>
                </a:lnTo>
                <a:lnTo>
                  <a:pt x="2" y="10"/>
                </a:lnTo>
                <a:lnTo>
                  <a:pt x="3" y="9"/>
                </a:lnTo>
                <a:lnTo>
                  <a:pt x="5" y="9"/>
                </a:lnTo>
                <a:lnTo>
                  <a:pt x="7" y="10"/>
                </a:lnTo>
                <a:lnTo>
                  <a:pt x="9" y="8"/>
                </a:lnTo>
                <a:lnTo>
                  <a:pt x="11" y="4"/>
                </a:lnTo>
                <a:lnTo>
                  <a:pt x="13" y="1"/>
                </a:lnTo>
                <a:lnTo>
                  <a:pt x="15" y="0"/>
                </a:lnTo>
                <a:lnTo>
                  <a:pt x="17" y="1"/>
                </a:lnTo>
                <a:lnTo>
                  <a:pt x="20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6" name="56022">
            <a:extLst xmlns:a="http://schemas.openxmlformats.org/drawingml/2006/main">
              <a:ext uri="{FF2B5EF4-FFF2-40B4-BE49-F238E27FC236}">
                <a16:creationId xmlns:a16="http://schemas.microsoft.com/office/drawing/2014/main" id="{504347F1-46F9-4D0E-9C44-703237AF4C1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04908" y="1515951"/>
            <a:ext cx="266613" cy="200523"/>
          </a:xfrm>
          <a:custGeom xmlns:a="http://schemas.openxmlformats.org/drawingml/2006/main">
            <a:avLst/>
            <a:gdLst/>
            <a:ahLst/>
            <a:cxnLst>
              <a:cxn ang="0">
                <a:pos x="17" y="5"/>
              </a:cxn>
              <a:cxn ang="0">
                <a:pos x="20" y="7"/>
              </a:cxn>
              <a:cxn ang="0">
                <a:pos x="22" y="8"/>
              </a:cxn>
              <a:cxn ang="0">
                <a:pos x="24" y="10"/>
              </a:cxn>
              <a:cxn ang="0">
                <a:pos x="27" y="11"/>
              </a:cxn>
              <a:cxn ang="0">
                <a:pos x="28" y="14"/>
              </a:cxn>
              <a:cxn ang="0">
                <a:pos x="29" y="16"/>
              </a:cxn>
              <a:cxn ang="0">
                <a:pos x="31" y="19"/>
              </a:cxn>
              <a:cxn ang="0">
                <a:pos x="29" y="21"/>
              </a:cxn>
              <a:cxn ang="0">
                <a:pos x="26" y="21"/>
              </a:cxn>
              <a:cxn ang="0">
                <a:pos x="24" y="21"/>
              </a:cxn>
              <a:cxn ang="0">
                <a:pos x="23" y="19"/>
              </a:cxn>
              <a:cxn ang="0">
                <a:pos x="22" y="17"/>
              </a:cxn>
              <a:cxn ang="0">
                <a:pos x="20" y="18"/>
              </a:cxn>
              <a:cxn ang="0">
                <a:pos x="19" y="20"/>
              </a:cxn>
              <a:cxn ang="0">
                <a:pos x="21" y="21"/>
              </a:cxn>
              <a:cxn ang="0">
                <a:pos x="22" y="23"/>
              </a:cxn>
              <a:cxn ang="0">
                <a:pos x="22" y="25"/>
              </a:cxn>
              <a:cxn ang="0">
                <a:pos x="19" y="25"/>
              </a:cxn>
              <a:cxn ang="0">
                <a:pos x="16" y="25"/>
              </a:cxn>
              <a:cxn ang="0">
                <a:pos x="16" y="23"/>
              </a:cxn>
              <a:cxn ang="0">
                <a:pos x="16" y="21"/>
              </a:cxn>
              <a:cxn ang="0">
                <a:pos x="14" y="18"/>
              </a:cxn>
              <a:cxn ang="0">
                <a:pos x="14" y="15"/>
              </a:cxn>
              <a:cxn ang="0">
                <a:pos x="13" y="13"/>
              </a:cxn>
              <a:cxn ang="0">
                <a:pos x="11" y="11"/>
              </a:cxn>
              <a:cxn ang="0">
                <a:pos x="10" y="10"/>
              </a:cxn>
              <a:cxn ang="0">
                <a:pos x="7" y="10"/>
              </a:cxn>
              <a:cxn ang="0">
                <a:pos x="6" y="7"/>
              </a:cxn>
              <a:cxn ang="0">
                <a:pos x="4" y="5"/>
              </a:cxn>
              <a:cxn ang="0">
                <a:pos x="2" y="4"/>
              </a:cxn>
              <a:cxn ang="0">
                <a:pos x="0" y="1"/>
              </a:cxn>
              <a:cxn ang="0">
                <a:pos x="4" y="0"/>
              </a:cxn>
              <a:cxn ang="0">
                <a:pos x="6" y="1"/>
              </a:cxn>
              <a:cxn ang="0">
                <a:pos x="9" y="4"/>
              </a:cxn>
              <a:cxn ang="0">
                <a:pos x="12" y="5"/>
              </a:cxn>
              <a:cxn ang="0">
                <a:pos x="14" y="5"/>
              </a:cxn>
              <a:cxn ang="0">
                <a:pos x="17" y="5"/>
              </a:cxn>
            </a:cxnLst>
            <a:rect l="0" t="0" r="r" b="b"/>
            <a:pathLst>
              <a:path w="31" h="25">
                <a:moveTo>
                  <a:pt x="17" y="5"/>
                </a:moveTo>
                <a:lnTo>
                  <a:pt x="20" y="7"/>
                </a:lnTo>
                <a:lnTo>
                  <a:pt x="22" y="8"/>
                </a:lnTo>
                <a:lnTo>
                  <a:pt x="24" y="10"/>
                </a:lnTo>
                <a:lnTo>
                  <a:pt x="27" y="11"/>
                </a:lnTo>
                <a:lnTo>
                  <a:pt x="28" y="14"/>
                </a:lnTo>
                <a:lnTo>
                  <a:pt x="29" y="16"/>
                </a:lnTo>
                <a:lnTo>
                  <a:pt x="31" y="19"/>
                </a:lnTo>
                <a:lnTo>
                  <a:pt x="29" y="21"/>
                </a:lnTo>
                <a:lnTo>
                  <a:pt x="26" y="21"/>
                </a:lnTo>
                <a:lnTo>
                  <a:pt x="24" y="21"/>
                </a:lnTo>
                <a:lnTo>
                  <a:pt x="23" y="19"/>
                </a:lnTo>
                <a:lnTo>
                  <a:pt x="22" y="17"/>
                </a:lnTo>
                <a:lnTo>
                  <a:pt x="20" y="18"/>
                </a:lnTo>
                <a:lnTo>
                  <a:pt x="19" y="20"/>
                </a:lnTo>
                <a:lnTo>
                  <a:pt x="21" y="21"/>
                </a:lnTo>
                <a:lnTo>
                  <a:pt x="22" y="23"/>
                </a:lnTo>
                <a:lnTo>
                  <a:pt x="22" y="25"/>
                </a:lnTo>
                <a:lnTo>
                  <a:pt x="19" y="25"/>
                </a:lnTo>
                <a:lnTo>
                  <a:pt x="16" y="25"/>
                </a:lnTo>
                <a:lnTo>
                  <a:pt x="16" y="23"/>
                </a:lnTo>
                <a:lnTo>
                  <a:pt x="16" y="21"/>
                </a:lnTo>
                <a:lnTo>
                  <a:pt x="14" y="18"/>
                </a:lnTo>
                <a:lnTo>
                  <a:pt x="14" y="15"/>
                </a:lnTo>
                <a:lnTo>
                  <a:pt x="13" y="13"/>
                </a:lnTo>
                <a:lnTo>
                  <a:pt x="11" y="11"/>
                </a:lnTo>
                <a:lnTo>
                  <a:pt x="10" y="10"/>
                </a:lnTo>
                <a:lnTo>
                  <a:pt x="7" y="10"/>
                </a:lnTo>
                <a:lnTo>
                  <a:pt x="6" y="7"/>
                </a:lnTo>
                <a:lnTo>
                  <a:pt x="4" y="5"/>
                </a:lnTo>
                <a:lnTo>
                  <a:pt x="2" y="4"/>
                </a:lnTo>
                <a:lnTo>
                  <a:pt x="0" y="1"/>
                </a:lnTo>
                <a:lnTo>
                  <a:pt x="4" y="0"/>
                </a:lnTo>
                <a:lnTo>
                  <a:pt x="6" y="1"/>
                </a:lnTo>
                <a:lnTo>
                  <a:pt x="9" y="4"/>
                </a:lnTo>
                <a:lnTo>
                  <a:pt x="12" y="5"/>
                </a:lnTo>
                <a:lnTo>
                  <a:pt x="14" y="5"/>
                </a:lnTo>
                <a:lnTo>
                  <a:pt x="17" y="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7" name="56016">
            <a:extLst xmlns:a="http://schemas.openxmlformats.org/drawingml/2006/main">
              <a:ext uri="{FF2B5EF4-FFF2-40B4-BE49-F238E27FC236}">
                <a16:creationId xmlns:a16="http://schemas.microsoft.com/office/drawing/2014/main" id="{BBD44DA6-7B9E-4C11-9596-BE092C4DF8C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37120" y="2013247"/>
            <a:ext cx="387019" cy="409065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20" y="2"/>
              </a:cxn>
              <a:cxn ang="0">
                <a:pos x="22" y="1"/>
              </a:cxn>
              <a:cxn ang="0">
                <a:pos x="24" y="2"/>
              </a:cxn>
              <a:cxn ang="0">
                <a:pos x="26" y="2"/>
              </a:cxn>
              <a:cxn ang="0">
                <a:pos x="26" y="4"/>
              </a:cxn>
              <a:cxn ang="0">
                <a:pos x="26" y="7"/>
              </a:cxn>
              <a:cxn ang="0">
                <a:pos x="26" y="9"/>
              </a:cxn>
              <a:cxn ang="0">
                <a:pos x="27" y="11"/>
              </a:cxn>
              <a:cxn ang="0">
                <a:pos x="30" y="12"/>
              </a:cxn>
              <a:cxn ang="0">
                <a:pos x="33" y="9"/>
              </a:cxn>
              <a:cxn ang="0">
                <a:pos x="33" y="7"/>
              </a:cxn>
              <a:cxn ang="0">
                <a:pos x="35" y="9"/>
              </a:cxn>
              <a:cxn ang="0">
                <a:pos x="35" y="12"/>
              </a:cxn>
              <a:cxn ang="0">
                <a:pos x="35" y="14"/>
              </a:cxn>
              <a:cxn ang="0">
                <a:pos x="35" y="16"/>
              </a:cxn>
              <a:cxn ang="0">
                <a:pos x="36" y="18"/>
              </a:cxn>
              <a:cxn ang="0">
                <a:pos x="36" y="21"/>
              </a:cxn>
              <a:cxn ang="0">
                <a:pos x="38" y="23"/>
              </a:cxn>
              <a:cxn ang="0">
                <a:pos x="38" y="26"/>
              </a:cxn>
              <a:cxn ang="0">
                <a:pos x="39" y="30"/>
              </a:cxn>
              <a:cxn ang="0">
                <a:pos x="39" y="33"/>
              </a:cxn>
              <a:cxn ang="0">
                <a:pos x="39" y="35"/>
              </a:cxn>
              <a:cxn ang="0">
                <a:pos x="40" y="38"/>
              </a:cxn>
              <a:cxn ang="0">
                <a:pos x="42" y="41"/>
              </a:cxn>
              <a:cxn ang="0">
                <a:pos x="43" y="43"/>
              </a:cxn>
              <a:cxn ang="0">
                <a:pos x="45" y="47"/>
              </a:cxn>
              <a:cxn ang="0">
                <a:pos x="45" y="49"/>
              </a:cxn>
              <a:cxn ang="0">
                <a:pos x="43" y="51"/>
              </a:cxn>
              <a:cxn ang="0">
                <a:pos x="41" y="51"/>
              </a:cxn>
              <a:cxn ang="0">
                <a:pos x="38" y="50"/>
              </a:cxn>
              <a:cxn ang="0">
                <a:pos x="36" y="50"/>
              </a:cxn>
              <a:cxn ang="0">
                <a:pos x="33" y="49"/>
              </a:cxn>
              <a:cxn ang="0">
                <a:pos x="30" y="49"/>
              </a:cxn>
              <a:cxn ang="0">
                <a:pos x="28" y="48"/>
              </a:cxn>
              <a:cxn ang="0">
                <a:pos x="25" y="46"/>
              </a:cxn>
              <a:cxn ang="0">
                <a:pos x="22" y="45"/>
              </a:cxn>
              <a:cxn ang="0">
                <a:pos x="20" y="44"/>
              </a:cxn>
              <a:cxn ang="0">
                <a:pos x="20" y="40"/>
              </a:cxn>
              <a:cxn ang="0">
                <a:pos x="20" y="37"/>
              </a:cxn>
              <a:cxn ang="0">
                <a:pos x="17" y="37"/>
              </a:cxn>
              <a:cxn ang="0">
                <a:pos x="15" y="32"/>
              </a:cxn>
              <a:cxn ang="0">
                <a:pos x="12" y="31"/>
              </a:cxn>
              <a:cxn ang="0">
                <a:pos x="10" y="29"/>
              </a:cxn>
              <a:cxn ang="0">
                <a:pos x="8" y="30"/>
              </a:cxn>
              <a:cxn ang="0">
                <a:pos x="6" y="27"/>
              </a:cxn>
              <a:cxn ang="0">
                <a:pos x="7" y="26"/>
              </a:cxn>
              <a:cxn ang="0">
                <a:pos x="7" y="23"/>
              </a:cxn>
              <a:cxn ang="0">
                <a:pos x="5" y="20"/>
              </a:cxn>
              <a:cxn ang="0">
                <a:pos x="5" y="18"/>
              </a:cxn>
              <a:cxn ang="0">
                <a:pos x="6" y="16"/>
              </a:cxn>
              <a:cxn ang="0">
                <a:pos x="5" y="13"/>
              </a:cxn>
              <a:cxn ang="0">
                <a:pos x="4" y="11"/>
              </a:cxn>
              <a:cxn ang="0">
                <a:pos x="2" y="9"/>
              </a:cxn>
              <a:cxn ang="0">
                <a:pos x="1" y="7"/>
              </a:cxn>
              <a:cxn ang="0">
                <a:pos x="0" y="5"/>
              </a:cxn>
              <a:cxn ang="0">
                <a:pos x="1" y="3"/>
              </a:cxn>
              <a:cxn ang="0">
                <a:pos x="2" y="1"/>
              </a:cxn>
              <a:cxn ang="0">
                <a:pos x="5" y="1"/>
              </a:cxn>
              <a:cxn ang="0">
                <a:pos x="8" y="0"/>
              </a:cxn>
              <a:cxn ang="0">
                <a:pos x="11" y="0"/>
              </a:cxn>
              <a:cxn ang="0">
                <a:pos x="14" y="1"/>
              </a:cxn>
              <a:cxn ang="0">
                <a:pos x="17" y="2"/>
              </a:cxn>
            </a:cxnLst>
            <a:rect l="0" t="0" r="r" b="b"/>
            <a:pathLst>
              <a:path w="45" h="51">
                <a:moveTo>
                  <a:pt x="17" y="2"/>
                </a:moveTo>
                <a:lnTo>
                  <a:pt x="20" y="2"/>
                </a:lnTo>
                <a:lnTo>
                  <a:pt x="22" y="1"/>
                </a:lnTo>
                <a:lnTo>
                  <a:pt x="24" y="2"/>
                </a:lnTo>
                <a:lnTo>
                  <a:pt x="26" y="2"/>
                </a:lnTo>
                <a:lnTo>
                  <a:pt x="26" y="4"/>
                </a:lnTo>
                <a:lnTo>
                  <a:pt x="26" y="7"/>
                </a:lnTo>
                <a:lnTo>
                  <a:pt x="26" y="9"/>
                </a:lnTo>
                <a:lnTo>
                  <a:pt x="27" y="11"/>
                </a:lnTo>
                <a:lnTo>
                  <a:pt x="30" y="12"/>
                </a:lnTo>
                <a:lnTo>
                  <a:pt x="33" y="9"/>
                </a:lnTo>
                <a:lnTo>
                  <a:pt x="33" y="7"/>
                </a:lnTo>
                <a:lnTo>
                  <a:pt x="35" y="9"/>
                </a:lnTo>
                <a:lnTo>
                  <a:pt x="35" y="12"/>
                </a:lnTo>
                <a:lnTo>
                  <a:pt x="35" y="14"/>
                </a:lnTo>
                <a:lnTo>
                  <a:pt x="35" y="16"/>
                </a:lnTo>
                <a:lnTo>
                  <a:pt x="36" y="18"/>
                </a:lnTo>
                <a:lnTo>
                  <a:pt x="36" y="21"/>
                </a:lnTo>
                <a:lnTo>
                  <a:pt x="38" y="23"/>
                </a:lnTo>
                <a:lnTo>
                  <a:pt x="38" y="26"/>
                </a:lnTo>
                <a:lnTo>
                  <a:pt x="39" y="30"/>
                </a:lnTo>
                <a:lnTo>
                  <a:pt x="39" y="33"/>
                </a:lnTo>
                <a:lnTo>
                  <a:pt x="39" y="35"/>
                </a:lnTo>
                <a:lnTo>
                  <a:pt x="40" y="38"/>
                </a:lnTo>
                <a:lnTo>
                  <a:pt x="42" y="41"/>
                </a:lnTo>
                <a:lnTo>
                  <a:pt x="43" y="43"/>
                </a:lnTo>
                <a:lnTo>
                  <a:pt x="45" y="47"/>
                </a:lnTo>
                <a:lnTo>
                  <a:pt x="45" y="49"/>
                </a:lnTo>
                <a:lnTo>
                  <a:pt x="43" y="51"/>
                </a:lnTo>
                <a:lnTo>
                  <a:pt x="41" y="51"/>
                </a:lnTo>
                <a:lnTo>
                  <a:pt x="38" y="50"/>
                </a:lnTo>
                <a:lnTo>
                  <a:pt x="36" y="50"/>
                </a:lnTo>
                <a:lnTo>
                  <a:pt x="33" y="49"/>
                </a:lnTo>
                <a:lnTo>
                  <a:pt x="30" y="49"/>
                </a:lnTo>
                <a:lnTo>
                  <a:pt x="28" y="48"/>
                </a:lnTo>
                <a:lnTo>
                  <a:pt x="25" y="46"/>
                </a:lnTo>
                <a:lnTo>
                  <a:pt x="22" y="45"/>
                </a:lnTo>
                <a:lnTo>
                  <a:pt x="20" y="44"/>
                </a:lnTo>
                <a:lnTo>
                  <a:pt x="20" y="40"/>
                </a:lnTo>
                <a:lnTo>
                  <a:pt x="20" y="37"/>
                </a:lnTo>
                <a:lnTo>
                  <a:pt x="17" y="37"/>
                </a:lnTo>
                <a:lnTo>
                  <a:pt x="15" y="32"/>
                </a:lnTo>
                <a:lnTo>
                  <a:pt x="12" y="31"/>
                </a:lnTo>
                <a:lnTo>
                  <a:pt x="10" y="29"/>
                </a:lnTo>
                <a:lnTo>
                  <a:pt x="8" y="30"/>
                </a:lnTo>
                <a:lnTo>
                  <a:pt x="6" y="27"/>
                </a:lnTo>
                <a:lnTo>
                  <a:pt x="7" y="26"/>
                </a:lnTo>
                <a:lnTo>
                  <a:pt x="7" y="23"/>
                </a:lnTo>
                <a:lnTo>
                  <a:pt x="5" y="20"/>
                </a:lnTo>
                <a:lnTo>
                  <a:pt x="5" y="18"/>
                </a:lnTo>
                <a:lnTo>
                  <a:pt x="6" y="16"/>
                </a:lnTo>
                <a:lnTo>
                  <a:pt x="5" y="13"/>
                </a:lnTo>
                <a:lnTo>
                  <a:pt x="4" y="11"/>
                </a:lnTo>
                <a:lnTo>
                  <a:pt x="2" y="9"/>
                </a:lnTo>
                <a:lnTo>
                  <a:pt x="1" y="7"/>
                </a:lnTo>
                <a:lnTo>
                  <a:pt x="0" y="5"/>
                </a:lnTo>
                <a:lnTo>
                  <a:pt x="1" y="3"/>
                </a:lnTo>
                <a:lnTo>
                  <a:pt x="2" y="1"/>
                </a:lnTo>
                <a:lnTo>
                  <a:pt x="5" y="1"/>
                </a:lnTo>
                <a:lnTo>
                  <a:pt x="8" y="0"/>
                </a:lnTo>
                <a:lnTo>
                  <a:pt x="11" y="0"/>
                </a:lnTo>
                <a:lnTo>
                  <a:pt x="14" y="1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8" name="58002">
            <a:extLst xmlns:a="http://schemas.openxmlformats.org/drawingml/2006/main">
              <a:ext uri="{FF2B5EF4-FFF2-40B4-BE49-F238E27FC236}">
                <a16:creationId xmlns:a16="http://schemas.microsoft.com/office/drawing/2014/main" id="{6403C475-8BEB-49CD-883B-64486485CA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22109" y="1299386"/>
            <a:ext cx="301015" cy="208543"/>
          </a:xfrm>
          <a:custGeom xmlns:a="http://schemas.openxmlformats.org/drawingml/2006/main">
            <a:avLst/>
            <a:gdLst/>
            <a:ahLst/>
            <a:cxnLst>
              <a:cxn ang="0">
                <a:pos x="27" y="1"/>
              </a:cxn>
              <a:cxn ang="0">
                <a:pos x="29" y="3"/>
              </a:cxn>
              <a:cxn ang="0">
                <a:pos x="31" y="5"/>
              </a:cxn>
              <a:cxn ang="0">
                <a:pos x="35" y="6"/>
              </a:cxn>
              <a:cxn ang="0">
                <a:pos x="34" y="9"/>
              </a:cxn>
              <a:cxn ang="0">
                <a:pos x="31" y="10"/>
              </a:cxn>
              <a:cxn ang="0">
                <a:pos x="33" y="12"/>
              </a:cxn>
              <a:cxn ang="0">
                <a:pos x="32" y="15"/>
              </a:cxn>
              <a:cxn ang="0">
                <a:pos x="33" y="18"/>
              </a:cxn>
              <a:cxn ang="0">
                <a:pos x="30" y="19"/>
              </a:cxn>
              <a:cxn ang="0">
                <a:pos x="30" y="22"/>
              </a:cxn>
              <a:cxn ang="0">
                <a:pos x="28" y="23"/>
              </a:cxn>
              <a:cxn ang="0">
                <a:pos x="26" y="23"/>
              </a:cxn>
              <a:cxn ang="0">
                <a:pos x="25" y="25"/>
              </a:cxn>
              <a:cxn ang="0">
                <a:pos x="23" y="26"/>
              </a:cxn>
              <a:cxn ang="0">
                <a:pos x="22" y="23"/>
              </a:cxn>
              <a:cxn ang="0">
                <a:pos x="23" y="18"/>
              </a:cxn>
              <a:cxn ang="0">
                <a:pos x="20" y="17"/>
              </a:cxn>
              <a:cxn ang="0">
                <a:pos x="18" y="15"/>
              </a:cxn>
              <a:cxn ang="0">
                <a:pos x="15" y="14"/>
              </a:cxn>
              <a:cxn ang="0">
                <a:pos x="13" y="13"/>
              </a:cxn>
              <a:cxn ang="0">
                <a:pos x="14" y="10"/>
              </a:cxn>
              <a:cxn ang="0">
                <a:pos x="14" y="8"/>
              </a:cxn>
              <a:cxn ang="0">
                <a:pos x="12" y="6"/>
              </a:cxn>
              <a:cxn ang="0">
                <a:pos x="10" y="5"/>
              </a:cxn>
              <a:cxn ang="0">
                <a:pos x="5" y="4"/>
              </a:cxn>
              <a:cxn ang="0">
                <a:pos x="1" y="4"/>
              </a:cxn>
              <a:cxn ang="0">
                <a:pos x="0" y="2"/>
              </a:cxn>
              <a:cxn ang="0">
                <a:pos x="2" y="1"/>
              </a:cxn>
              <a:cxn ang="0">
                <a:pos x="5" y="1"/>
              </a:cxn>
              <a:cxn ang="0">
                <a:pos x="6" y="2"/>
              </a:cxn>
              <a:cxn ang="0">
                <a:pos x="8" y="2"/>
              </a:cxn>
              <a:cxn ang="0">
                <a:pos x="11" y="2"/>
              </a:cxn>
              <a:cxn ang="0">
                <a:pos x="13" y="2"/>
              </a:cxn>
              <a:cxn ang="0">
                <a:pos x="15" y="1"/>
              </a:cxn>
              <a:cxn ang="0">
                <a:pos x="18" y="0"/>
              </a:cxn>
              <a:cxn ang="0">
                <a:pos x="23" y="0"/>
              </a:cxn>
              <a:cxn ang="0">
                <a:pos x="27" y="1"/>
              </a:cxn>
            </a:cxnLst>
            <a:rect l="0" t="0" r="r" b="b"/>
            <a:pathLst>
              <a:path w="35" h="26">
                <a:moveTo>
                  <a:pt x="27" y="1"/>
                </a:moveTo>
                <a:lnTo>
                  <a:pt x="29" y="3"/>
                </a:lnTo>
                <a:lnTo>
                  <a:pt x="31" y="5"/>
                </a:lnTo>
                <a:lnTo>
                  <a:pt x="35" y="6"/>
                </a:lnTo>
                <a:lnTo>
                  <a:pt x="34" y="9"/>
                </a:lnTo>
                <a:lnTo>
                  <a:pt x="31" y="10"/>
                </a:lnTo>
                <a:lnTo>
                  <a:pt x="33" y="12"/>
                </a:lnTo>
                <a:lnTo>
                  <a:pt x="32" y="15"/>
                </a:lnTo>
                <a:lnTo>
                  <a:pt x="33" y="18"/>
                </a:lnTo>
                <a:lnTo>
                  <a:pt x="30" y="19"/>
                </a:lnTo>
                <a:lnTo>
                  <a:pt x="30" y="22"/>
                </a:lnTo>
                <a:lnTo>
                  <a:pt x="28" y="23"/>
                </a:lnTo>
                <a:lnTo>
                  <a:pt x="26" y="23"/>
                </a:lnTo>
                <a:lnTo>
                  <a:pt x="25" y="25"/>
                </a:lnTo>
                <a:lnTo>
                  <a:pt x="23" y="26"/>
                </a:lnTo>
                <a:lnTo>
                  <a:pt x="22" y="23"/>
                </a:lnTo>
                <a:lnTo>
                  <a:pt x="23" y="18"/>
                </a:lnTo>
                <a:lnTo>
                  <a:pt x="20" y="17"/>
                </a:lnTo>
                <a:lnTo>
                  <a:pt x="18" y="15"/>
                </a:lnTo>
                <a:lnTo>
                  <a:pt x="15" y="14"/>
                </a:lnTo>
                <a:lnTo>
                  <a:pt x="13" y="13"/>
                </a:lnTo>
                <a:lnTo>
                  <a:pt x="14" y="10"/>
                </a:lnTo>
                <a:lnTo>
                  <a:pt x="14" y="8"/>
                </a:lnTo>
                <a:lnTo>
                  <a:pt x="12" y="6"/>
                </a:lnTo>
                <a:lnTo>
                  <a:pt x="10" y="5"/>
                </a:lnTo>
                <a:lnTo>
                  <a:pt x="5" y="4"/>
                </a:lnTo>
                <a:lnTo>
                  <a:pt x="1" y="4"/>
                </a:lnTo>
                <a:lnTo>
                  <a:pt x="0" y="2"/>
                </a:lnTo>
                <a:lnTo>
                  <a:pt x="2" y="1"/>
                </a:lnTo>
                <a:lnTo>
                  <a:pt x="5" y="1"/>
                </a:lnTo>
                <a:lnTo>
                  <a:pt x="6" y="2"/>
                </a:lnTo>
                <a:lnTo>
                  <a:pt x="8" y="2"/>
                </a:lnTo>
                <a:lnTo>
                  <a:pt x="11" y="2"/>
                </a:lnTo>
                <a:lnTo>
                  <a:pt x="13" y="2"/>
                </a:lnTo>
                <a:lnTo>
                  <a:pt x="15" y="1"/>
                </a:lnTo>
                <a:lnTo>
                  <a:pt x="18" y="0"/>
                </a:lnTo>
                <a:lnTo>
                  <a:pt x="23" y="0"/>
                </a:lnTo>
                <a:lnTo>
                  <a:pt x="27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29" name="56005">
            <a:extLst xmlns:a="http://schemas.openxmlformats.org/drawingml/2006/main">
              <a:ext uri="{FF2B5EF4-FFF2-40B4-BE49-F238E27FC236}">
                <a16:creationId xmlns:a16="http://schemas.microsoft.com/office/drawing/2014/main" id="{209284A0-3706-41E2-A121-372CF5517B5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94117" y="1636265"/>
            <a:ext cx="275213" cy="304794"/>
          </a:xfrm>
          <a:custGeom xmlns:a="http://schemas.openxmlformats.org/drawingml/2006/main">
            <a:avLst/>
            <a:gdLst/>
            <a:ahLst/>
            <a:cxnLst>
              <a:cxn ang="0">
                <a:pos x="26" y="7"/>
              </a:cxn>
              <a:cxn ang="0">
                <a:pos x="24" y="9"/>
              </a:cxn>
              <a:cxn ang="0">
                <a:pos x="22" y="12"/>
              </a:cxn>
              <a:cxn ang="0">
                <a:pos x="24" y="15"/>
              </a:cxn>
              <a:cxn ang="0">
                <a:pos x="27" y="16"/>
              </a:cxn>
              <a:cxn ang="0">
                <a:pos x="29" y="17"/>
              </a:cxn>
              <a:cxn ang="0">
                <a:pos x="32" y="19"/>
              </a:cxn>
              <a:cxn ang="0">
                <a:pos x="30" y="23"/>
              </a:cxn>
              <a:cxn ang="0">
                <a:pos x="28" y="25"/>
              </a:cxn>
              <a:cxn ang="0">
                <a:pos x="26" y="24"/>
              </a:cxn>
              <a:cxn ang="0">
                <a:pos x="24" y="24"/>
              </a:cxn>
              <a:cxn ang="0">
                <a:pos x="23" y="25"/>
              </a:cxn>
              <a:cxn ang="0">
                <a:pos x="22" y="28"/>
              </a:cxn>
              <a:cxn ang="0">
                <a:pos x="23" y="30"/>
              </a:cxn>
              <a:cxn ang="0">
                <a:pos x="23" y="32"/>
              </a:cxn>
              <a:cxn ang="0">
                <a:pos x="24" y="35"/>
              </a:cxn>
              <a:cxn ang="0">
                <a:pos x="22" y="36"/>
              </a:cxn>
              <a:cxn ang="0">
                <a:pos x="21" y="38"/>
              </a:cxn>
              <a:cxn ang="0">
                <a:pos x="20" y="37"/>
              </a:cxn>
              <a:cxn ang="0">
                <a:pos x="18" y="35"/>
              </a:cxn>
              <a:cxn ang="0">
                <a:pos x="16" y="34"/>
              </a:cxn>
              <a:cxn ang="0">
                <a:pos x="14" y="33"/>
              </a:cxn>
              <a:cxn ang="0">
                <a:pos x="12" y="31"/>
              </a:cxn>
              <a:cxn ang="0">
                <a:pos x="9" y="30"/>
              </a:cxn>
              <a:cxn ang="0">
                <a:pos x="8" y="28"/>
              </a:cxn>
              <a:cxn ang="0">
                <a:pos x="7" y="27"/>
              </a:cxn>
              <a:cxn ang="0">
                <a:pos x="7" y="24"/>
              </a:cxn>
              <a:cxn ang="0">
                <a:pos x="5" y="24"/>
              </a:cxn>
              <a:cxn ang="0">
                <a:pos x="3" y="23"/>
              </a:cxn>
              <a:cxn ang="0">
                <a:pos x="0" y="22"/>
              </a:cxn>
              <a:cxn ang="0">
                <a:pos x="2" y="19"/>
              </a:cxn>
              <a:cxn ang="0">
                <a:pos x="3" y="16"/>
              </a:cxn>
              <a:cxn ang="0">
                <a:pos x="6" y="15"/>
              </a:cxn>
              <a:cxn ang="0">
                <a:pos x="8" y="13"/>
              </a:cxn>
              <a:cxn ang="0">
                <a:pos x="9" y="10"/>
              </a:cxn>
              <a:cxn ang="0">
                <a:pos x="8" y="8"/>
              </a:cxn>
              <a:cxn ang="0">
                <a:pos x="7" y="6"/>
              </a:cxn>
              <a:cxn ang="0">
                <a:pos x="9" y="4"/>
              </a:cxn>
              <a:cxn ang="0">
                <a:pos x="10" y="3"/>
              </a:cxn>
              <a:cxn ang="0">
                <a:pos x="14" y="3"/>
              </a:cxn>
              <a:cxn ang="0">
                <a:pos x="17" y="3"/>
              </a:cxn>
              <a:cxn ang="0">
                <a:pos x="18" y="0"/>
              </a:cxn>
              <a:cxn ang="0">
                <a:pos x="21" y="1"/>
              </a:cxn>
              <a:cxn ang="0">
                <a:pos x="24" y="3"/>
              </a:cxn>
              <a:cxn ang="0">
                <a:pos x="26" y="5"/>
              </a:cxn>
              <a:cxn ang="0">
                <a:pos x="26" y="7"/>
              </a:cxn>
            </a:cxnLst>
            <a:rect l="0" t="0" r="r" b="b"/>
            <a:pathLst>
              <a:path w="32" h="38">
                <a:moveTo>
                  <a:pt x="26" y="7"/>
                </a:moveTo>
                <a:lnTo>
                  <a:pt x="24" y="9"/>
                </a:lnTo>
                <a:lnTo>
                  <a:pt x="22" y="12"/>
                </a:lnTo>
                <a:lnTo>
                  <a:pt x="24" y="15"/>
                </a:lnTo>
                <a:lnTo>
                  <a:pt x="27" y="16"/>
                </a:lnTo>
                <a:lnTo>
                  <a:pt x="29" y="17"/>
                </a:lnTo>
                <a:lnTo>
                  <a:pt x="32" y="19"/>
                </a:lnTo>
                <a:lnTo>
                  <a:pt x="30" y="23"/>
                </a:lnTo>
                <a:lnTo>
                  <a:pt x="28" y="25"/>
                </a:lnTo>
                <a:lnTo>
                  <a:pt x="26" y="24"/>
                </a:lnTo>
                <a:lnTo>
                  <a:pt x="24" y="24"/>
                </a:lnTo>
                <a:lnTo>
                  <a:pt x="23" y="25"/>
                </a:lnTo>
                <a:lnTo>
                  <a:pt x="22" y="28"/>
                </a:lnTo>
                <a:lnTo>
                  <a:pt x="23" y="30"/>
                </a:lnTo>
                <a:lnTo>
                  <a:pt x="23" y="32"/>
                </a:lnTo>
                <a:lnTo>
                  <a:pt x="24" y="35"/>
                </a:lnTo>
                <a:lnTo>
                  <a:pt x="22" y="36"/>
                </a:lnTo>
                <a:lnTo>
                  <a:pt x="21" y="38"/>
                </a:lnTo>
                <a:lnTo>
                  <a:pt x="20" y="37"/>
                </a:lnTo>
                <a:lnTo>
                  <a:pt x="18" y="35"/>
                </a:lnTo>
                <a:lnTo>
                  <a:pt x="16" y="34"/>
                </a:lnTo>
                <a:lnTo>
                  <a:pt x="14" y="33"/>
                </a:lnTo>
                <a:lnTo>
                  <a:pt x="12" y="31"/>
                </a:lnTo>
                <a:lnTo>
                  <a:pt x="9" y="30"/>
                </a:lnTo>
                <a:lnTo>
                  <a:pt x="8" y="28"/>
                </a:lnTo>
                <a:lnTo>
                  <a:pt x="7" y="27"/>
                </a:lnTo>
                <a:lnTo>
                  <a:pt x="7" y="24"/>
                </a:lnTo>
                <a:lnTo>
                  <a:pt x="5" y="24"/>
                </a:lnTo>
                <a:lnTo>
                  <a:pt x="3" y="23"/>
                </a:lnTo>
                <a:lnTo>
                  <a:pt x="0" y="22"/>
                </a:lnTo>
                <a:lnTo>
                  <a:pt x="2" y="19"/>
                </a:lnTo>
                <a:lnTo>
                  <a:pt x="3" y="16"/>
                </a:lnTo>
                <a:lnTo>
                  <a:pt x="6" y="15"/>
                </a:lnTo>
                <a:lnTo>
                  <a:pt x="8" y="13"/>
                </a:lnTo>
                <a:lnTo>
                  <a:pt x="9" y="10"/>
                </a:lnTo>
                <a:lnTo>
                  <a:pt x="8" y="8"/>
                </a:lnTo>
                <a:lnTo>
                  <a:pt x="7" y="6"/>
                </a:lnTo>
                <a:lnTo>
                  <a:pt x="9" y="4"/>
                </a:lnTo>
                <a:lnTo>
                  <a:pt x="10" y="3"/>
                </a:lnTo>
                <a:lnTo>
                  <a:pt x="14" y="3"/>
                </a:lnTo>
                <a:lnTo>
                  <a:pt x="17" y="3"/>
                </a:lnTo>
                <a:lnTo>
                  <a:pt x="18" y="0"/>
                </a:lnTo>
                <a:lnTo>
                  <a:pt x="21" y="1"/>
                </a:lnTo>
                <a:lnTo>
                  <a:pt x="24" y="3"/>
                </a:lnTo>
                <a:lnTo>
                  <a:pt x="26" y="5"/>
                </a:lnTo>
                <a:lnTo>
                  <a:pt x="26" y="7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0" name="56001">
            <a:extLst xmlns:a="http://schemas.openxmlformats.org/drawingml/2006/main">
              <a:ext uri="{FF2B5EF4-FFF2-40B4-BE49-F238E27FC236}">
                <a16:creationId xmlns:a16="http://schemas.microsoft.com/office/drawing/2014/main" id="{E8641FFF-BD2A-4151-934C-010A8D9E23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88722" y="1339491"/>
            <a:ext cx="103205" cy="104272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1" y="5"/>
              </a:cxn>
              <a:cxn ang="0">
                <a:pos x="11" y="7"/>
              </a:cxn>
              <a:cxn ang="0">
                <a:pos x="11" y="10"/>
              </a:cxn>
              <a:cxn ang="0">
                <a:pos x="8" y="12"/>
              </a:cxn>
              <a:cxn ang="0">
                <a:pos x="4" y="13"/>
              </a:cxn>
              <a:cxn ang="0">
                <a:pos x="2" y="13"/>
              </a:cxn>
              <a:cxn ang="0">
                <a:pos x="1" y="10"/>
              </a:cxn>
              <a:cxn ang="0">
                <a:pos x="2" y="7"/>
              </a:cxn>
              <a:cxn ang="0">
                <a:pos x="0" y="5"/>
              </a:cxn>
              <a:cxn ang="0">
                <a:pos x="3" y="4"/>
              </a:cxn>
              <a:cxn ang="0">
                <a:pos x="4" y="1"/>
              </a:cxn>
              <a:cxn ang="0">
                <a:pos x="7" y="0"/>
              </a:cxn>
              <a:cxn ang="0">
                <a:pos x="11" y="0"/>
              </a:cxn>
            </a:cxnLst>
            <a:rect l="0" t="0" r="r" b="b"/>
            <a:pathLst>
              <a:path w="12" h="13">
                <a:moveTo>
                  <a:pt x="11" y="0"/>
                </a:moveTo>
                <a:lnTo>
                  <a:pt x="12" y="2"/>
                </a:lnTo>
                <a:lnTo>
                  <a:pt x="11" y="5"/>
                </a:lnTo>
                <a:lnTo>
                  <a:pt x="11" y="7"/>
                </a:lnTo>
                <a:lnTo>
                  <a:pt x="11" y="10"/>
                </a:lnTo>
                <a:lnTo>
                  <a:pt x="8" y="12"/>
                </a:lnTo>
                <a:lnTo>
                  <a:pt x="4" y="13"/>
                </a:lnTo>
                <a:lnTo>
                  <a:pt x="2" y="13"/>
                </a:lnTo>
                <a:lnTo>
                  <a:pt x="1" y="10"/>
                </a:lnTo>
                <a:lnTo>
                  <a:pt x="2" y="7"/>
                </a:lnTo>
                <a:lnTo>
                  <a:pt x="0" y="5"/>
                </a:lnTo>
                <a:lnTo>
                  <a:pt x="3" y="4"/>
                </a:lnTo>
                <a:lnTo>
                  <a:pt x="4" y="1"/>
                </a:lnTo>
                <a:lnTo>
                  <a:pt x="7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1" name="55050">
            <a:extLst xmlns:a="http://schemas.openxmlformats.org/drawingml/2006/main">
              <a:ext uri="{FF2B5EF4-FFF2-40B4-BE49-F238E27FC236}">
                <a16:creationId xmlns:a16="http://schemas.microsoft.com/office/drawing/2014/main" id="{D38E4345-F9F8-49C2-89FD-C6CC1D5125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25314" y="962508"/>
            <a:ext cx="163408" cy="152398"/>
          </a:xfrm>
          <a:custGeom xmlns:a="http://schemas.openxmlformats.org/drawingml/2006/main">
            <a:avLst/>
            <a:gdLst/>
            <a:ahLst/>
            <a:cxnLst>
              <a:cxn ang="0">
                <a:pos x="18" y="3"/>
              </a:cxn>
              <a:cxn ang="0">
                <a:pos x="19" y="6"/>
              </a:cxn>
              <a:cxn ang="0">
                <a:pos x="18" y="8"/>
              </a:cxn>
              <a:cxn ang="0">
                <a:pos x="18" y="10"/>
              </a:cxn>
              <a:cxn ang="0">
                <a:pos x="18" y="13"/>
              </a:cxn>
              <a:cxn ang="0">
                <a:pos x="17" y="15"/>
              </a:cxn>
              <a:cxn ang="0">
                <a:pos x="15" y="15"/>
              </a:cxn>
              <a:cxn ang="0">
                <a:pos x="12" y="16"/>
              </a:cxn>
              <a:cxn ang="0">
                <a:pos x="11" y="19"/>
              </a:cxn>
              <a:cxn ang="0">
                <a:pos x="9" y="17"/>
              </a:cxn>
              <a:cxn ang="0">
                <a:pos x="7" y="15"/>
              </a:cxn>
              <a:cxn ang="0">
                <a:pos x="4" y="13"/>
              </a:cxn>
              <a:cxn ang="0">
                <a:pos x="2" y="14"/>
              </a:cxn>
              <a:cxn ang="0">
                <a:pos x="1" y="11"/>
              </a:cxn>
              <a:cxn ang="0">
                <a:pos x="0" y="9"/>
              </a:cxn>
              <a:cxn ang="0">
                <a:pos x="2" y="7"/>
              </a:cxn>
              <a:cxn ang="0">
                <a:pos x="3" y="5"/>
              </a:cxn>
              <a:cxn ang="0">
                <a:pos x="5" y="4"/>
              </a:cxn>
              <a:cxn ang="0">
                <a:pos x="7" y="3"/>
              </a:cxn>
              <a:cxn ang="0">
                <a:pos x="9" y="0"/>
              </a:cxn>
              <a:cxn ang="0">
                <a:pos x="12" y="1"/>
              </a:cxn>
              <a:cxn ang="0">
                <a:pos x="14" y="0"/>
              </a:cxn>
              <a:cxn ang="0">
                <a:pos x="16" y="3"/>
              </a:cxn>
              <a:cxn ang="0">
                <a:pos x="18" y="3"/>
              </a:cxn>
            </a:cxnLst>
            <a:rect l="0" t="0" r="r" b="b"/>
            <a:pathLst>
              <a:path w="19" h="19">
                <a:moveTo>
                  <a:pt x="18" y="3"/>
                </a:moveTo>
                <a:lnTo>
                  <a:pt x="19" y="6"/>
                </a:lnTo>
                <a:lnTo>
                  <a:pt x="18" y="8"/>
                </a:lnTo>
                <a:lnTo>
                  <a:pt x="18" y="10"/>
                </a:lnTo>
                <a:lnTo>
                  <a:pt x="18" y="13"/>
                </a:lnTo>
                <a:lnTo>
                  <a:pt x="17" y="15"/>
                </a:lnTo>
                <a:lnTo>
                  <a:pt x="15" y="15"/>
                </a:lnTo>
                <a:lnTo>
                  <a:pt x="12" y="16"/>
                </a:lnTo>
                <a:lnTo>
                  <a:pt x="11" y="19"/>
                </a:lnTo>
                <a:lnTo>
                  <a:pt x="9" y="17"/>
                </a:lnTo>
                <a:lnTo>
                  <a:pt x="7" y="15"/>
                </a:lnTo>
                <a:lnTo>
                  <a:pt x="4" y="13"/>
                </a:lnTo>
                <a:lnTo>
                  <a:pt x="2" y="14"/>
                </a:lnTo>
                <a:lnTo>
                  <a:pt x="1" y="11"/>
                </a:lnTo>
                <a:lnTo>
                  <a:pt x="0" y="9"/>
                </a:ln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7" y="3"/>
                </a:lnTo>
                <a:lnTo>
                  <a:pt x="9" y="0"/>
                </a:lnTo>
                <a:lnTo>
                  <a:pt x="12" y="1"/>
                </a:lnTo>
                <a:lnTo>
                  <a:pt x="14" y="0"/>
                </a:lnTo>
                <a:lnTo>
                  <a:pt x="16" y="3"/>
                </a:lnTo>
                <a:lnTo>
                  <a:pt x="18" y="3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2" name="55040">
            <a:extLst xmlns:a="http://schemas.openxmlformats.org/drawingml/2006/main">
              <a:ext uri="{FF2B5EF4-FFF2-40B4-BE49-F238E27FC236}">
                <a16:creationId xmlns:a16="http://schemas.microsoft.com/office/drawing/2014/main" id="{B8FA7358-5C06-46A1-8B32-2C8420A7FF9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75902" y="866257"/>
            <a:ext cx="266613" cy="312815"/>
          </a:xfrm>
          <a:custGeom xmlns:a="http://schemas.openxmlformats.org/drawingml/2006/main">
            <a:avLst/>
            <a:gdLst/>
            <a:ahLst/>
            <a:cxnLst>
              <a:cxn ang="0">
                <a:pos x="29" y="21"/>
              </a:cxn>
              <a:cxn ang="0">
                <a:pos x="30" y="23"/>
              </a:cxn>
              <a:cxn ang="0">
                <a:pos x="31" y="26"/>
              </a:cxn>
              <a:cxn ang="0">
                <a:pos x="28" y="29"/>
              </a:cxn>
              <a:cxn ang="0">
                <a:pos x="26" y="30"/>
              </a:cxn>
              <a:cxn ang="0">
                <a:pos x="23" y="30"/>
              </a:cxn>
              <a:cxn ang="0">
                <a:pos x="22" y="30"/>
              </a:cxn>
              <a:cxn ang="0">
                <a:pos x="20" y="31"/>
              </a:cxn>
              <a:cxn ang="0">
                <a:pos x="20" y="35"/>
              </a:cxn>
              <a:cxn ang="0">
                <a:pos x="18" y="36"/>
              </a:cxn>
              <a:cxn ang="0">
                <a:pos x="16" y="37"/>
              </a:cxn>
              <a:cxn ang="0">
                <a:pos x="15" y="39"/>
              </a:cxn>
              <a:cxn ang="0">
                <a:pos x="12" y="37"/>
              </a:cxn>
              <a:cxn ang="0">
                <a:pos x="9" y="37"/>
              </a:cxn>
              <a:cxn ang="0">
                <a:pos x="7" y="37"/>
              </a:cxn>
              <a:cxn ang="0">
                <a:pos x="5" y="36"/>
              </a:cxn>
              <a:cxn ang="0">
                <a:pos x="4" y="33"/>
              </a:cxn>
              <a:cxn ang="0">
                <a:pos x="6" y="32"/>
              </a:cxn>
              <a:cxn ang="0">
                <a:pos x="6" y="29"/>
              </a:cxn>
              <a:cxn ang="0">
                <a:pos x="5" y="26"/>
              </a:cxn>
              <a:cxn ang="0">
                <a:pos x="3" y="25"/>
              </a:cxn>
              <a:cxn ang="0">
                <a:pos x="3" y="22"/>
              </a:cxn>
              <a:cxn ang="0">
                <a:pos x="3" y="19"/>
              </a:cxn>
              <a:cxn ang="0">
                <a:pos x="2" y="16"/>
              </a:cxn>
              <a:cxn ang="0">
                <a:pos x="1" y="14"/>
              </a:cxn>
              <a:cxn ang="0">
                <a:pos x="0" y="13"/>
              </a:cxn>
              <a:cxn ang="0">
                <a:pos x="2" y="11"/>
              </a:cxn>
              <a:cxn ang="0">
                <a:pos x="4" y="9"/>
              </a:cxn>
              <a:cxn ang="0">
                <a:pos x="4" y="7"/>
              </a:cxn>
              <a:cxn ang="0">
                <a:pos x="4" y="4"/>
              </a:cxn>
              <a:cxn ang="0">
                <a:pos x="6" y="3"/>
              </a:cxn>
              <a:cxn ang="0">
                <a:pos x="8" y="3"/>
              </a:cxn>
              <a:cxn ang="0">
                <a:pos x="9" y="2"/>
              </a:cxn>
              <a:cxn ang="0">
                <a:pos x="11" y="1"/>
              </a:cxn>
              <a:cxn ang="0">
                <a:pos x="13" y="0"/>
              </a:cxn>
              <a:cxn ang="0">
                <a:pos x="15" y="2"/>
              </a:cxn>
              <a:cxn ang="0">
                <a:pos x="18" y="3"/>
              </a:cxn>
              <a:cxn ang="0">
                <a:pos x="20" y="4"/>
              </a:cxn>
              <a:cxn ang="0">
                <a:pos x="20" y="6"/>
              </a:cxn>
              <a:cxn ang="0">
                <a:pos x="19" y="9"/>
              </a:cxn>
              <a:cxn ang="0">
                <a:pos x="21" y="11"/>
              </a:cxn>
              <a:cxn ang="0">
                <a:pos x="23" y="13"/>
              </a:cxn>
              <a:cxn ang="0">
                <a:pos x="25" y="15"/>
              </a:cxn>
              <a:cxn ang="0">
                <a:pos x="26" y="18"/>
              </a:cxn>
              <a:cxn ang="0">
                <a:pos x="28" y="19"/>
              </a:cxn>
              <a:cxn ang="0">
                <a:pos x="29" y="21"/>
              </a:cxn>
            </a:cxnLst>
            <a:rect l="0" t="0" r="r" b="b"/>
            <a:pathLst>
              <a:path w="31" h="39">
                <a:moveTo>
                  <a:pt x="29" y="21"/>
                </a:moveTo>
                <a:lnTo>
                  <a:pt x="30" y="23"/>
                </a:lnTo>
                <a:lnTo>
                  <a:pt x="31" y="26"/>
                </a:lnTo>
                <a:lnTo>
                  <a:pt x="28" y="29"/>
                </a:lnTo>
                <a:lnTo>
                  <a:pt x="26" y="30"/>
                </a:lnTo>
                <a:lnTo>
                  <a:pt x="23" y="30"/>
                </a:lnTo>
                <a:lnTo>
                  <a:pt x="22" y="30"/>
                </a:lnTo>
                <a:lnTo>
                  <a:pt x="20" y="31"/>
                </a:lnTo>
                <a:lnTo>
                  <a:pt x="20" y="35"/>
                </a:lnTo>
                <a:lnTo>
                  <a:pt x="18" y="36"/>
                </a:lnTo>
                <a:lnTo>
                  <a:pt x="16" y="37"/>
                </a:lnTo>
                <a:lnTo>
                  <a:pt x="15" y="39"/>
                </a:lnTo>
                <a:lnTo>
                  <a:pt x="12" y="37"/>
                </a:lnTo>
                <a:lnTo>
                  <a:pt x="9" y="37"/>
                </a:lnTo>
                <a:lnTo>
                  <a:pt x="7" y="37"/>
                </a:lnTo>
                <a:lnTo>
                  <a:pt x="5" y="36"/>
                </a:lnTo>
                <a:lnTo>
                  <a:pt x="4" y="33"/>
                </a:lnTo>
                <a:lnTo>
                  <a:pt x="6" y="32"/>
                </a:lnTo>
                <a:lnTo>
                  <a:pt x="6" y="29"/>
                </a:lnTo>
                <a:lnTo>
                  <a:pt x="5" y="26"/>
                </a:lnTo>
                <a:lnTo>
                  <a:pt x="3" y="25"/>
                </a:lnTo>
                <a:lnTo>
                  <a:pt x="3" y="22"/>
                </a:lnTo>
                <a:lnTo>
                  <a:pt x="3" y="19"/>
                </a:lnTo>
                <a:lnTo>
                  <a:pt x="2" y="16"/>
                </a:lnTo>
                <a:lnTo>
                  <a:pt x="1" y="14"/>
                </a:lnTo>
                <a:lnTo>
                  <a:pt x="0" y="13"/>
                </a:lnTo>
                <a:lnTo>
                  <a:pt x="2" y="11"/>
                </a:lnTo>
                <a:lnTo>
                  <a:pt x="4" y="9"/>
                </a:lnTo>
                <a:lnTo>
                  <a:pt x="4" y="7"/>
                </a:lnTo>
                <a:lnTo>
                  <a:pt x="4" y="4"/>
                </a:lnTo>
                <a:lnTo>
                  <a:pt x="6" y="3"/>
                </a:lnTo>
                <a:lnTo>
                  <a:pt x="8" y="3"/>
                </a:lnTo>
                <a:lnTo>
                  <a:pt x="9" y="2"/>
                </a:lnTo>
                <a:lnTo>
                  <a:pt x="11" y="1"/>
                </a:lnTo>
                <a:lnTo>
                  <a:pt x="13" y="0"/>
                </a:lnTo>
                <a:lnTo>
                  <a:pt x="15" y="2"/>
                </a:lnTo>
                <a:lnTo>
                  <a:pt x="18" y="3"/>
                </a:lnTo>
                <a:lnTo>
                  <a:pt x="20" y="4"/>
                </a:lnTo>
                <a:lnTo>
                  <a:pt x="20" y="6"/>
                </a:lnTo>
                <a:lnTo>
                  <a:pt x="19" y="9"/>
                </a:lnTo>
                <a:lnTo>
                  <a:pt x="21" y="11"/>
                </a:lnTo>
                <a:lnTo>
                  <a:pt x="23" y="13"/>
                </a:lnTo>
                <a:lnTo>
                  <a:pt x="25" y="15"/>
                </a:lnTo>
                <a:lnTo>
                  <a:pt x="26" y="18"/>
                </a:lnTo>
                <a:lnTo>
                  <a:pt x="28" y="19"/>
                </a:lnTo>
                <a:lnTo>
                  <a:pt x="29" y="2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3" name="51068">
            <a:extLst xmlns:a="http://schemas.openxmlformats.org/drawingml/2006/main">
              <a:ext uri="{FF2B5EF4-FFF2-40B4-BE49-F238E27FC236}">
                <a16:creationId xmlns:a16="http://schemas.microsoft.com/office/drawing/2014/main" id="{59B89AC1-5CB5-402A-BD5C-030BFE6E5E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55495" y="737923"/>
            <a:ext cx="283813" cy="232606"/>
          </a:xfrm>
          <a:custGeom xmlns:a="http://schemas.openxmlformats.org/drawingml/2006/main">
            <a:avLst/>
            <a:gdLst/>
            <a:ahLst/>
            <a:cxnLst>
              <a:cxn ang="0">
                <a:pos x="15" y="1"/>
              </a:cxn>
              <a:cxn ang="0">
                <a:pos x="15" y="4"/>
              </a:cxn>
              <a:cxn ang="0">
                <a:pos x="15" y="6"/>
              </a:cxn>
              <a:cxn ang="0">
                <a:pos x="16" y="8"/>
              </a:cxn>
              <a:cxn ang="0">
                <a:pos x="15" y="9"/>
              </a:cxn>
              <a:cxn ang="0">
                <a:pos x="17" y="11"/>
              </a:cxn>
              <a:cxn ang="0">
                <a:pos x="17" y="14"/>
              </a:cxn>
              <a:cxn ang="0">
                <a:pos x="16" y="15"/>
              </a:cxn>
              <a:cxn ang="0">
                <a:pos x="17" y="17"/>
              </a:cxn>
              <a:cxn ang="0">
                <a:pos x="18" y="16"/>
              </a:cxn>
              <a:cxn ang="0">
                <a:pos x="21" y="14"/>
              </a:cxn>
              <a:cxn ang="0">
                <a:pos x="23" y="11"/>
              </a:cxn>
              <a:cxn ang="0">
                <a:pos x="24" y="8"/>
              </a:cxn>
              <a:cxn ang="0">
                <a:pos x="26" y="6"/>
              </a:cxn>
              <a:cxn ang="0">
                <a:pos x="27" y="3"/>
              </a:cxn>
              <a:cxn ang="0">
                <a:pos x="29" y="4"/>
              </a:cxn>
              <a:cxn ang="0">
                <a:pos x="30" y="7"/>
              </a:cxn>
              <a:cxn ang="0">
                <a:pos x="32" y="9"/>
              </a:cxn>
              <a:cxn ang="0">
                <a:pos x="33" y="11"/>
              </a:cxn>
              <a:cxn ang="0">
                <a:pos x="30" y="14"/>
              </a:cxn>
              <a:cxn ang="0">
                <a:pos x="27" y="16"/>
              </a:cxn>
              <a:cxn ang="0">
                <a:pos x="25" y="17"/>
              </a:cxn>
              <a:cxn ang="0">
                <a:pos x="23" y="18"/>
              </a:cxn>
              <a:cxn ang="0">
                <a:pos x="22" y="19"/>
              </a:cxn>
              <a:cxn ang="0">
                <a:pos x="20" y="19"/>
              </a:cxn>
              <a:cxn ang="0">
                <a:pos x="18" y="20"/>
              </a:cxn>
              <a:cxn ang="0">
                <a:pos x="18" y="23"/>
              </a:cxn>
              <a:cxn ang="0">
                <a:pos x="18" y="25"/>
              </a:cxn>
              <a:cxn ang="0">
                <a:pos x="16" y="27"/>
              </a:cxn>
              <a:cxn ang="0">
                <a:pos x="14" y="29"/>
              </a:cxn>
              <a:cxn ang="0">
                <a:pos x="13" y="28"/>
              </a:cxn>
              <a:cxn ang="0">
                <a:pos x="12" y="25"/>
              </a:cxn>
              <a:cxn ang="0">
                <a:pos x="11" y="23"/>
              </a:cxn>
              <a:cxn ang="0">
                <a:pos x="8" y="23"/>
              </a:cxn>
              <a:cxn ang="0">
                <a:pos x="5" y="23"/>
              </a:cxn>
              <a:cxn ang="0">
                <a:pos x="4" y="21"/>
              </a:cxn>
              <a:cxn ang="0">
                <a:pos x="3" y="20"/>
              </a:cxn>
              <a:cxn ang="0">
                <a:pos x="4" y="17"/>
              </a:cxn>
              <a:cxn ang="0">
                <a:pos x="6" y="15"/>
              </a:cxn>
              <a:cxn ang="0">
                <a:pos x="3" y="12"/>
              </a:cxn>
              <a:cxn ang="0">
                <a:pos x="1" y="10"/>
              </a:cxn>
              <a:cxn ang="0">
                <a:pos x="0" y="7"/>
              </a:cxn>
              <a:cxn ang="0">
                <a:pos x="0" y="5"/>
              </a:cxn>
              <a:cxn ang="0">
                <a:pos x="1" y="4"/>
              </a:cxn>
              <a:cxn ang="0">
                <a:pos x="3" y="2"/>
              </a:cxn>
              <a:cxn ang="0">
                <a:pos x="5" y="1"/>
              </a:cxn>
              <a:cxn ang="0">
                <a:pos x="9" y="0"/>
              </a:cxn>
              <a:cxn ang="0">
                <a:pos x="12" y="1"/>
              </a:cxn>
              <a:cxn ang="0">
                <a:pos x="15" y="1"/>
              </a:cxn>
            </a:cxnLst>
            <a:rect l="0" t="0" r="r" b="b"/>
            <a:pathLst>
              <a:path w="33" h="29">
                <a:moveTo>
                  <a:pt x="15" y="1"/>
                </a:moveTo>
                <a:lnTo>
                  <a:pt x="15" y="4"/>
                </a:lnTo>
                <a:lnTo>
                  <a:pt x="15" y="6"/>
                </a:lnTo>
                <a:lnTo>
                  <a:pt x="16" y="8"/>
                </a:lnTo>
                <a:lnTo>
                  <a:pt x="15" y="9"/>
                </a:lnTo>
                <a:lnTo>
                  <a:pt x="17" y="11"/>
                </a:lnTo>
                <a:lnTo>
                  <a:pt x="17" y="14"/>
                </a:lnTo>
                <a:lnTo>
                  <a:pt x="16" y="15"/>
                </a:lnTo>
                <a:lnTo>
                  <a:pt x="17" y="17"/>
                </a:lnTo>
                <a:lnTo>
                  <a:pt x="18" y="16"/>
                </a:lnTo>
                <a:lnTo>
                  <a:pt x="21" y="14"/>
                </a:lnTo>
                <a:lnTo>
                  <a:pt x="23" y="11"/>
                </a:lnTo>
                <a:lnTo>
                  <a:pt x="24" y="8"/>
                </a:lnTo>
                <a:lnTo>
                  <a:pt x="26" y="6"/>
                </a:lnTo>
                <a:lnTo>
                  <a:pt x="27" y="3"/>
                </a:lnTo>
                <a:lnTo>
                  <a:pt x="29" y="4"/>
                </a:lnTo>
                <a:lnTo>
                  <a:pt x="30" y="7"/>
                </a:lnTo>
                <a:lnTo>
                  <a:pt x="32" y="9"/>
                </a:lnTo>
                <a:lnTo>
                  <a:pt x="33" y="11"/>
                </a:lnTo>
                <a:lnTo>
                  <a:pt x="30" y="14"/>
                </a:lnTo>
                <a:lnTo>
                  <a:pt x="27" y="16"/>
                </a:lnTo>
                <a:lnTo>
                  <a:pt x="25" y="17"/>
                </a:lnTo>
                <a:lnTo>
                  <a:pt x="23" y="18"/>
                </a:lnTo>
                <a:lnTo>
                  <a:pt x="22" y="19"/>
                </a:lnTo>
                <a:lnTo>
                  <a:pt x="20" y="19"/>
                </a:lnTo>
                <a:lnTo>
                  <a:pt x="18" y="20"/>
                </a:lnTo>
                <a:lnTo>
                  <a:pt x="18" y="23"/>
                </a:lnTo>
                <a:lnTo>
                  <a:pt x="18" y="25"/>
                </a:lnTo>
                <a:lnTo>
                  <a:pt x="16" y="27"/>
                </a:lnTo>
                <a:lnTo>
                  <a:pt x="14" y="29"/>
                </a:lnTo>
                <a:lnTo>
                  <a:pt x="13" y="28"/>
                </a:lnTo>
                <a:lnTo>
                  <a:pt x="12" y="25"/>
                </a:lnTo>
                <a:lnTo>
                  <a:pt x="11" y="23"/>
                </a:lnTo>
                <a:lnTo>
                  <a:pt x="8" y="23"/>
                </a:lnTo>
                <a:lnTo>
                  <a:pt x="5" y="23"/>
                </a:lnTo>
                <a:lnTo>
                  <a:pt x="4" y="21"/>
                </a:lnTo>
                <a:lnTo>
                  <a:pt x="3" y="20"/>
                </a:lnTo>
                <a:lnTo>
                  <a:pt x="4" y="17"/>
                </a:lnTo>
                <a:lnTo>
                  <a:pt x="6" y="15"/>
                </a:lnTo>
                <a:lnTo>
                  <a:pt x="3" y="12"/>
                </a:lnTo>
                <a:lnTo>
                  <a:pt x="1" y="10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12" y="1"/>
                </a:lnTo>
                <a:lnTo>
                  <a:pt x="15" y="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4" name="51069">
            <a:extLst xmlns:a="http://schemas.openxmlformats.org/drawingml/2006/main">
              <a:ext uri="{FF2B5EF4-FFF2-40B4-BE49-F238E27FC236}">
                <a16:creationId xmlns:a16="http://schemas.microsoft.com/office/drawing/2014/main" id="{A10D3AED-1DF3-42AE-8BD3-78B4882B36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49087" y="609589"/>
            <a:ext cx="249412" cy="176460"/>
          </a:xfrm>
          <a:custGeom xmlns:a="http://schemas.openxmlformats.org/drawingml/2006/main">
            <a:avLst/>
            <a:gdLst/>
            <a:ahLst/>
            <a:cxnLst>
              <a:cxn ang="0">
                <a:pos x="20" y="0"/>
              </a:cxn>
              <a:cxn ang="0">
                <a:pos x="23" y="0"/>
              </a:cxn>
              <a:cxn ang="0">
                <a:pos x="25" y="0"/>
              </a:cxn>
              <a:cxn ang="0">
                <a:pos x="26" y="2"/>
              </a:cxn>
              <a:cxn ang="0">
                <a:pos x="27" y="4"/>
              </a:cxn>
              <a:cxn ang="0">
                <a:pos x="27" y="8"/>
              </a:cxn>
              <a:cxn ang="0">
                <a:pos x="26" y="11"/>
              </a:cxn>
              <a:cxn ang="0">
                <a:pos x="28" y="12"/>
              </a:cxn>
              <a:cxn ang="0">
                <a:pos x="29" y="14"/>
              </a:cxn>
              <a:cxn ang="0">
                <a:pos x="29" y="17"/>
              </a:cxn>
              <a:cxn ang="0">
                <a:pos x="27" y="18"/>
              </a:cxn>
              <a:cxn ang="0">
                <a:pos x="25" y="20"/>
              </a:cxn>
              <a:cxn ang="0">
                <a:pos x="24" y="21"/>
              </a:cxn>
              <a:cxn ang="0">
                <a:pos x="22" y="22"/>
              </a:cxn>
              <a:cxn ang="0">
                <a:pos x="20" y="22"/>
              </a:cxn>
              <a:cxn ang="0">
                <a:pos x="18" y="21"/>
              </a:cxn>
              <a:cxn ang="0">
                <a:pos x="16" y="19"/>
              </a:cxn>
              <a:cxn ang="0">
                <a:pos x="13" y="20"/>
              </a:cxn>
              <a:cxn ang="0">
                <a:pos x="12" y="21"/>
              </a:cxn>
              <a:cxn ang="0">
                <a:pos x="10" y="20"/>
              </a:cxn>
              <a:cxn ang="0">
                <a:pos x="8" y="18"/>
              </a:cxn>
              <a:cxn ang="0">
                <a:pos x="6" y="16"/>
              </a:cxn>
              <a:cxn ang="0">
                <a:pos x="4" y="16"/>
              </a:cxn>
              <a:cxn ang="0">
                <a:pos x="2" y="15"/>
              </a:cxn>
              <a:cxn ang="0">
                <a:pos x="4" y="13"/>
              </a:cxn>
              <a:cxn ang="0">
                <a:pos x="3" y="11"/>
              </a:cxn>
              <a:cxn ang="0">
                <a:pos x="3" y="8"/>
              </a:cxn>
              <a:cxn ang="0">
                <a:pos x="0" y="5"/>
              </a:cxn>
              <a:cxn ang="0">
                <a:pos x="2" y="4"/>
              </a:cxn>
              <a:cxn ang="0">
                <a:pos x="5" y="5"/>
              </a:cxn>
              <a:cxn ang="0">
                <a:pos x="5" y="3"/>
              </a:cxn>
              <a:cxn ang="0">
                <a:pos x="6" y="1"/>
              </a:cxn>
              <a:cxn ang="0">
                <a:pos x="8" y="0"/>
              </a:cxn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  <a:cxn ang="0">
                <a:pos x="18" y="2"/>
              </a:cxn>
              <a:cxn ang="0">
                <a:pos x="20" y="0"/>
              </a:cxn>
            </a:cxnLst>
            <a:rect l="0" t="0" r="r" b="b"/>
            <a:pathLst>
              <a:path w="29" h="22">
                <a:moveTo>
                  <a:pt x="20" y="0"/>
                </a:moveTo>
                <a:lnTo>
                  <a:pt x="23" y="0"/>
                </a:lnTo>
                <a:lnTo>
                  <a:pt x="25" y="0"/>
                </a:lnTo>
                <a:lnTo>
                  <a:pt x="26" y="2"/>
                </a:lnTo>
                <a:lnTo>
                  <a:pt x="27" y="4"/>
                </a:lnTo>
                <a:lnTo>
                  <a:pt x="27" y="8"/>
                </a:lnTo>
                <a:lnTo>
                  <a:pt x="26" y="11"/>
                </a:lnTo>
                <a:lnTo>
                  <a:pt x="28" y="12"/>
                </a:lnTo>
                <a:lnTo>
                  <a:pt x="29" y="14"/>
                </a:lnTo>
                <a:lnTo>
                  <a:pt x="29" y="17"/>
                </a:lnTo>
                <a:lnTo>
                  <a:pt x="27" y="18"/>
                </a:lnTo>
                <a:lnTo>
                  <a:pt x="25" y="20"/>
                </a:lnTo>
                <a:lnTo>
                  <a:pt x="24" y="21"/>
                </a:lnTo>
                <a:lnTo>
                  <a:pt x="22" y="22"/>
                </a:lnTo>
                <a:lnTo>
                  <a:pt x="20" y="22"/>
                </a:lnTo>
                <a:lnTo>
                  <a:pt x="18" y="21"/>
                </a:lnTo>
                <a:lnTo>
                  <a:pt x="16" y="19"/>
                </a:lnTo>
                <a:lnTo>
                  <a:pt x="13" y="20"/>
                </a:lnTo>
                <a:lnTo>
                  <a:pt x="12" y="21"/>
                </a:lnTo>
                <a:lnTo>
                  <a:pt x="10" y="20"/>
                </a:lnTo>
                <a:lnTo>
                  <a:pt x="8" y="18"/>
                </a:lnTo>
                <a:lnTo>
                  <a:pt x="6" y="16"/>
                </a:lnTo>
                <a:lnTo>
                  <a:pt x="4" y="16"/>
                </a:lnTo>
                <a:lnTo>
                  <a:pt x="2" y="15"/>
                </a:lnTo>
                <a:lnTo>
                  <a:pt x="4" y="13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2" y="4"/>
                </a:lnTo>
                <a:lnTo>
                  <a:pt x="5" y="5"/>
                </a:lnTo>
                <a:lnTo>
                  <a:pt x="5" y="3"/>
                </a:lnTo>
                <a:lnTo>
                  <a:pt x="6" y="1"/>
                </a:lnTo>
                <a:lnTo>
                  <a:pt x="8" y="0"/>
                </a:lnTo>
                <a:lnTo>
                  <a:pt x="12" y="0"/>
                </a:lnTo>
                <a:lnTo>
                  <a:pt x="14" y="1"/>
                </a:lnTo>
                <a:lnTo>
                  <a:pt x="16" y="2"/>
                </a:lnTo>
                <a:lnTo>
                  <a:pt x="18" y="2"/>
                </a:lnTo>
                <a:lnTo>
                  <a:pt x="20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5" name="58001">
            <a:extLst xmlns:a="http://schemas.openxmlformats.org/drawingml/2006/main">
              <a:ext uri="{FF2B5EF4-FFF2-40B4-BE49-F238E27FC236}">
                <a16:creationId xmlns:a16="http://schemas.microsoft.com/office/drawing/2014/main" id="{EF13989E-92F7-4CC1-8271-9F89D98C90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56511" y="1114906"/>
            <a:ext cx="223610" cy="200523"/>
          </a:xfrm>
          <a:custGeom xmlns:a="http://schemas.openxmlformats.org/drawingml/2006/main">
            <a:avLst/>
            <a:gdLst/>
            <a:ahLst/>
            <a:cxnLst>
              <a:cxn ang="0">
                <a:pos x="25" y="3"/>
              </a:cxn>
              <a:cxn ang="0">
                <a:pos x="23" y="6"/>
              </a:cxn>
              <a:cxn ang="0">
                <a:pos x="24" y="8"/>
              </a:cxn>
              <a:cxn ang="0">
                <a:pos x="23" y="10"/>
              </a:cxn>
              <a:cxn ang="0">
                <a:pos x="25" y="13"/>
              </a:cxn>
              <a:cxn ang="0">
                <a:pos x="26" y="16"/>
              </a:cxn>
              <a:cxn ang="0">
                <a:pos x="25" y="17"/>
              </a:cxn>
              <a:cxn ang="0">
                <a:pos x="25" y="21"/>
              </a:cxn>
              <a:cxn ang="0">
                <a:pos x="23" y="24"/>
              </a:cxn>
              <a:cxn ang="0">
                <a:pos x="19" y="23"/>
              </a:cxn>
              <a:cxn ang="0">
                <a:pos x="14" y="23"/>
              </a:cxn>
              <a:cxn ang="0">
                <a:pos x="11" y="24"/>
              </a:cxn>
              <a:cxn ang="0">
                <a:pos x="9" y="25"/>
              </a:cxn>
              <a:cxn ang="0">
                <a:pos x="7" y="25"/>
              </a:cxn>
              <a:cxn ang="0">
                <a:pos x="4" y="25"/>
              </a:cxn>
              <a:cxn ang="0">
                <a:pos x="2" y="25"/>
              </a:cxn>
              <a:cxn ang="0">
                <a:pos x="1" y="24"/>
              </a:cxn>
              <a:cxn ang="0">
                <a:pos x="1" y="22"/>
              </a:cxn>
              <a:cxn ang="0">
                <a:pos x="0" y="20"/>
              </a:cxn>
              <a:cxn ang="0">
                <a:pos x="0" y="17"/>
              </a:cxn>
              <a:cxn ang="0">
                <a:pos x="2" y="17"/>
              </a:cxn>
              <a:cxn ang="0">
                <a:pos x="4" y="16"/>
              </a:cxn>
              <a:cxn ang="0">
                <a:pos x="6" y="14"/>
              </a:cxn>
              <a:cxn ang="0">
                <a:pos x="6" y="11"/>
              </a:cxn>
              <a:cxn ang="0">
                <a:pos x="8" y="9"/>
              </a:cxn>
              <a:cxn ang="0">
                <a:pos x="10" y="7"/>
              </a:cxn>
              <a:cxn ang="0">
                <a:pos x="12" y="4"/>
              </a:cxn>
              <a:cxn ang="0">
                <a:pos x="14" y="3"/>
              </a:cxn>
              <a:cxn ang="0">
                <a:pos x="16" y="3"/>
              </a:cxn>
              <a:cxn ang="0">
                <a:pos x="18" y="3"/>
              </a:cxn>
              <a:cxn ang="0">
                <a:pos x="19" y="0"/>
              </a:cxn>
              <a:cxn ang="0">
                <a:pos x="21" y="1"/>
              </a:cxn>
              <a:cxn ang="0">
                <a:pos x="25" y="3"/>
              </a:cxn>
            </a:cxnLst>
            <a:rect l="0" t="0" r="r" b="b"/>
            <a:pathLst>
              <a:path w="26" h="25">
                <a:moveTo>
                  <a:pt x="25" y="3"/>
                </a:moveTo>
                <a:lnTo>
                  <a:pt x="23" y="6"/>
                </a:lnTo>
                <a:lnTo>
                  <a:pt x="24" y="8"/>
                </a:lnTo>
                <a:lnTo>
                  <a:pt x="23" y="10"/>
                </a:lnTo>
                <a:lnTo>
                  <a:pt x="25" y="13"/>
                </a:lnTo>
                <a:lnTo>
                  <a:pt x="26" y="16"/>
                </a:lnTo>
                <a:lnTo>
                  <a:pt x="25" y="17"/>
                </a:lnTo>
                <a:lnTo>
                  <a:pt x="25" y="21"/>
                </a:lnTo>
                <a:lnTo>
                  <a:pt x="23" y="24"/>
                </a:lnTo>
                <a:lnTo>
                  <a:pt x="19" y="23"/>
                </a:lnTo>
                <a:lnTo>
                  <a:pt x="14" y="23"/>
                </a:lnTo>
                <a:lnTo>
                  <a:pt x="11" y="24"/>
                </a:lnTo>
                <a:lnTo>
                  <a:pt x="9" y="25"/>
                </a:lnTo>
                <a:lnTo>
                  <a:pt x="7" y="25"/>
                </a:lnTo>
                <a:lnTo>
                  <a:pt x="4" y="25"/>
                </a:lnTo>
                <a:lnTo>
                  <a:pt x="2" y="25"/>
                </a:lnTo>
                <a:lnTo>
                  <a:pt x="1" y="24"/>
                </a:lnTo>
                <a:lnTo>
                  <a:pt x="1" y="22"/>
                </a:lnTo>
                <a:lnTo>
                  <a:pt x="0" y="20"/>
                </a:lnTo>
                <a:lnTo>
                  <a:pt x="0" y="17"/>
                </a:lnTo>
                <a:lnTo>
                  <a:pt x="2" y="17"/>
                </a:lnTo>
                <a:lnTo>
                  <a:pt x="4" y="16"/>
                </a:lnTo>
                <a:lnTo>
                  <a:pt x="6" y="14"/>
                </a:lnTo>
                <a:lnTo>
                  <a:pt x="6" y="11"/>
                </a:lnTo>
                <a:lnTo>
                  <a:pt x="8" y="9"/>
                </a:lnTo>
                <a:lnTo>
                  <a:pt x="10" y="7"/>
                </a:lnTo>
                <a:lnTo>
                  <a:pt x="12" y="4"/>
                </a:lnTo>
                <a:lnTo>
                  <a:pt x="14" y="3"/>
                </a:lnTo>
                <a:lnTo>
                  <a:pt x="16" y="3"/>
                </a:lnTo>
                <a:lnTo>
                  <a:pt x="18" y="3"/>
                </a:lnTo>
                <a:lnTo>
                  <a:pt x="19" y="0"/>
                </a:lnTo>
                <a:lnTo>
                  <a:pt x="21" y="1"/>
                </a:lnTo>
                <a:lnTo>
                  <a:pt x="25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6" name="55035">
            <a:extLst xmlns:a="http://schemas.openxmlformats.org/drawingml/2006/main">
              <a:ext uri="{FF2B5EF4-FFF2-40B4-BE49-F238E27FC236}">
                <a16:creationId xmlns:a16="http://schemas.microsoft.com/office/drawing/2014/main" id="{E5D3FB09-4BFA-43B1-9517-D000C4A1B91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04908" y="1066781"/>
            <a:ext cx="215011" cy="184481"/>
          </a:xfrm>
          <a:custGeom xmlns:a="http://schemas.openxmlformats.org/drawingml/2006/main">
            <a:avLst/>
            <a:gdLst/>
            <a:ahLst/>
            <a:cxnLst>
              <a:cxn ang="0">
                <a:pos x="25" y="6"/>
              </a:cxn>
              <a:cxn ang="0">
                <a:pos x="24" y="9"/>
              </a:cxn>
              <a:cxn ang="0">
                <a:pos x="22" y="9"/>
              </a:cxn>
              <a:cxn ang="0">
                <a:pos x="20" y="9"/>
              </a:cxn>
              <a:cxn ang="0">
                <a:pos x="18" y="10"/>
              </a:cxn>
              <a:cxn ang="0">
                <a:pos x="16" y="13"/>
              </a:cxn>
              <a:cxn ang="0">
                <a:pos x="14" y="15"/>
              </a:cxn>
              <a:cxn ang="0">
                <a:pos x="12" y="17"/>
              </a:cxn>
              <a:cxn ang="0">
                <a:pos x="12" y="20"/>
              </a:cxn>
              <a:cxn ang="0">
                <a:pos x="10" y="22"/>
              </a:cxn>
              <a:cxn ang="0">
                <a:pos x="8" y="23"/>
              </a:cxn>
              <a:cxn ang="0">
                <a:pos x="6" y="23"/>
              </a:cxn>
              <a:cxn ang="0">
                <a:pos x="3" y="21"/>
              </a:cxn>
              <a:cxn ang="0">
                <a:pos x="2" y="18"/>
              </a:cxn>
              <a:cxn ang="0">
                <a:pos x="0" y="16"/>
              </a:cxn>
              <a:cxn ang="0">
                <a:pos x="0" y="14"/>
              </a:cxn>
              <a:cxn ang="0">
                <a:pos x="1" y="12"/>
              </a:cxn>
              <a:cxn ang="0">
                <a:pos x="3" y="11"/>
              </a:cxn>
              <a:cxn ang="0">
                <a:pos x="5" y="10"/>
              </a:cxn>
              <a:cxn ang="0">
                <a:pos x="5" y="6"/>
              </a:cxn>
              <a:cxn ang="0">
                <a:pos x="7" y="5"/>
              </a:cxn>
              <a:cxn ang="0">
                <a:pos x="8" y="5"/>
              </a:cxn>
              <a:cxn ang="0">
                <a:pos x="11" y="5"/>
              </a:cxn>
              <a:cxn ang="0">
                <a:pos x="13" y="4"/>
              </a:cxn>
              <a:cxn ang="0">
                <a:pos x="16" y="1"/>
              </a:cxn>
              <a:cxn ang="0">
                <a:pos x="18" y="0"/>
              </a:cxn>
              <a:cxn ang="0">
                <a:pos x="21" y="2"/>
              </a:cxn>
              <a:cxn ang="0">
                <a:pos x="23" y="4"/>
              </a:cxn>
              <a:cxn ang="0">
                <a:pos x="25" y="6"/>
              </a:cxn>
            </a:cxnLst>
            <a:rect l="0" t="0" r="r" b="b"/>
            <a:pathLst>
              <a:path w="25" h="23">
                <a:moveTo>
                  <a:pt x="25" y="6"/>
                </a:moveTo>
                <a:lnTo>
                  <a:pt x="24" y="9"/>
                </a:lnTo>
                <a:lnTo>
                  <a:pt x="22" y="9"/>
                </a:lnTo>
                <a:lnTo>
                  <a:pt x="20" y="9"/>
                </a:lnTo>
                <a:lnTo>
                  <a:pt x="18" y="10"/>
                </a:lnTo>
                <a:lnTo>
                  <a:pt x="16" y="13"/>
                </a:lnTo>
                <a:lnTo>
                  <a:pt x="14" y="15"/>
                </a:lnTo>
                <a:lnTo>
                  <a:pt x="12" y="17"/>
                </a:lnTo>
                <a:lnTo>
                  <a:pt x="12" y="20"/>
                </a:lnTo>
                <a:lnTo>
                  <a:pt x="10" y="22"/>
                </a:lnTo>
                <a:lnTo>
                  <a:pt x="8" y="23"/>
                </a:lnTo>
                <a:lnTo>
                  <a:pt x="6" y="23"/>
                </a:lnTo>
                <a:lnTo>
                  <a:pt x="3" y="21"/>
                </a:lnTo>
                <a:lnTo>
                  <a:pt x="2" y="18"/>
                </a:lnTo>
                <a:lnTo>
                  <a:pt x="0" y="16"/>
                </a:lnTo>
                <a:lnTo>
                  <a:pt x="0" y="14"/>
                </a:lnTo>
                <a:lnTo>
                  <a:pt x="1" y="12"/>
                </a:lnTo>
                <a:lnTo>
                  <a:pt x="3" y="11"/>
                </a:lnTo>
                <a:lnTo>
                  <a:pt x="5" y="10"/>
                </a:lnTo>
                <a:lnTo>
                  <a:pt x="5" y="6"/>
                </a:lnTo>
                <a:lnTo>
                  <a:pt x="7" y="5"/>
                </a:lnTo>
                <a:lnTo>
                  <a:pt x="8" y="5"/>
                </a:lnTo>
                <a:lnTo>
                  <a:pt x="11" y="5"/>
                </a:lnTo>
                <a:lnTo>
                  <a:pt x="13" y="4"/>
                </a:lnTo>
                <a:lnTo>
                  <a:pt x="16" y="1"/>
                </a:lnTo>
                <a:lnTo>
                  <a:pt x="18" y="0"/>
                </a:lnTo>
                <a:lnTo>
                  <a:pt x="21" y="2"/>
                </a:lnTo>
                <a:lnTo>
                  <a:pt x="23" y="4"/>
                </a:lnTo>
                <a:lnTo>
                  <a:pt x="25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7" name="51067">
            <a:extLst xmlns:a="http://schemas.openxmlformats.org/drawingml/2006/main">
              <a:ext uri="{FF2B5EF4-FFF2-40B4-BE49-F238E27FC236}">
                <a16:creationId xmlns:a16="http://schemas.microsoft.com/office/drawing/2014/main" id="{82AC192A-AA78-4AC3-B9F0-69AFC0D656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84503" y="697819"/>
            <a:ext cx="206410" cy="176460"/>
          </a:xfrm>
          <a:custGeom xmlns:a="http://schemas.openxmlformats.org/drawingml/2006/main">
            <a:avLst/>
            <a:gdLst/>
            <a:ahLst/>
            <a:cxnLst>
              <a:cxn ang="0">
                <a:pos x="24" y="3"/>
              </a:cxn>
              <a:cxn ang="0">
                <a:pos x="24" y="5"/>
              </a:cxn>
              <a:cxn ang="0">
                <a:pos x="24" y="7"/>
              </a:cxn>
              <a:cxn ang="0">
                <a:pos x="23" y="10"/>
              </a:cxn>
              <a:cxn ang="0">
                <a:pos x="23" y="12"/>
              </a:cxn>
              <a:cxn ang="0">
                <a:pos x="20" y="15"/>
              </a:cxn>
              <a:cxn ang="0">
                <a:pos x="18" y="16"/>
              </a:cxn>
              <a:cxn ang="0">
                <a:pos x="17" y="14"/>
              </a:cxn>
              <a:cxn ang="0">
                <a:pos x="15" y="12"/>
              </a:cxn>
              <a:cxn ang="0">
                <a:pos x="14" y="9"/>
              </a:cxn>
              <a:cxn ang="0">
                <a:pos x="12" y="8"/>
              </a:cxn>
              <a:cxn ang="0">
                <a:pos x="11" y="11"/>
              </a:cxn>
              <a:cxn ang="0">
                <a:pos x="9" y="13"/>
              </a:cxn>
              <a:cxn ang="0">
                <a:pos x="8" y="16"/>
              </a:cxn>
              <a:cxn ang="0">
                <a:pos x="6" y="19"/>
              </a:cxn>
              <a:cxn ang="0">
                <a:pos x="3" y="21"/>
              </a:cxn>
              <a:cxn ang="0">
                <a:pos x="2" y="22"/>
              </a:cxn>
              <a:cxn ang="0">
                <a:pos x="1" y="20"/>
              </a:cxn>
              <a:cxn ang="0">
                <a:pos x="2" y="19"/>
              </a:cxn>
              <a:cxn ang="0">
                <a:pos x="2" y="16"/>
              </a:cxn>
              <a:cxn ang="0">
                <a:pos x="0" y="14"/>
              </a:cxn>
              <a:cxn ang="0">
                <a:pos x="1" y="13"/>
              </a:cxn>
              <a:cxn ang="0">
                <a:pos x="0" y="11"/>
              </a:cxn>
              <a:cxn ang="0">
                <a:pos x="0" y="9"/>
              </a:cxn>
              <a:cxn ang="0">
                <a:pos x="0" y="6"/>
              </a:cxn>
              <a:cxn ang="0">
                <a:pos x="3" y="6"/>
              </a:cxn>
              <a:cxn ang="0">
                <a:pos x="6" y="5"/>
              </a:cxn>
              <a:cxn ang="0">
                <a:pos x="9" y="4"/>
              </a:cxn>
              <a:cxn ang="0">
                <a:pos x="12" y="5"/>
              </a:cxn>
              <a:cxn ang="0">
                <a:pos x="14" y="4"/>
              </a:cxn>
              <a:cxn ang="0">
                <a:pos x="16" y="4"/>
              </a:cxn>
              <a:cxn ang="0">
                <a:pos x="18" y="2"/>
              </a:cxn>
              <a:cxn ang="0">
                <a:pos x="21" y="0"/>
              </a:cxn>
              <a:cxn ang="0">
                <a:pos x="24" y="3"/>
              </a:cxn>
            </a:cxnLst>
            <a:rect l="0" t="0" r="r" b="b"/>
            <a:pathLst>
              <a:path w="24" h="22">
                <a:moveTo>
                  <a:pt x="24" y="3"/>
                </a:moveTo>
                <a:lnTo>
                  <a:pt x="24" y="5"/>
                </a:lnTo>
                <a:lnTo>
                  <a:pt x="24" y="7"/>
                </a:lnTo>
                <a:lnTo>
                  <a:pt x="23" y="10"/>
                </a:lnTo>
                <a:lnTo>
                  <a:pt x="23" y="12"/>
                </a:lnTo>
                <a:lnTo>
                  <a:pt x="20" y="15"/>
                </a:lnTo>
                <a:lnTo>
                  <a:pt x="18" y="16"/>
                </a:lnTo>
                <a:lnTo>
                  <a:pt x="17" y="14"/>
                </a:lnTo>
                <a:lnTo>
                  <a:pt x="15" y="12"/>
                </a:lnTo>
                <a:lnTo>
                  <a:pt x="14" y="9"/>
                </a:lnTo>
                <a:lnTo>
                  <a:pt x="12" y="8"/>
                </a:lnTo>
                <a:lnTo>
                  <a:pt x="11" y="11"/>
                </a:lnTo>
                <a:lnTo>
                  <a:pt x="9" y="13"/>
                </a:lnTo>
                <a:lnTo>
                  <a:pt x="8" y="16"/>
                </a:lnTo>
                <a:lnTo>
                  <a:pt x="6" y="19"/>
                </a:lnTo>
                <a:lnTo>
                  <a:pt x="3" y="21"/>
                </a:lnTo>
                <a:lnTo>
                  <a:pt x="2" y="22"/>
                </a:lnTo>
                <a:lnTo>
                  <a:pt x="1" y="20"/>
                </a:lnTo>
                <a:lnTo>
                  <a:pt x="2" y="19"/>
                </a:lnTo>
                <a:lnTo>
                  <a:pt x="2" y="16"/>
                </a:lnTo>
                <a:lnTo>
                  <a:pt x="0" y="14"/>
                </a:lnTo>
                <a:lnTo>
                  <a:pt x="1" y="13"/>
                </a:lnTo>
                <a:lnTo>
                  <a:pt x="0" y="11"/>
                </a:lnTo>
                <a:lnTo>
                  <a:pt x="0" y="9"/>
                </a:lnTo>
                <a:lnTo>
                  <a:pt x="0" y="6"/>
                </a:lnTo>
                <a:lnTo>
                  <a:pt x="3" y="6"/>
                </a:lnTo>
                <a:lnTo>
                  <a:pt x="6" y="5"/>
                </a:lnTo>
                <a:lnTo>
                  <a:pt x="9" y="4"/>
                </a:lnTo>
                <a:lnTo>
                  <a:pt x="12" y="5"/>
                </a:lnTo>
                <a:lnTo>
                  <a:pt x="14" y="4"/>
                </a:lnTo>
                <a:lnTo>
                  <a:pt x="16" y="4"/>
                </a:lnTo>
                <a:lnTo>
                  <a:pt x="18" y="2"/>
                </a:lnTo>
                <a:lnTo>
                  <a:pt x="21" y="0"/>
                </a:lnTo>
                <a:lnTo>
                  <a:pt x="24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8" name="55004">
            <a:extLst xmlns:a="http://schemas.openxmlformats.org/drawingml/2006/main">
              <a:ext uri="{FF2B5EF4-FFF2-40B4-BE49-F238E27FC236}">
                <a16:creationId xmlns:a16="http://schemas.microsoft.com/office/drawing/2014/main" id="{4F208262-2884-40CE-851A-FA2100B79C0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87708" y="794069"/>
            <a:ext cx="352617" cy="240628"/>
          </a:xfrm>
          <a:custGeom xmlns:a="http://schemas.openxmlformats.org/drawingml/2006/main">
            <a:avLst/>
            <a:gdLst/>
            <a:ahLst/>
            <a:cxnLst>
              <a:cxn ang="0">
                <a:pos x="26" y="2"/>
              </a:cxn>
              <a:cxn ang="0">
                <a:pos x="30" y="4"/>
              </a:cxn>
              <a:cxn ang="0">
                <a:pos x="31" y="6"/>
              </a:cxn>
              <a:cxn ang="0">
                <a:pos x="30" y="8"/>
              </a:cxn>
              <a:cxn ang="0">
                <a:pos x="30" y="11"/>
              </a:cxn>
              <a:cxn ang="0">
                <a:pos x="31" y="12"/>
              </a:cxn>
              <a:cxn ang="0">
                <a:pos x="33" y="13"/>
              </a:cxn>
              <a:cxn ang="0">
                <a:pos x="35" y="13"/>
              </a:cxn>
              <a:cxn ang="0">
                <a:pos x="38" y="14"/>
              </a:cxn>
              <a:cxn ang="0">
                <a:pos x="41" y="15"/>
              </a:cxn>
              <a:cxn ang="0">
                <a:pos x="39" y="17"/>
              </a:cxn>
              <a:cxn ang="0">
                <a:pos x="38" y="20"/>
              </a:cxn>
              <a:cxn ang="0">
                <a:pos x="36" y="20"/>
              </a:cxn>
              <a:cxn ang="0">
                <a:pos x="34" y="24"/>
              </a:cxn>
              <a:cxn ang="0">
                <a:pos x="32" y="24"/>
              </a:cxn>
              <a:cxn ang="0">
                <a:pos x="30" y="21"/>
              </a:cxn>
              <a:cxn ang="0">
                <a:pos x="28" y="22"/>
              </a:cxn>
              <a:cxn ang="0">
                <a:pos x="25" y="21"/>
              </a:cxn>
              <a:cxn ang="0">
                <a:pos x="23" y="24"/>
              </a:cxn>
              <a:cxn ang="0">
                <a:pos x="21" y="25"/>
              </a:cxn>
              <a:cxn ang="0">
                <a:pos x="19" y="26"/>
              </a:cxn>
              <a:cxn ang="0">
                <a:pos x="18" y="28"/>
              </a:cxn>
              <a:cxn ang="0">
                <a:pos x="16" y="30"/>
              </a:cxn>
              <a:cxn ang="0">
                <a:pos x="15" y="28"/>
              </a:cxn>
              <a:cxn ang="0">
                <a:pos x="13" y="27"/>
              </a:cxn>
              <a:cxn ang="0">
                <a:pos x="12" y="24"/>
              </a:cxn>
              <a:cxn ang="0">
                <a:pos x="10" y="22"/>
              </a:cxn>
              <a:cxn ang="0">
                <a:pos x="8" y="20"/>
              </a:cxn>
              <a:cxn ang="0">
                <a:pos x="6" y="18"/>
              </a:cxn>
              <a:cxn ang="0">
                <a:pos x="7" y="15"/>
              </a:cxn>
              <a:cxn ang="0">
                <a:pos x="7" y="13"/>
              </a:cxn>
              <a:cxn ang="0">
                <a:pos x="5" y="12"/>
              </a:cxn>
              <a:cxn ang="0">
                <a:pos x="2" y="11"/>
              </a:cxn>
              <a:cxn ang="0">
                <a:pos x="0" y="9"/>
              </a:cxn>
              <a:cxn ang="0">
                <a:pos x="3" y="7"/>
              </a:cxn>
              <a:cxn ang="0">
                <a:pos x="6" y="4"/>
              </a:cxn>
              <a:cxn ang="0">
                <a:pos x="8" y="3"/>
              </a:cxn>
              <a:cxn ang="0">
                <a:pos x="11" y="0"/>
              </a:cxn>
              <a:cxn ang="0">
                <a:pos x="12" y="2"/>
              </a:cxn>
              <a:cxn ang="0">
                <a:pos x="11" y="5"/>
              </a:cxn>
              <a:cxn ang="0">
                <a:pos x="12" y="8"/>
              </a:cxn>
              <a:cxn ang="0">
                <a:pos x="14" y="10"/>
              </a:cxn>
              <a:cxn ang="0">
                <a:pos x="18" y="11"/>
              </a:cxn>
              <a:cxn ang="0">
                <a:pos x="20" y="9"/>
              </a:cxn>
              <a:cxn ang="0">
                <a:pos x="23" y="6"/>
              </a:cxn>
              <a:cxn ang="0">
                <a:pos x="24" y="4"/>
              </a:cxn>
              <a:cxn ang="0">
                <a:pos x="26" y="2"/>
              </a:cxn>
            </a:cxnLst>
            <a:rect l="0" t="0" r="r" b="b"/>
            <a:pathLst>
              <a:path w="41" h="30">
                <a:moveTo>
                  <a:pt x="26" y="2"/>
                </a:moveTo>
                <a:lnTo>
                  <a:pt x="30" y="4"/>
                </a:lnTo>
                <a:lnTo>
                  <a:pt x="31" y="6"/>
                </a:lnTo>
                <a:lnTo>
                  <a:pt x="30" y="8"/>
                </a:lnTo>
                <a:lnTo>
                  <a:pt x="30" y="11"/>
                </a:lnTo>
                <a:lnTo>
                  <a:pt x="31" y="12"/>
                </a:lnTo>
                <a:lnTo>
                  <a:pt x="33" y="13"/>
                </a:lnTo>
                <a:lnTo>
                  <a:pt x="35" y="13"/>
                </a:lnTo>
                <a:lnTo>
                  <a:pt x="38" y="14"/>
                </a:lnTo>
                <a:lnTo>
                  <a:pt x="41" y="15"/>
                </a:lnTo>
                <a:lnTo>
                  <a:pt x="39" y="17"/>
                </a:lnTo>
                <a:lnTo>
                  <a:pt x="38" y="20"/>
                </a:lnTo>
                <a:lnTo>
                  <a:pt x="36" y="20"/>
                </a:lnTo>
                <a:lnTo>
                  <a:pt x="34" y="24"/>
                </a:lnTo>
                <a:lnTo>
                  <a:pt x="32" y="24"/>
                </a:lnTo>
                <a:lnTo>
                  <a:pt x="30" y="21"/>
                </a:lnTo>
                <a:lnTo>
                  <a:pt x="28" y="22"/>
                </a:lnTo>
                <a:lnTo>
                  <a:pt x="25" y="21"/>
                </a:lnTo>
                <a:lnTo>
                  <a:pt x="23" y="24"/>
                </a:lnTo>
                <a:lnTo>
                  <a:pt x="21" y="25"/>
                </a:lnTo>
                <a:lnTo>
                  <a:pt x="19" y="26"/>
                </a:lnTo>
                <a:lnTo>
                  <a:pt x="18" y="28"/>
                </a:lnTo>
                <a:lnTo>
                  <a:pt x="16" y="30"/>
                </a:lnTo>
                <a:lnTo>
                  <a:pt x="15" y="28"/>
                </a:lnTo>
                <a:lnTo>
                  <a:pt x="13" y="27"/>
                </a:lnTo>
                <a:lnTo>
                  <a:pt x="12" y="24"/>
                </a:lnTo>
                <a:lnTo>
                  <a:pt x="10" y="22"/>
                </a:lnTo>
                <a:lnTo>
                  <a:pt x="8" y="20"/>
                </a:lnTo>
                <a:lnTo>
                  <a:pt x="6" y="18"/>
                </a:lnTo>
                <a:lnTo>
                  <a:pt x="7" y="15"/>
                </a:lnTo>
                <a:lnTo>
                  <a:pt x="7" y="13"/>
                </a:lnTo>
                <a:lnTo>
                  <a:pt x="5" y="12"/>
                </a:lnTo>
                <a:lnTo>
                  <a:pt x="2" y="11"/>
                </a:lnTo>
                <a:lnTo>
                  <a:pt x="0" y="9"/>
                </a:lnTo>
                <a:lnTo>
                  <a:pt x="3" y="7"/>
                </a:lnTo>
                <a:lnTo>
                  <a:pt x="6" y="4"/>
                </a:lnTo>
                <a:lnTo>
                  <a:pt x="8" y="3"/>
                </a:lnTo>
                <a:lnTo>
                  <a:pt x="11" y="0"/>
                </a:lnTo>
                <a:lnTo>
                  <a:pt x="12" y="2"/>
                </a:lnTo>
                <a:lnTo>
                  <a:pt x="11" y="5"/>
                </a:lnTo>
                <a:lnTo>
                  <a:pt x="12" y="8"/>
                </a:lnTo>
                <a:lnTo>
                  <a:pt x="14" y="10"/>
                </a:lnTo>
                <a:lnTo>
                  <a:pt x="18" y="11"/>
                </a:lnTo>
                <a:lnTo>
                  <a:pt x="20" y="9"/>
                </a:lnTo>
                <a:lnTo>
                  <a:pt x="23" y="6"/>
                </a:lnTo>
                <a:lnTo>
                  <a:pt x="24" y="4"/>
                </a:lnTo>
                <a:lnTo>
                  <a:pt x="26" y="2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39" name="57097">
            <a:extLst xmlns:a="http://schemas.openxmlformats.org/drawingml/2006/main">
              <a:ext uri="{FF2B5EF4-FFF2-40B4-BE49-F238E27FC236}">
                <a16:creationId xmlns:a16="http://schemas.microsoft.com/office/drawing/2014/main" id="{8E5EF588-4087-4342-B472-5378F3B3B94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1622" y="465213"/>
            <a:ext cx="266613" cy="248649"/>
          </a:xfrm>
          <a:custGeom xmlns:a="http://schemas.openxmlformats.org/drawingml/2006/main">
            <a:avLst/>
            <a:gdLst/>
            <a:ahLst/>
            <a:cxnLst>
              <a:cxn ang="0">
                <a:pos x="27" y="0"/>
              </a:cxn>
              <a:cxn ang="0">
                <a:pos x="29" y="1"/>
              </a:cxn>
              <a:cxn ang="0">
                <a:pos x="29" y="3"/>
              </a:cxn>
              <a:cxn ang="0">
                <a:pos x="29" y="5"/>
              </a:cxn>
              <a:cxn ang="0">
                <a:pos x="31" y="8"/>
              </a:cxn>
              <a:cxn ang="0">
                <a:pos x="29" y="10"/>
              </a:cxn>
              <a:cxn ang="0">
                <a:pos x="27" y="12"/>
              </a:cxn>
              <a:cxn ang="0">
                <a:pos x="24" y="14"/>
              </a:cxn>
              <a:cxn ang="0">
                <a:pos x="22" y="16"/>
              </a:cxn>
              <a:cxn ang="0">
                <a:pos x="19" y="16"/>
              </a:cxn>
              <a:cxn ang="0">
                <a:pos x="16" y="18"/>
              </a:cxn>
              <a:cxn ang="0">
                <a:pos x="16" y="21"/>
              </a:cxn>
              <a:cxn ang="0">
                <a:pos x="14" y="23"/>
              </a:cxn>
              <a:cxn ang="0">
                <a:pos x="14" y="27"/>
              </a:cxn>
              <a:cxn ang="0">
                <a:pos x="12" y="29"/>
              </a:cxn>
              <a:cxn ang="0">
                <a:pos x="9" y="31"/>
              </a:cxn>
              <a:cxn ang="0">
                <a:pos x="6" y="29"/>
              </a:cxn>
              <a:cxn ang="0">
                <a:pos x="4" y="29"/>
              </a:cxn>
              <a:cxn ang="0">
                <a:pos x="3" y="26"/>
              </a:cxn>
              <a:cxn ang="0">
                <a:pos x="1" y="24"/>
              </a:cxn>
              <a:cxn ang="0">
                <a:pos x="0" y="21"/>
              </a:cxn>
              <a:cxn ang="0">
                <a:pos x="0" y="19"/>
              </a:cxn>
              <a:cxn ang="0">
                <a:pos x="0" y="16"/>
              </a:cxn>
              <a:cxn ang="0">
                <a:pos x="1" y="14"/>
              </a:cxn>
              <a:cxn ang="0">
                <a:pos x="5" y="14"/>
              </a:cxn>
              <a:cxn ang="0">
                <a:pos x="8" y="15"/>
              </a:cxn>
              <a:cxn ang="0">
                <a:pos x="10" y="15"/>
              </a:cxn>
              <a:cxn ang="0">
                <a:pos x="12" y="14"/>
              </a:cxn>
              <a:cxn ang="0">
                <a:pos x="13" y="12"/>
              </a:cxn>
              <a:cxn ang="0">
                <a:pos x="17" y="10"/>
              </a:cxn>
              <a:cxn ang="0">
                <a:pos x="20" y="9"/>
              </a:cxn>
              <a:cxn ang="0">
                <a:pos x="19" y="7"/>
              </a:cxn>
              <a:cxn ang="0">
                <a:pos x="17" y="4"/>
              </a:cxn>
              <a:cxn ang="0">
                <a:pos x="19" y="3"/>
              </a:cxn>
              <a:cxn ang="0">
                <a:pos x="21" y="2"/>
              </a:cxn>
              <a:cxn ang="0">
                <a:pos x="25" y="1"/>
              </a:cxn>
              <a:cxn ang="0">
                <a:pos x="27" y="0"/>
              </a:cxn>
            </a:cxnLst>
            <a:rect l="0" t="0" r="r" b="b"/>
            <a:pathLst>
              <a:path w="31" h="31">
                <a:moveTo>
                  <a:pt x="27" y="0"/>
                </a:move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0" name="57096">
            <a:extLst xmlns:a="http://schemas.openxmlformats.org/drawingml/2006/main">
              <a:ext uri="{FF2B5EF4-FFF2-40B4-BE49-F238E27FC236}">
                <a16:creationId xmlns:a16="http://schemas.microsoft.com/office/drawing/2014/main" id="{E5E690B1-72D1-442C-A2DF-6AB0A6AE7A1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989047" y="569484"/>
            <a:ext cx="223610" cy="120313"/>
          </a:xfrm>
          <a:custGeom xmlns:a="http://schemas.openxmlformats.org/drawingml/2006/main">
            <a:avLst/>
            <a:gdLst/>
            <a:ahLst/>
            <a:cxnLst>
              <a:cxn ang="0">
                <a:pos x="25" y="12"/>
              </a:cxn>
              <a:cxn ang="0">
                <a:pos x="22" y="13"/>
              </a:cxn>
              <a:cxn ang="0">
                <a:pos x="19" y="13"/>
              </a:cxn>
              <a:cxn ang="0">
                <a:pos x="17" y="13"/>
              </a:cxn>
              <a:cxn ang="0">
                <a:pos x="15" y="13"/>
              </a:cxn>
              <a:cxn ang="0">
                <a:pos x="12" y="14"/>
              </a:cxn>
              <a:cxn ang="0">
                <a:pos x="9" y="14"/>
              </a:cxn>
              <a:cxn ang="0">
                <a:pos x="7" y="15"/>
              </a:cxn>
              <a:cxn ang="0">
                <a:pos x="5" y="14"/>
              </a:cxn>
              <a:cxn ang="0">
                <a:pos x="4" y="12"/>
              </a:cxn>
              <a:cxn ang="0">
                <a:pos x="2" y="11"/>
              </a:cxn>
              <a:cxn ang="0">
                <a:pos x="3" y="9"/>
              </a:cxn>
              <a:cxn ang="0">
                <a:pos x="1" y="6"/>
              </a:cxn>
              <a:cxn ang="0">
                <a:pos x="0" y="4"/>
              </a:cxn>
              <a:cxn ang="0">
                <a:pos x="1" y="2"/>
              </a:cxn>
              <a:cxn ang="0">
                <a:pos x="3" y="1"/>
              </a:cxn>
              <a:cxn ang="0">
                <a:pos x="5" y="1"/>
              </a:cxn>
              <a:cxn ang="0">
                <a:pos x="8" y="0"/>
              </a:cxn>
              <a:cxn ang="0">
                <a:pos x="10" y="1"/>
              </a:cxn>
              <a:cxn ang="0">
                <a:pos x="13" y="3"/>
              </a:cxn>
              <a:cxn ang="0">
                <a:pos x="16" y="4"/>
              </a:cxn>
              <a:cxn ang="0">
                <a:pos x="19" y="4"/>
              </a:cxn>
              <a:cxn ang="0">
                <a:pos x="22" y="3"/>
              </a:cxn>
              <a:cxn ang="0">
                <a:pos x="24" y="6"/>
              </a:cxn>
              <a:cxn ang="0">
                <a:pos x="26" y="9"/>
              </a:cxn>
              <a:cxn ang="0">
                <a:pos x="25" y="12"/>
              </a:cxn>
            </a:cxnLst>
            <a:rect l="0" t="0" r="r" b="b"/>
            <a:pathLst>
              <a:path w="26" h="15">
                <a:moveTo>
                  <a:pt x="25" y="12"/>
                </a:moveTo>
                <a:lnTo>
                  <a:pt x="22" y="13"/>
                </a:lnTo>
                <a:lnTo>
                  <a:pt x="19" y="13"/>
                </a:lnTo>
                <a:lnTo>
                  <a:pt x="17" y="13"/>
                </a:lnTo>
                <a:lnTo>
                  <a:pt x="15" y="13"/>
                </a:lnTo>
                <a:lnTo>
                  <a:pt x="12" y="14"/>
                </a:lnTo>
                <a:lnTo>
                  <a:pt x="9" y="14"/>
                </a:lnTo>
                <a:lnTo>
                  <a:pt x="7" y="15"/>
                </a:lnTo>
                <a:lnTo>
                  <a:pt x="5" y="14"/>
                </a:lnTo>
                <a:lnTo>
                  <a:pt x="4" y="12"/>
                </a:lnTo>
                <a:lnTo>
                  <a:pt x="2" y="11"/>
                </a:lnTo>
                <a:lnTo>
                  <a:pt x="3" y="9"/>
                </a:lnTo>
                <a:lnTo>
                  <a:pt x="1" y="6"/>
                </a:lnTo>
                <a:lnTo>
                  <a:pt x="0" y="4"/>
                </a:lnTo>
                <a:lnTo>
                  <a:pt x="1" y="2"/>
                </a:lnTo>
                <a:lnTo>
                  <a:pt x="3" y="1"/>
                </a:lnTo>
                <a:lnTo>
                  <a:pt x="5" y="1"/>
                </a:lnTo>
                <a:lnTo>
                  <a:pt x="8" y="0"/>
                </a:lnTo>
                <a:lnTo>
                  <a:pt x="10" y="1"/>
                </a:lnTo>
                <a:lnTo>
                  <a:pt x="13" y="3"/>
                </a:lnTo>
                <a:lnTo>
                  <a:pt x="16" y="4"/>
                </a:lnTo>
                <a:lnTo>
                  <a:pt x="19" y="4"/>
                </a:lnTo>
                <a:lnTo>
                  <a:pt x="22" y="3"/>
                </a:lnTo>
                <a:lnTo>
                  <a:pt x="24" y="6"/>
                </a:lnTo>
                <a:lnTo>
                  <a:pt x="26" y="9"/>
                </a:lnTo>
                <a:lnTo>
                  <a:pt x="25" y="1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1" name="53084">
            <a:extLst xmlns:a="http://schemas.openxmlformats.org/drawingml/2006/main">
              <a:ext uri="{FF2B5EF4-FFF2-40B4-BE49-F238E27FC236}">
                <a16:creationId xmlns:a16="http://schemas.microsoft.com/office/drawing/2014/main" id="{9C4B77F2-A41C-42BC-A634-250FE963418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21095" y="1387616"/>
            <a:ext cx="292414" cy="168439"/>
          </a:xfrm>
          <a:custGeom xmlns:a="http://schemas.openxmlformats.org/drawingml/2006/main">
            <a:avLst/>
            <a:gdLst/>
            <a:ahLst/>
            <a:cxnLst>
              <a:cxn ang="0">
                <a:pos x="32" y="2"/>
              </a:cxn>
              <a:cxn ang="0">
                <a:pos x="33" y="4"/>
              </a:cxn>
              <a:cxn ang="0">
                <a:pos x="34" y="6"/>
              </a:cxn>
              <a:cxn ang="0">
                <a:pos x="34" y="8"/>
              </a:cxn>
              <a:cxn ang="0">
                <a:pos x="34" y="10"/>
              </a:cxn>
              <a:cxn ang="0">
                <a:pos x="33" y="13"/>
              </a:cxn>
              <a:cxn ang="0">
                <a:pos x="30" y="13"/>
              </a:cxn>
              <a:cxn ang="0">
                <a:pos x="27" y="15"/>
              </a:cxn>
              <a:cxn ang="0">
                <a:pos x="25" y="15"/>
              </a:cxn>
              <a:cxn ang="0">
                <a:pos x="23" y="17"/>
              </a:cxn>
              <a:cxn ang="0">
                <a:pos x="20" y="16"/>
              </a:cxn>
              <a:cxn ang="0">
                <a:pos x="18" y="16"/>
              </a:cxn>
              <a:cxn ang="0">
                <a:pos x="16" y="17"/>
              </a:cxn>
              <a:cxn ang="0">
                <a:pos x="11" y="20"/>
              </a:cxn>
              <a:cxn ang="0">
                <a:pos x="8" y="21"/>
              </a:cxn>
              <a:cxn ang="0">
                <a:pos x="5" y="21"/>
              </a:cxn>
              <a:cxn ang="0">
                <a:pos x="5" y="19"/>
              </a:cxn>
              <a:cxn ang="0">
                <a:pos x="2" y="18"/>
              </a:cxn>
              <a:cxn ang="0">
                <a:pos x="0" y="16"/>
              </a:cxn>
              <a:cxn ang="0">
                <a:pos x="2" y="13"/>
              </a:cxn>
              <a:cxn ang="0">
                <a:pos x="4" y="11"/>
              </a:cxn>
              <a:cxn ang="0">
                <a:pos x="6" y="9"/>
              </a:cxn>
              <a:cxn ang="0">
                <a:pos x="7" y="6"/>
              </a:cxn>
              <a:cxn ang="0">
                <a:pos x="7" y="4"/>
              </a:cxn>
              <a:cxn ang="0">
                <a:pos x="9" y="3"/>
              </a:cxn>
              <a:cxn ang="0">
                <a:pos x="10" y="1"/>
              </a:cxn>
              <a:cxn ang="0">
                <a:pos x="12" y="2"/>
              </a:cxn>
              <a:cxn ang="0">
                <a:pos x="14" y="3"/>
              </a:cxn>
              <a:cxn ang="0">
                <a:pos x="15" y="0"/>
              </a:cxn>
              <a:cxn ang="0">
                <a:pos x="18" y="0"/>
              </a:cxn>
              <a:cxn ang="0">
                <a:pos x="19" y="2"/>
              </a:cxn>
              <a:cxn ang="0">
                <a:pos x="20" y="5"/>
              </a:cxn>
              <a:cxn ang="0">
                <a:pos x="21" y="7"/>
              </a:cxn>
              <a:cxn ang="0">
                <a:pos x="23" y="6"/>
              </a:cxn>
              <a:cxn ang="0">
                <a:pos x="25" y="5"/>
              </a:cxn>
              <a:cxn ang="0">
                <a:pos x="27" y="4"/>
              </a:cxn>
              <a:cxn ang="0">
                <a:pos x="30" y="3"/>
              </a:cxn>
              <a:cxn ang="0">
                <a:pos x="32" y="2"/>
              </a:cxn>
            </a:cxnLst>
            <a:rect l="0" t="0" r="r" b="b"/>
            <a:pathLst>
              <a:path w="34" h="21">
                <a:moveTo>
                  <a:pt x="32" y="2"/>
                </a:moveTo>
                <a:lnTo>
                  <a:pt x="33" y="4"/>
                </a:lnTo>
                <a:lnTo>
                  <a:pt x="34" y="6"/>
                </a:lnTo>
                <a:lnTo>
                  <a:pt x="34" y="8"/>
                </a:lnTo>
                <a:lnTo>
                  <a:pt x="34" y="10"/>
                </a:lnTo>
                <a:lnTo>
                  <a:pt x="33" y="13"/>
                </a:lnTo>
                <a:lnTo>
                  <a:pt x="30" y="13"/>
                </a:lnTo>
                <a:lnTo>
                  <a:pt x="27" y="15"/>
                </a:lnTo>
                <a:lnTo>
                  <a:pt x="25" y="15"/>
                </a:lnTo>
                <a:lnTo>
                  <a:pt x="23" y="17"/>
                </a:lnTo>
                <a:lnTo>
                  <a:pt x="20" y="16"/>
                </a:lnTo>
                <a:lnTo>
                  <a:pt x="18" y="16"/>
                </a:lnTo>
                <a:lnTo>
                  <a:pt x="16" y="17"/>
                </a:lnTo>
                <a:lnTo>
                  <a:pt x="11" y="20"/>
                </a:lnTo>
                <a:lnTo>
                  <a:pt x="8" y="21"/>
                </a:lnTo>
                <a:lnTo>
                  <a:pt x="5" y="21"/>
                </a:lnTo>
                <a:lnTo>
                  <a:pt x="5" y="19"/>
                </a:lnTo>
                <a:lnTo>
                  <a:pt x="2" y="18"/>
                </a:lnTo>
                <a:lnTo>
                  <a:pt x="0" y="16"/>
                </a:lnTo>
                <a:lnTo>
                  <a:pt x="2" y="13"/>
                </a:lnTo>
                <a:lnTo>
                  <a:pt x="4" y="11"/>
                </a:lnTo>
                <a:lnTo>
                  <a:pt x="6" y="9"/>
                </a:lnTo>
                <a:lnTo>
                  <a:pt x="7" y="6"/>
                </a:lnTo>
                <a:lnTo>
                  <a:pt x="7" y="4"/>
                </a:lnTo>
                <a:lnTo>
                  <a:pt x="9" y="3"/>
                </a:lnTo>
                <a:lnTo>
                  <a:pt x="10" y="1"/>
                </a:lnTo>
                <a:lnTo>
                  <a:pt x="12" y="2"/>
                </a:lnTo>
                <a:lnTo>
                  <a:pt x="14" y="3"/>
                </a:lnTo>
                <a:lnTo>
                  <a:pt x="15" y="0"/>
                </a:lnTo>
                <a:lnTo>
                  <a:pt x="18" y="0"/>
                </a:lnTo>
                <a:lnTo>
                  <a:pt x="19" y="2"/>
                </a:lnTo>
                <a:lnTo>
                  <a:pt x="20" y="5"/>
                </a:lnTo>
                <a:lnTo>
                  <a:pt x="21" y="7"/>
                </a:lnTo>
                <a:lnTo>
                  <a:pt x="23" y="6"/>
                </a:lnTo>
                <a:lnTo>
                  <a:pt x="25" y="5"/>
                </a:lnTo>
                <a:lnTo>
                  <a:pt x="27" y="4"/>
                </a:lnTo>
                <a:lnTo>
                  <a:pt x="30" y="3"/>
                </a:lnTo>
                <a:lnTo>
                  <a:pt x="32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2" name="53083">
            <a:extLst xmlns:a="http://schemas.openxmlformats.org/drawingml/2006/main">
              <a:ext uri="{FF2B5EF4-FFF2-40B4-BE49-F238E27FC236}">
                <a16:creationId xmlns:a16="http://schemas.microsoft.com/office/drawing/2014/main" id="{94892A5B-3A8B-4AC3-B8E4-C86E44672C4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11481" y="1443763"/>
            <a:ext cx="266613" cy="160418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8" y="1"/>
              </a:cxn>
              <a:cxn ang="0">
                <a:pos x="20" y="1"/>
              </a:cxn>
              <a:cxn ang="0">
                <a:pos x="23" y="2"/>
              </a:cxn>
              <a:cxn ang="0">
                <a:pos x="26" y="4"/>
              </a:cxn>
              <a:cxn ang="0">
                <a:pos x="29" y="6"/>
              </a:cxn>
              <a:cxn ang="0">
                <a:pos x="31" y="7"/>
              </a:cxn>
              <a:cxn ang="0">
                <a:pos x="28" y="9"/>
              </a:cxn>
              <a:cxn ang="0">
                <a:pos x="27" y="7"/>
              </a:cxn>
              <a:cxn ang="0">
                <a:pos x="24" y="8"/>
              </a:cxn>
              <a:cxn ang="0">
                <a:pos x="20" y="7"/>
              </a:cxn>
              <a:cxn ang="0">
                <a:pos x="18" y="8"/>
              </a:cxn>
              <a:cxn ang="0">
                <a:pos x="16" y="8"/>
              </a:cxn>
              <a:cxn ang="0">
                <a:pos x="14" y="10"/>
              </a:cxn>
              <a:cxn ang="0">
                <a:pos x="13" y="12"/>
              </a:cxn>
              <a:cxn ang="0">
                <a:pos x="12" y="15"/>
              </a:cxn>
              <a:cxn ang="0">
                <a:pos x="12" y="18"/>
              </a:cxn>
              <a:cxn ang="0">
                <a:pos x="10" y="17"/>
              </a:cxn>
              <a:cxn ang="0">
                <a:pos x="9" y="20"/>
              </a:cxn>
              <a:cxn ang="0">
                <a:pos x="6" y="18"/>
              </a:cxn>
              <a:cxn ang="0">
                <a:pos x="5" y="16"/>
              </a:cxn>
              <a:cxn ang="0">
                <a:pos x="3" y="13"/>
              </a:cxn>
              <a:cxn ang="0">
                <a:pos x="3" y="11"/>
              </a:cxn>
              <a:cxn ang="0">
                <a:pos x="2" y="9"/>
              </a:cxn>
              <a:cxn ang="0">
                <a:pos x="1" y="7"/>
              </a:cxn>
              <a:cxn ang="0">
                <a:pos x="1" y="4"/>
              </a:cxn>
              <a:cxn ang="0">
                <a:pos x="0" y="2"/>
              </a:cxn>
              <a:cxn ang="0">
                <a:pos x="2" y="0"/>
              </a:cxn>
              <a:cxn ang="0">
                <a:pos x="6" y="1"/>
              </a:cxn>
              <a:cxn ang="0">
                <a:pos x="8" y="0"/>
              </a:cxn>
              <a:cxn ang="0">
                <a:pos x="10" y="2"/>
              </a:cxn>
              <a:cxn ang="0">
                <a:pos x="13" y="1"/>
              </a:cxn>
              <a:cxn ang="0">
                <a:pos x="15" y="0"/>
              </a:cxn>
            </a:cxnLst>
            <a:rect l="0" t="0" r="r" b="b"/>
            <a:pathLst>
              <a:path w="31" h="20">
                <a:moveTo>
                  <a:pt x="15" y="0"/>
                </a:moveTo>
                <a:lnTo>
                  <a:pt x="18" y="1"/>
                </a:lnTo>
                <a:lnTo>
                  <a:pt x="20" y="1"/>
                </a:lnTo>
                <a:lnTo>
                  <a:pt x="23" y="2"/>
                </a:lnTo>
                <a:lnTo>
                  <a:pt x="26" y="4"/>
                </a:lnTo>
                <a:lnTo>
                  <a:pt x="29" y="6"/>
                </a:lnTo>
                <a:lnTo>
                  <a:pt x="31" y="7"/>
                </a:lnTo>
                <a:lnTo>
                  <a:pt x="28" y="9"/>
                </a:lnTo>
                <a:lnTo>
                  <a:pt x="27" y="7"/>
                </a:lnTo>
                <a:lnTo>
                  <a:pt x="24" y="8"/>
                </a:lnTo>
                <a:lnTo>
                  <a:pt x="20" y="7"/>
                </a:lnTo>
                <a:lnTo>
                  <a:pt x="18" y="8"/>
                </a:lnTo>
                <a:lnTo>
                  <a:pt x="16" y="8"/>
                </a:lnTo>
                <a:lnTo>
                  <a:pt x="14" y="10"/>
                </a:lnTo>
                <a:lnTo>
                  <a:pt x="13" y="12"/>
                </a:lnTo>
                <a:lnTo>
                  <a:pt x="12" y="15"/>
                </a:lnTo>
                <a:lnTo>
                  <a:pt x="12" y="18"/>
                </a:lnTo>
                <a:lnTo>
                  <a:pt x="10" y="17"/>
                </a:lnTo>
                <a:lnTo>
                  <a:pt x="9" y="20"/>
                </a:lnTo>
                <a:lnTo>
                  <a:pt x="6" y="18"/>
                </a:lnTo>
                <a:lnTo>
                  <a:pt x="5" y="16"/>
                </a:lnTo>
                <a:lnTo>
                  <a:pt x="3" y="13"/>
                </a:lnTo>
                <a:lnTo>
                  <a:pt x="3" y="11"/>
                </a:lnTo>
                <a:lnTo>
                  <a:pt x="2" y="9"/>
                </a:lnTo>
                <a:lnTo>
                  <a:pt x="1" y="7"/>
                </a:lnTo>
                <a:lnTo>
                  <a:pt x="1" y="4"/>
                </a:lnTo>
                <a:lnTo>
                  <a:pt x="0" y="2"/>
                </a:lnTo>
                <a:lnTo>
                  <a:pt x="2" y="0"/>
                </a:lnTo>
                <a:lnTo>
                  <a:pt x="6" y="1"/>
                </a:lnTo>
                <a:lnTo>
                  <a:pt x="8" y="0"/>
                </a:lnTo>
                <a:lnTo>
                  <a:pt x="10" y="2"/>
                </a:lnTo>
                <a:lnTo>
                  <a:pt x="13" y="1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3" name="53082">
            <a:extLst xmlns:a="http://schemas.openxmlformats.org/drawingml/2006/main">
              <a:ext uri="{FF2B5EF4-FFF2-40B4-BE49-F238E27FC236}">
                <a16:creationId xmlns:a16="http://schemas.microsoft.com/office/drawing/2014/main" id="{5E0B0CED-7A63-4743-B732-7EF416C6BF5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52291" y="1323448"/>
            <a:ext cx="86004" cy="112293"/>
          </a:xfrm>
          <a:custGeom xmlns:a="http://schemas.openxmlformats.org/drawingml/2006/main">
            <a:avLst/>
            <a:gdLst/>
            <a:ahLst/>
            <a:cxnLst>
              <a:cxn ang="0">
                <a:pos x="10" y="6"/>
              </a:cxn>
              <a:cxn ang="0">
                <a:pos x="10" y="9"/>
              </a:cxn>
              <a:cxn ang="0">
                <a:pos x="9" y="11"/>
              </a:cxn>
              <a:cxn ang="0">
                <a:pos x="8" y="14"/>
              </a:cxn>
              <a:cxn ang="0">
                <a:pos x="6" y="14"/>
              </a:cxn>
              <a:cxn ang="0">
                <a:pos x="3" y="12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3" y="2"/>
              </a:cxn>
              <a:cxn ang="0">
                <a:pos x="6" y="0"/>
              </a:cxn>
              <a:cxn ang="0">
                <a:pos x="7" y="4"/>
              </a:cxn>
              <a:cxn ang="0">
                <a:pos x="9" y="4"/>
              </a:cxn>
              <a:cxn ang="0">
                <a:pos x="10" y="6"/>
              </a:cxn>
            </a:cxnLst>
            <a:rect l="0" t="0" r="r" b="b"/>
            <a:pathLst>
              <a:path w="10" h="14">
                <a:moveTo>
                  <a:pt x="10" y="6"/>
                </a:moveTo>
                <a:lnTo>
                  <a:pt x="10" y="9"/>
                </a:lnTo>
                <a:lnTo>
                  <a:pt x="9" y="11"/>
                </a:lnTo>
                <a:lnTo>
                  <a:pt x="8" y="14"/>
                </a:lnTo>
                <a:lnTo>
                  <a:pt x="6" y="14"/>
                </a:lnTo>
                <a:lnTo>
                  <a:pt x="3" y="12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3" y="2"/>
                </a:lnTo>
                <a:lnTo>
                  <a:pt x="6" y="0"/>
                </a:lnTo>
                <a:lnTo>
                  <a:pt x="7" y="4"/>
                </a:lnTo>
                <a:lnTo>
                  <a:pt x="9" y="4"/>
                </a:lnTo>
                <a:lnTo>
                  <a:pt x="1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fr-BE" sz="600" b="1">
                <a:latin typeface="Arial Black" panose="020B0A04020102020204" pitchFamily="34" charset="0"/>
              </a:rPr>
              <a:t>,</a:t>
            </a:r>
          </a:p>
        </cdr:txBody>
      </cdr:sp>
      <cdr:sp macro="" textlink="">
        <cdr:nvSpPr>
          <cdr:cNvPr id="1744" name="53070">
            <a:extLst xmlns:a="http://schemas.openxmlformats.org/drawingml/2006/main">
              <a:ext uri="{FF2B5EF4-FFF2-40B4-BE49-F238E27FC236}">
                <a16:creationId xmlns:a16="http://schemas.microsoft.com/office/drawing/2014/main" id="{A5DD6EA1-A993-49AB-96DE-49D8EF2167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40487" y="1082822"/>
            <a:ext cx="206410" cy="224585"/>
          </a:xfrm>
          <a:custGeom xmlns:a="http://schemas.openxmlformats.org/drawingml/2006/main">
            <a:avLst/>
            <a:gdLst/>
            <a:ahLst/>
            <a:cxnLst>
              <a:cxn ang="0">
                <a:pos x="22" y="11"/>
              </a:cxn>
              <a:cxn ang="0">
                <a:pos x="22" y="15"/>
              </a:cxn>
              <a:cxn ang="0">
                <a:pos x="21" y="17"/>
              </a:cxn>
              <a:cxn ang="0">
                <a:pos x="24" y="19"/>
              </a:cxn>
              <a:cxn ang="0">
                <a:pos x="24" y="21"/>
              </a:cxn>
              <a:cxn ang="0">
                <a:pos x="23" y="23"/>
              </a:cxn>
              <a:cxn ang="0">
                <a:pos x="20" y="23"/>
              </a:cxn>
              <a:cxn ang="0">
                <a:pos x="18" y="23"/>
              </a:cxn>
              <a:cxn ang="0">
                <a:pos x="16" y="24"/>
              </a:cxn>
              <a:cxn ang="0">
                <a:pos x="15" y="27"/>
              </a:cxn>
              <a:cxn ang="0">
                <a:pos x="13" y="28"/>
              </a:cxn>
              <a:cxn ang="0">
                <a:pos x="11" y="27"/>
              </a:cxn>
              <a:cxn ang="0">
                <a:pos x="10" y="25"/>
              </a:cxn>
              <a:cxn ang="0">
                <a:pos x="8" y="24"/>
              </a:cxn>
              <a:cxn ang="0">
                <a:pos x="5" y="25"/>
              </a:cxn>
              <a:cxn ang="0">
                <a:pos x="4" y="27"/>
              </a:cxn>
              <a:cxn ang="0">
                <a:pos x="1" y="26"/>
              </a:cxn>
              <a:cxn ang="0">
                <a:pos x="1" y="24"/>
              </a:cxn>
              <a:cxn ang="0">
                <a:pos x="1" y="21"/>
              </a:cxn>
              <a:cxn ang="0">
                <a:pos x="2" y="20"/>
              </a:cxn>
              <a:cxn ang="0">
                <a:pos x="2" y="17"/>
              </a:cxn>
              <a:cxn ang="0">
                <a:pos x="1" y="15"/>
              </a:cxn>
              <a:cxn ang="0">
                <a:pos x="0" y="13"/>
              </a:cxn>
              <a:cxn ang="0">
                <a:pos x="0" y="11"/>
              </a:cxn>
              <a:cxn ang="0">
                <a:pos x="0" y="8"/>
              </a:cxn>
              <a:cxn ang="0">
                <a:pos x="0" y="5"/>
              </a:cxn>
              <a:cxn ang="0">
                <a:pos x="1" y="4"/>
              </a:cxn>
              <a:cxn ang="0">
                <a:pos x="3" y="3"/>
              </a:cxn>
              <a:cxn ang="0">
                <a:pos x="6" y="2"/>
              </a:cxn>
              <a:cxn ang="0">
                <a:pos x="8" y="1"/>
              </a:cxn>
              <a:cxn ang="0">
                <a:pos x="11" y="0"/>
              </a:cxn>
              <a:cxn ang="0">
                <a:pos x="11" y="3"/>
              </a:cxn>
              <a:cxn ang="0">
                <a:pos x="14" y="4"/>
              </a:cxn>
              <a:cxn ang="0">
                <a:pos x="15" y="6"/>
              </a:cxn>
              <a:cxn ang="0">
                <a:pos x="16" y="8"/>
              </a:cxn>
              <a:cxn ang="0">
                <a:pos x="19" y="9"/>
              </a:cxn>
              <a:cxn ang="0">
                <a:pos x="22" y="11"/>
              </a:cxn>
            </a:cxnLst>
            <a:rect l="0" t="0" r="r" b="b"/>
            <a:pathLst>
              <a:path w="24" h="28">
                <a:moveTo>
                  <a:pt x="22" y="11"/>
                </a:moveTo>
                <a:lnTo>
                  <a:pt x="22" y="15"/>
                </a:lnTo>
                <a:lnTo>
                  <a:pt x="21" y="17"/>
                </a:lnTo>
                <a:lnTo>
                  <a:pt x="24" y="19"/>
                </a:lnTo>
                <a:lnTo>
                  <a:pt x="24" y="21"/>
                </a:lnTo>
                <a:lnTo>
                  <a:pt x="23" y="23"/>
                </a:lnTo>
                <a:lnTo>
                  <a:pt x="20" y="23"/>
                </a:lnTo>
                <a:lnTo>
                  <a:pt x="18" y="23"/>
                </a:lnTo>
                <a:lnTo>
                  <a:pt x="16" y="24"/>
                </a:lnTo>
                <a:lnTo>
                  <a:pt x="15" y="27"/>
                </a:lnTo>
                <a:lnTo>
                  <a:pt x="13" y="28"/>
                </a:lnTo>
                <a:lnTo>
                  <a:pt x="11" y="27"/>
                </a:lnTo>
                <a:lnTo>
                  <a:pt x="10" y="25"/>
                </a:lnTo>
                <a:lnTo>
                  <a:pt x="8" y="24"/>
                </a:lnTo>
                <a:lnTo>
                  <a:pt x="5" y="25"/>
                </a:lnTo>
                <a:lnTo>
                  <a:pt x="4" y="27"/>
                </a:lnTo>
                <a:lnTo>
                  <a:pt x="1" y="26"/>
                </a:lnTo>
                <a:lnTo>
                  <a:pt x="1" y="24"/>
                </a:lnTo>
                <a:lnTo>
                  <a:pt x="1" y="21"/>
                </a:lnTo>
                <a:lnTo>
                  <a:pt x="2" y="20"/>
                </a:lnTo>
                <a:lnTo>
                  <a:pt x="2" y="17"/>
                </a:lnTo>
                <a:lnTo>
                  <a:pt x="1" y="15"/>
                </a:lnTo>
                <a:lnTo>
                  <a:pt x="0" y="13"/>
                </a:lnTo>
                <a:lnTo>
                  <a:pt x="0" y="11"/>
                </a:lnTo>
                <a:lnTo>
                  <a:pt x="0" y="8"/>
                </a:lnTo>
                <a:lnTo>
                  <a:pt x="0" y="5"/>
                </a:lnTo>
                <a:lnTo>
                  <a:pt x="1" y="4"/>
                </a:lnTo>
                <a:lnTo>
                  <a:pt x="3" y="3"/>
                </a:lnTo>
                <a:lnTo>
                  <a:pt x="6" y="2"/>
                </a:lnTo>
                <a:lnTo>
                  <a:pt x="8" y="1"/>
                </a:lnTo>
                <a:lnTo>
                  <a:pt x="11" y="0"/>
                </a:lnTo>
                <a:lnTo>
                  <a:pt x="11" y="3"/>
                </a:lnTo>
                <a:lnTo>
                  <a:pt x="14" y="4"/>
                </a:lnTo>
                <a:lnTo>
                  <a:pt x="15" y="6"/>
                </a:lnTo>
                <a:lnTo>
                  <a:pt x="16" y="8"/>
                </a:lnTo>
                <a:lnTo>
                  <a:pt x="19" y="9"/>
                </a:lnTo>
                <a:lnTo>
                  <a:pt x="22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5" name="53068">
            <a:extLst xmlns:a="http://schemas.openxmlformats.org/drawingml/2006/main">
              <a:ext uri="{FF2B5EF4-FFF2-40B4-BE49-F238E27FC236}">
                <a16:creationId xmlns:a16="http://schemas.microsoft.com/office/drawing/2014/main" id="{1CD781AB-AC01-4B59-9CB7-1257E5214C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28681" y="1347512"/>
            <a:ext cx="111805" cy="112293"/>
          </a:xfrm>
          <a:custGeom xmlns:a="http://schemas.openxmlformats.org/drawingml/2006/main">
            <a:avLst/>
            <a:gdLst/>
            <a:ahLst/>
            <a:cxnLst>
              <a:cxn ang="0">
                <a:pos x="5" y="0"/>
              </a:cxn>
              <a:cxn ang="0">
                <a:pos x="8" y="0"/>
              </a:cxn>
              <a:cxn ang="0">
                <a:pos x="10" y="2"/>
              </a:cxn>
              <a:cxn ang="0">
                <a:pos x="10" y="4"/>
              </a:cxn>
              <a:cxn ang="0">
                <a:pos x="10" y="6"/>
              </a:cxn>
              <a:cxn ang="0">
                <a:pos x="11" y="8"/>
              </a:cxn>
              <a:cxn ang="0">
                <a:pos x="12" y="11"/>
              </a:cxn>
              <a:cxn ang="0">
                <a:pos x="13" y="12"/>
              </a:cxn>
              <a:cxn ang="0">
                <a:pos x="11" y="13"/>
              </a:cxn>
              <a:cxn ang="0">
                <a:pos x="8" y="14"/>
              </a:cxn>
              <a:cxn ang="0">
                <a:pos x="6" y="12"/>
              </a:cxn>
              <a:cxn ang="0">
                <a:pos x="4" y="13"/>
              </a:cxn>
              <a:cxn ang="0">
                <a:pos x="0" y="12"/>
              </a:cxn>
              <a:cxn ang="0">
                <a:pos x="0" y="9"/>
              </a:cxn>
              <a:cxn ang="0">
                <a:pos x="1" y="5"/>
              </a:cxn>
              <a:cxn ang="0">
                <a:pos x="1" y="4"/>
              </a:cxn>
              <a:cxn ang="0">
                <a:pos x="0" y="2"/>
              </a:cxn>
              <a:cxn ang="0">
                <a:pos x="1" y="0"/>
              </a:cxn>
              <a:cxn ang="0">
                <a:pos x="3" y="0"/>
              </a:cxn>
              <a:cxn ang="0">
                <a:pos x="5" y="0"/>
              </a:cxn>
            </a:cxnLst>
            <a:rect l="0" t="0" r="r" b="b"/>
            <a:pathLst>
              <a:path w="13" h="14">
                <a:moveTo>
                  <a:pt x="5" y="0"/>
                </a:moveTo>
                <a:lnTo>
                  <a:pt x="8" y="0"/>
                </a:lnTo>
                <a:lnTo>
                  <a:pt x="10" y="2"/>
                </a:lnTo>
                <a:lnTo>
                  <a:pt x="10" y="4"/>
                </a:lnTo>
                <a:lnTo>
                  <a:pt x="10" y="6"/>
                </a:lnTo>
                <a:lnTo>
                  <a:pt x="11" y="8"/>
                </a:lnTo>
                <a:lnTo>
                  <a:pt x="12" y="11"/>
                </a:lnTo>
                <a:lnTo>
                  <a:pt x="13" y="12"/>
                </a:lnTo>
                <a:lnTo>
                  <a:pt x="11" y="13"/>
                </a:lnTo>
                <a:lnTo>
                  <a:pt x="8" y="14"/>
                </a:lnTo>
                <a:lnTo>
                  <a:pt x="6" y="12"/>
                </a:lnTo>
                <a:lnTo>
                  <a:pt x="4" y="13"/>
                </a:lnTo>
                <a:lnTo>
                  <a:pt x="0" y="12"/>
                </a:lnTo>
                <a:lnTo>
                  <a:pt x="0" y="9"/>
                </a:lnTo>
                <a:lnTo>
                  <a:pt x="1" y="5"/>
                </a:lnTo>
                <a:lnTo>
                  <a:pt x="1" y="4"/>
                </a:lnTo>
                <a:lnTo>
                  <a:pt x="0" y="2"/>
                </a:lnTo>
                <a:lnTo>
                  <a:pt x="1" y="0"/>
                </a:lnTo>
                <a:lnTo>
                  <a:pt x="3" y="0"/>
                </a:lnTo>
                <a:lnTo>
                  <a:pt x="5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6" name="53065">
            <a:extLst xmlns:a="http://schemas.openxmlformats.org/drawingml/2006/main">
              <a:ext uri="{FF2B5EF4-FFF2-40B4-BE49-F238E27FC236}">
                <a16:creationId xmlns:a16="http://schemas.microsoft.com/office/drawing/2014/main" id="{B6918A3D-FA93-4306-962B-F804A949A2E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69492" y="1267303"/>
            <a:ext cx="86004" cy="104272"/>
          </a:xfrm>
          <a:custGeom xmlns:a="http://schemas.openxmlformats.org/drawingml/2006/main">
            <a:avLst/>
            <a:gdLst/>
            <a:ahLst/>
            <a:cxnLst>
              <a:cxn ang="0">
                <a:pos x="8" y="0"/>
              </a:cxn>
              <a:cxn ang="0">
                <a:pos x="9" y="5"/>
              </a:cxn>
              <a:cxn ang="0">
                <a:pos x="10" y="7"/>
              </a:cxn>
              <a:cxn ang="0">
                <a:pos x="10" y="10"/>
              </a:cxn>
              <a:cxn ang="0">
                <a:pos x="8" y="13"/>
              </a:cxn>
              <a:cxn ang="0">
                <a:pos x="7" y="11"/>
              </a:cxn>
              <a:cxn ang="0">
                <a:pos x="5" y="11"/>
              </a:cxn>
              <a:cxn ang="0">
                <a:pos x="4" y="7"/>
              </a:cxn>
              <a:cxn ang="0">
                <a:pos x="3" y="5"/>
              </a:cxn>
              <a:cxn ang="0">
                <a:pos x="0" y="4"/>
              </a:cxn>
              <a:cxn ang="0">
                <a:pos x="1" y="1"/>
              </a:cxn>
              <a:cxn ang="0">
                <a:pos x="3" y="0"/>
              </a:cxn>
              <a:cxn ang="0">
                <a:pos x="5" y="0"/>
              </a:cxn>
              <a:cxn ang="0">
                <a:pos x="8" y="0"/>
              </a:cxn>
            </a:cxnLst>
            <a:rect l="0" t="0" r="r" b="b"/>
            <a:pathLst>
              <a:path w="10" h="13">
                <a:moveTo>
                  <a:pt x="8" y="0"/>
                </a:moveTo>
                <a:lnTo>
                  <a:pt x="9" y="5"/>
                </a:lnTo>
                <a:lnTo>
                  <a:pt x="10" y="7"/>
                </a:lnTo>
                <a:lnTo>
                  <a:pt x="10" y="10"/>
                </a:lnTo>
                <a:lnTo>
                  <a:pt x="8" y="13"/>
                </a:lnTo>
                <a:lnTo>
                  <a:pt x="7" y="11"/>
                </a:lnTo>
                <a:lnTo>
                  <a:pt x="5" y="11"/>
                </a:lnTo>
                <a:lnTo>
                  <a:pt x="4" y="7"/>
                </a:lnTo>
                <a:lnTo>
                  <a:pt x="3" y="5"/>
                </a:lnTo>
                <a:lnTo>
                  <a:pt x="0" y="4"/>
                </a:lnTo>
                <a:lnTo>
                  <a:pt x="1" y="1"/>
                </a:lnTo>
                <a:lnTo>
                  <a:pt x="3" y="0"/>
                </a:lnTo>
                <a:lnTo>
                  <a:pt x="5" y="0"/>
                </a:lnTo>
                <a:lnTo>
                  <a:pt x="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7" name="53053">
            <a:extLst xmlns:a="http://schemas.openxmlformats.org/drawingml/2006/main">
              <a:ext uri="{FF2B5EF4-FFF2-40B4-BE49-F238E27FC236}">
                <a16:creationId xmlns:a16="http://schemas.microsoft.com/office/drawing/2014/main" id="{7752BE43-A2BD-44A3-B3AE-E513912566A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21095" y="1130948"/>
            <a:ext cx="344016" cy="312815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5" y="4"/>
              </a:cxn>
              <a:cxn ang="0">
                <a:pos x="27" y="4"/>
              </a:cxn>
              <a:cxn ang="0">
                <a:pos x="30" y="4"/>
              </a:cxn>
              <a:cxn ang="0">
                <a:pos x="33" y="6"/>
              </a:cxn>
              <a:cxn ang="0">
                <a:pos x="33" y="8"/>
              </a:cxn>
              <a:cxn ang="0">
                <a:pos x="35" y="10"/>
              </a:cxn>
              <a:cxn ang="0">
                <a:pos x="36" y="13"/>
              </a:cxn>
              <a:cxn ang="0">
                <a:pos x="39" y="15"/>
              </a:cxn>
              <a:cxn ang="0">
                <a:pos x="39" y="18"/>
              </a:cxn>
              <a:cxn ang="0">
                <a:pos x="40" y="20"/>
              </a:cxn>
              <a:cxn ang="0">
                <a:pos x="40" y="22"/>
              </a:cxn>
              <a:cxn ang="0">
                <a:pos x="37" y="22"/>
              </a:cxn>
              <a:cxn ang="0">
                <a:pos x="35" y="23"/>
              </a:cxn>
              <a:cxn ang="0">
                <a:pos x="36" y="25"/>
              </a:cxn>
              <a:cxn ang="0">
                <a:pos x="34" y="28"/>
              </a:cxn>
              <a:cxn ang="0">
                <a:pos x="34" y="30"/>
              </a:cxn>
              <a:cxn ang="0">
                <a:pos x="33" y="32"/>
              </a:cxn>
              <a:cxn ang="0">
                <a:pos x="32" y="34"/>
              </a:cxn>
              <a:cxn ang="0">
                <a:pos x="30" y="35"/>
              </a:cxn>
              <a:cxn ang="0">
                <a:pos x="27" y="36"/>
              </a:cxn>
              <a:cxn ang="0">
                <a:pos x="25" y="37"/>
              </a:cxn>
              <a:cxn ang="0">
                <a:pos x="23" y="38"/>
              </a:cxn>
              <a:cxn ang="0">
                <a:pos x="21" y="39"/>
              </a:cxn>
              <a:cxn ang="0">
                <a:pos x="20" y="37"/>
              </a:cxn>
              <a:cxn ang="0">
                <a:pos x="19" y="34"/>
              </a:cxn>
              <a:cxn ang="0">
                <a:pos x="18" y="32"/>
              </a:cxn>
              <a:cxn ang="0">
                <a:pos x="15" y="32"/>
              </a:cxn>
              <a:cxn ang="0">
                <a:pos x="13" y="30"/>
              </a:cxn>
              <a:cxn ang="0">
                <a:pos x="11" y="29"/>
              </a:cxn>
              <a:cxn ang="0">
                <a:pos x="8" y="27"/>
              </a:cxn>
              <a:cxn ang="0">
                <a:pos x="6" y="28"/>
              </a:cxn>
              <a:cxn ang="0">
                <a:pos x="4" y="27"/>
              </a:cxn>
              <a:cxn ang="0">
                <a:pos x="4" y="24"/>
              </a:cxn>
              <a:cxn ang="0">
                <a:pos x="3" y="22"/>
              </a:cxn>
              <a:cxn ang="0">
                <a:pos x="2" y="17"/>
              </a:cxn>
              <a:cxn ang="0">
                <a:pos x="3" y="15"/>
              </a:cxn>
              <a:cxn ang="0">
                <a:pos x="3" y="13"/>
              </a:cxn>
              <a:cxn ang="0">
                <a:pos x="0" y="11"/>
              </a:cxn>
              <a:cxn ang="0">
                <a:pos x="1" y="9"/>
              </a:cxn>
              <a:cxn ang="0">
                <a:pos x="1" y="5"/>
              </a:cxn>
              <a:cxn ang="0">
                <a:pos x="2" y="4"/>
              </a:cxn>
              <a:cxn ang="0">
                <a:pos x="5" y="5"/>
              </a:cxn>
              <a:cxn ang="0">
                <a:pos x="9" y="5"/>
              </a:cxn>
              <a:cxn ang="0">
                <a:pos x="11" y="5"/>
              </a:cxn>
              <a:cxn ang="0">
                <a:pos x="13" y="5"/>
              </a:cxn>
              <a:cxn ang="0">
                <a:pos x="15" y="8"/>
              </a:cxn>
              <a:cxn ang="0">
                <a:pos x="17" y="6"/>
              </a:cxn>
              <a:cxn ang="0">
                <a:pos x="17" y="4"/>
              </a:cxn>
              <a:cxn ang="0">
                <a:pos x="19" y="3"/>
              </a:cxn>
              <a:cxn ang="0">
                <a:pos x="22" y="0"/>
              </a:cxn>
              <a:cxn ang="0">
                <a:pos x="23" y="3"/>
              </a:cxn>
            </a:cxnLst>
            <a:rect l="0" t="0" r="r" b="b"/>
            <a:pathLst>
              <a:path w="40" h="39">
                <a:moveTo>
                  <a:pt x="23" y="3"/>
                </a:moveTo>
                <a:lnTo>
                  <a:pt x="25" y="4"/>
                </a:lnTo>
                <a:lnTo>
                  <a:pt x="27" y="4"/>
                </a:lnTo>
                <a:lnTo>
                  <a:pt x="30" y="4"/>
                </a:lnTo>
                <a:lnTo>
                  <a:pt x="33" y="6"/>
                </a:lnTo>
                <a:lnTo>
                  <a:pt x="33" y="8"/>
                </a:lnTo>
                <a:lnTo>
                  <a:pt x="35" y="10"/>
                </a:lnTo>
                <a:lnTo>
                  <a:pt x="36" y="13"/>
                </a:lnTo>
                <a:lnTo>
                  <a:pt x="39" y="15"/>
                </a:lnTo>
                <a:lnTo>
                  <a:pt x="39" y="18"/>
                </a:lnTo>
                <a:lnTo>
                  <a:pt x="40" y="20"/>
                </a:lnTo>
                <a:lnTo>
                  <a:pt x="40" y="22"/>
                </a:lnTo>
                <a:lnTo>
                  <a:pt x="37" y="22"/>
                </a:lnTo>
                <a:lnTo>
                  <a:pt x="35" y="23"/>
                </a:lnTo>
                <a:lnTo>
                  <a:pt x="36" y="25"/>
                </a:lnTo>
                <a:lnTo>
                  <a:pt x="34" y="28"/>
                </a:lnTo>
                <a:lnTo>
                  <a:pt x="34" y="30"/>
                </a:lnTo>
                <a:lnTo>
                  <a:pt x="33" y="32"/>
                </a:lnTo>
                <a:lnTo>
                  <a:pt x="32" y="34"/>
                </a:lnTo>
                <a:lnTo>
                  <a:pt x="30" y="35"/>
                </a:lnTo>
                <a:lnTo>
                  <a:pt x="27" y="36"/>
                </a:lnTo>
                <a:lnTo>
                  <a:pt x="25" y="37"/>
                </a:lnTo>
                <a:lnTo>
                  <a:pt x="23" y="38"/>
                </a:lnTo>
                <a:lnTo>
                  <a:pt x="21" y="39"/>
                </a:lnTo>
                <a:lnTo>
                  <a:pt x="20" y="37"/>
                </a:lnTo>
                <a:lnTo>
                  <a:pt x="19" y="34"/>
                </a:lnTo>
                <a:lnTo>
                  <a:pt x="18" y="32"/>
                </a:lnTo>
                <a:lnTo>
                  <a:pt x="15" y="32"/>
                </a:lnTo>
                <a:lnTo>
                  <a:pt x="13" y="30"/>
                </a:lnTo>
                <a:lnTo>
                  <a:pt x="11" y="29"/>
                </a:lnTo>
                <a:lnTo>
                  <a:pt x="8" y="27"/>
                </a:lnTo>
                <a:lnTo>
                  <a:pt x="6" y="28"/>
                </a:lnTo>
                <a:lnTo>
                  <a:pt x="4" y="27"/>
                </a:lnTo>
                <a:lnTo>
                  <a:pt x="4" y="24"/>
                </a:lnTo>
                <a:lnTo>
                  <a:pt x="3" y="22"/>
                </a:lnTo>
                <a:lnTo>
                  <a:pt x="2" y="17"/>
                </a:lnTo>
                <a:lnTo>
                  <a:pt x="3" y="15"/>
                </a:lnTo>
                <a:lnTo>
                  <a:pt x="3" y="13"/>
                </a:lnTo>
                <a:lnTo>
                  <a:pt x="0" y="11"/>
                </a:lnTo>
                <a:lnTo>
                  <a:pt x="1" y="9"/>
                </a:lnTo>
                <a:lnTo>
                  <a:pt x="1" y="5"/>
                </a:lnTo>
                <a:lnTo>
                  <a:pt x="2" y="4"/>
                </a:lnTo>
                <a:lnTo>
                  <a:pt x="5" y="5"/>
                </a:lnTo>
                <a:lnTo>
                  <a:pt x="9" y="5"/>
                </a:lnTo>
                <a:lnTo>
                  <a:pt x="11" y="5"/>
                </a:lnTo>
                <a:lnTo>
                  <a:pt x="13" y="5"/>
                </a:lnTo>
                <a:lnTo>
                  <a:pt x="15" y="8"/>
                </a:lnTo>
                <a:lnTo>
                  <a:pt x="17" y="6"/>
                </a:lnTo>
                <a:lnTo>
                  <a:pt x="17" y="4"/>
                </a:lnTo>
                <a:lnTo>
                  <a:pt x="19" y="3"/>
                </a:lnTo>
                <a:lnTo>
                  <a:pt x="22" y="0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8" name="53046">
            <a:extLst xmlns:a="http://schemas.openxmlformats.org/drawingml/2006/main">
              <a:ext uri="{FF2B5EF4-FFF2-40B4-BE49-F238E27FC236}">
                <a16:creationId xmlns:a16="http://schemas.microsoft.com/office/drawing/2014/main" id="{FDAF3236-607B-47A7-BE5A-9B9DF3E45E5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78093" y="922404"/>
            <a:ext cx="223610" cy="160418"/>
          </a:xfrm>
          <a:custGeom xmlns:a="http://schemas.openxmlformats.org/drawingml/2006/main">
            <a:avLst/>
            <a:gdLst/>
            <a:ahLst/>
            <a:cxnLst>
              <a:cxn ang="0">
                <a:pos x="23" y="6"/>
              </a:cxn>
              <a:cxn ang="0">
                <a:pos x="24" y="7"/>
              </a:cxn>
              <a:cxn ang="0">
                <a:pos x="25" y="9"/>
              </a:cxn>
              <a:cxn ang="0">
                <a:pos x="26" y="12"/>
              </a:cxn>
              <a:cxn ang="0">
                <a:pos x="26" y="15"/>
              </a:cxn>
              <a:cxn ang="0">
                <a:pos x="26" y="18"/>
              </a:cxn>
              <a:cxn ang="0">
                <a:pos x="23" y="17"/>
              </a:cxn>
              <a:cxn ang="0">
                <a:pos x="22" y="20"/>
              </a:cxn>
              <a:cxn ang="0">
                <a:pos x="20" y="19"/>
              </a:cxn>
              <a:cxn ang="0">
                <a:pos x="18" y="17"/>
              </a:cxn>
              <a:cxn ang="0">
                <a:pos x="15" y="19"/>
              </a:cxn>
              <a:cxn ang="0">
                <a:pos x="12" y="20"/>
              </a:cxn>
              <a:cxn ang="0">
                <a:pos x="10" y="20"/>
              </a:cxn>
              <a:cxn ang="0">
                <a:pos x="8" y="19"/>
              </a:cxn>
              <a:cxn ang="0">
                <a:pos x="6" y="18"/>
              </a:cxn>
              <a:cxn ang="0">
                <a:pos x="3" y="16"/>
              </a:cxn>
              <a:cxn ang="0">
                <a:pos x="0" y="17"/>
              </a:cxn>
              <a:cxn ang="0">
                <a:pos x="1" y="15"/>
              </a:cxn>
              <a:cxn ang="0">
                <a:pos x="0" y="11"/>
              </a:cxn>
              <a:cxn ang="0">
                <a:pos x="1" y="7"/>
              </a:cxn>
              <a:cxn ang="0">
                <a:pos x="4" y="8"/>
              </a:cxn>
              <a:cxn ang="0">
                <a:pos x="7" y="9"/>
              </a:cxn>
              <a:cxn ang="0">
                <a:pos x="10" y="11"/>
              </a:cxn>
              <a:cxn ang="0">
                <a:pos x="13" y="9"/>
              </a:cxn>
              <a:cxn ang="0">
                <a:pos x="12" y="6"/>
              </a:cxn>
              <a:cxn ang="0">
                <a:pos x="14" y="4"/>
              </a:cxn>
              <a:cxn ang="0">
                <a:pos x="14" y="2"/>
              </a:cxn>
              <a:cxn ang="0">
                <a:pos x="14" y="0"/>
              </a:cxn>
              <a:cxn ang="0">
                <a:pos x="17" y="0"/>
              </a:cxn>
              <a:cxn ang="0">
                <a:pos x="20" y="0"/>
              </a:cxn>
              <a:cxn ang="0">
                <a:pos x="21" y="2"/>
              </a:cxn>
              <a:cxn ang="0">
                <a:pos x="22" y="5"/>
              </a:cxn>
              <a:cxn ang="0">
                <a:pos x="23" y="6"/>
              </a:cxn>
            </a:cxnLst>
            <a:rect l="0" t="0" r="r" b="b"/>
            <a:pathLst>
              <a:path w="26" h="20">
                <a:moveTo>
                  <a:pt x="23" y="6"/>
                </a:moveTo>
                <a:lnTo>
                  <a:pt x="24" y="7"/>
                </a:lnTo>
                <a:lnTo>
                  <a:pt x="25" y="9"/>
                </a:lnTo>
                <a:lnTo>
                  <a:pt x="26" y="12"/>
                </a:lnTo>
                <a:lnTo>
                  <a:pt x="26" y="15"/>
                </a:lnTo>
                <a:lnTo>
                  <a:pt x="26" y="18"/>
                </a:lnTo>
                <a:lnTo>
                  <a:pt x="23" y="17"/>
                </a:lnTo>
                <a:lnTo>
                  <a:pt x="22" y="20"/>
                </a:lnTo>
                <a:lnTo>
                  <a:pt x="20" y="19"/>
                </a:lnTo>
                <a:lnTo>
                  <a:pt x="18" y="17"/>
                </a:lnTo>
                <a:lnTo>
                  <a:pt x="15" y="19"/>
                </a:lnTo>
                <a:lnTo>
                  <a:pt x="12" y="20"/>
                </a:lnTo>
                <a:lnTo>
                  <a:pt x="10" y="20"/>
                </a:lnTo>
                <a:lnTo>
                  <a:pt x="8" y="19"/>
                </a:lnTo>
                <a:lnTo>
                  <a:pt x="6" y="18"/>
                </a:lnTo>
                <a:lnTo>
                  <a:pt x="3" y="16"/>
                </a:lnTo>
                <a:lnTo>
                  <a:pt x="0" y="17"/>
                </a:lnTo>
                <a:lnTo>
                  <a:pt x="1" y="15"/>
                </a:lnTo>
                <a:lnTo>
                  <a:pt x="0" y="11"/>
                </a:lnTo>
                <a:lnTo>
                  <a:pt x="1" y="7"/>
                </a:lnTo>
                <a:lnTo>
                  <a:pt x="4" y="8"/>
                </a:lnTo>
                <a:lnTo>
                  <a:pt x="7" y="9"/>
                </a:lnTo>
                <a:lnTo>
                  <a:pt x="10" y="11"/>
                </a:lnTo>
                <a:lnTo>
                  <a:pt x="13" y="9"/>
                </a:lnTo>
                <a:lnTo>
                  <a:pt x="12" y="6"/>
                </a:lnTo>
                <a:lnTo>
                  <a:pt x="14" y="4"/>
                </a:lnTo>
                <a:lnTo>
                  <a:pt x="14" y="2"/>
                </a:lnTo>
                <a:lnTo>
                  <a:pt x="14" y="0"/>
                </a:lnTo>
                <a:lnTo>
                  <a:pt x="17" y="0"/>
                </a:lnTo>
                <a:lnTo>
                  <a:pt x="20" y="0"/>
                </a:lnTo>
                <a:lnTo>
                  <a:pt x="21" y="2"/>
                </a:lnTo>
                <a:lnTo>
                  <a:pt x="22" y="5"/>
                </a:lnTo>
                <a:lnTo>
                  <a:pt x="23" y="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49" name="53044">
            <a:extLst xmlns:a="http://schemas.openxmlformats.org/drawingml/2006/main">
              <a:ext uri="{FF2B5EF4-FFF2-40B4-BE49-F238E27FC236}">
                <a16:creationId xmlns:a16="http://schemas.microsoft.com/office/drawing/2014/main" id="{CEC51957-7D41-47E4-89B8-BEBCBAD44B7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35092" y="1050738"/>
            <a:ext cx="292414" cy="144376"/>
          </a:xfrm>
          <a:custGeom xmlns:a="http://schemas.openxmlformats.org/drawingml/2006/main">
            <a:avLst/>
            <a:gdLst/>
            <a:ahLst/>
            <a:cxnLst>
              <a:cxn ang="0">
                <a:pos x="31" y="2"/>
              </a:cxn>
              <a:cxn ang="0">
                <a:pos x="33" y="3"/>
              </a:cxn>
              <a:cxn ang="0">
                <a:pos x="34" y="6"/>
              </a:cxn>
              <a:cxn ang="0">
                <a:pos x="34" y="9"/>
              </a:cxn>
              <a:cxn ang="0">
                <a:pos x="32" y="10"/>
              </a:cxn>
              <a:cxn ang="0">
                <a:pos x="29" y="13"/>
              </a:cxn>
              <a:cxn ang="0">
                <a:pos x="27" y="14"/>
              </a:cxn>
              <a:cxn ang="0">
                <a:pos x="27" y="16"/>
              </a:cxn>
              <a:cxn ang="0">
                <a:pos x="25" y="18"/>
              </a:cxn>
              <a:cxn ang="0">
                <a:pos x="23" y="15"/>
              </a:cxn>
              <a:cxn ang="0">
                <a:pos x="21" y="15"/>
              </a:cxn>
              <a:cxn ang="0">
                <a:pos x="19" y="15"/>
              </a:cxn>
              <a:cxn ang="0">
                <a:pos x="15" y="15"/>
              </a:cxn>
              <a:cxn ang="0">
                <a:pos x="12" y="14"/>
              </a:cxn>
              <a:cxn ang="0">
                <a:pos x="11" y="15"/>
              </a:cxn>
              <a:cxn ang="0">
                <a:pos x="8" y="13"/>
              </a:cxn>
              <a:cxn ang="0">
                <a:pos x="5" y="12"/>
              </a:cxn>
              <a:cxn ang="0">
                <a:pos x="4" y="10"/>
              </a:cxn>
              <a:cxn ang="0">
                <a:pos x="3" y="8"/>
              </a:cxn>
              <a:cxn ang="0">
                <a:pos x="0" y="7"/>
              </a:cxn>
              <a:cxn ang="0">
                <a:pos x="0" y="4"/>
              </a:cxn>
              <a:cxn ang="0">
                <a:pos x="2" y="3"/>
              </a:cxn>
              <a:cxn ang="0">
                <a:pos x="3" y="1"/>
              </a:cxn>
              <a:cxn ang="0">
                <a:pos x="5" y="1"/>
              </a:cxn>
              <a:cxn ang="0">
                <a:pos x="8" y="0"/>
              </a:cxn>
              <a:cxn ang="0">
                <a:pos x="11" y="2"/>
              </a:cxn>
              <a:cxn ang="0">
                <a:pos x="13" y="3"/>
              </a:cxn>
              <a:cxn ang="0">
                <a:pos x="15" y="4"/>
              </a:cxn>
              <a:cxn ang="0">
                <a:pos x="17" y="4"/>
              </a:cxn>
              <a:cxn ang="0">
                <a:pos x="20" y="3"/>
              </a:cxn>
              <a:cxn ang="0">
                <a:pos x="23" y="1"/>
              </a:cxn>
              <a:cxn ang="0">
                <a:pos x="25" y="3"/>
              </a:cxn>
              <a:cxn ang="0">
                <a:pos x="27" y="4"/>
              </a:cxn>
              <a:cxn ang="0">
                <a:pos x="28" y="1"/>
              </a:cxn>
              <a:cxn ang="0">
                <a:pos x="31" y="2"/>
              </a:cxn>
            </a:cxnLst>
            <a:rect l="0" t="0" r="r" b="b"/>
            <a:pathLst>
              <a:path w="34" h="18">
                <a:moveTo>
                  <a:pt x="31" y="2"/>
                </a:moveTo>
                <a:lnTo>
                  <a:pt x="33" y="3"/>
                </a:lnTo>
                <a:lnTo>
                  <a:pt x="34" y="6"/>
                </a:lnTo>
                <a:lnTo>
                  <a:pt x="34" y="9"/>
                </a:lnTo>
                <a:lnTo>
                  <a:pt x="32" y="10"/>
                </a:lnTo>
                <a:lnTo>
                  <a:pt x="29" y="13"/>
                </a:lnTo>
                <a:lnTo>
                  <a:pt x="27" y="14"/>
                </a:lnTo>
                <a:lnTo>
                  <a:pt x="27" y="16"/>
                </a:lnTo>
                <a:lnTo>
                  <a:pt x="25" y="18"/>
                </a:lnTo>
                <a:lnTo>
                  <a:pt x="23" y="15"/>
                </a:lnTo>
                <a:lnTo>
                  <a:pt x="21" y="15"/>
                </a:lnTo>
                <a:lnTo>
                  <a:pt x="19" y="15"/>
                </a:lnTo>
                <a:lnTo>
                  <a:pt x="15" y="15"/>
                </a:lnTo>
                <a:lnTo>
                  <a:pt x="12" y="14"/>
                </a:lnTo>
                <a:lnTo>
                  <a:pt x="11" y="15"/>
                </a:lnTo>
                <a:lnTo>
                  <a:pt x="8" y="13"/>
                </a:lnTo>
                <a:lnTo>
                  <a:pt x="5" y="12"/>
                </a:lnTo>
                <a:lnTo>
                  <a:pt x="4" y="10"/>
                </a:lnTo>
                <a:lnTo>
                  <a:pt x="3" y="8"/>
                </a:lnTo>
                <a:lnTo>
                  <a:pt x="0" y="7"/>
                </a:lnTo>
                <a:lnTo>
                  <a:pt x="0" y="4"/>
                </a:lnTo>
                <a:lnTo>
                  <a:pt x="2" y="3"/>
                </a:lnTo>
                <a:lnTo>
                  <a:pt x="3" y="1"/>
                </a:lnTo>
                <a:lnTo>
                  <a:pt x="5" y="1"/>
                </a:lnTo>
                <a:lnTo>
                  <a:pt x="8" y="0"/>
                </a:lnTo>
                <a:lnTo>
                  <a:pt x="11" y="2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20" y="3"/>
                </a:lnTo>
                <a:lnTo>
                  <a:pt x="23" y="1"/>
                </a:lnTo>
                <a:lnTo>
                  <a:pt x="25" y="3"/>
                </a:lnTo>
                <a:lnTo>
                  <a:pt x="27" y="4"/>
                </a:lnTo>
                <a:lnTo>
                  <a:pt x="28" y="1"/>
                </a:lnTo>
                <a:lnTo>
                  <a:pt x="31" y="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0" name="53039">
            <a:extLst xmlns:a="http://schemas.openxmlformats.org/drawingml/2006/main">
              <a:ext uri="{FF2B5EF4-FFF2-40B4-BE49-F238E27FC236}">
                <a16:creationId xmlns:a16="http://schemas.microsoft.com/office/drawing/2014/main" id="{75C64EB1-D230-44E3-86B8-3D39AE2F00B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11481" y="1251261"/>
            <a:ext cx="180608" cy="112293"/>
          </a:xfrm>
          <a:custGeom xmlns:a="http://schemas.openxmlformats.org/drawingml/2006/main">
            <a:avLst/>
            <a:gdLst/>
            <a:ahLst/>
            <a:cxnLst>
              <a:cxn ang="0">
                <a:pos x="16" y="5"/>
              </a:cxn>
              <a:cxn ang="0">
                <a:pos x="19" y="6"/>
              </a:cxn>
              <a:cxn ang="0">
                <a:pos x="21" y="7"/>
              </a:cxn>
              <a:cxn ang="0">
                <a:pos x="21" y="9"/>
              </a:cxn>
              <a:cxn ang="0">
                <a:pos x="21" y="11"/>
              </a:cxn>
              <a:cxn ang="0">
                <a:pos x="18" y="13"/>
              </a:cxn>
              <a:cxn ang="0">
                <a:pos x="16" y="13"/>
              </a:cxn>
              <a:cxn ang="0">
                <a:pos x="14" y="13"/>
              </a:cxn>
              <a:cxn ang="0">
                <a:pos x="12" y="14"/>
              </a:cxn>
              <a:cxn ang="0">
                <a:pos x="10" y="12"/>
              </a:cxn>
              <a:cxn ang="0">
                <a:pos x="7" y="12"/>
              </a:cxn>
              <a:cxn ang="0">
                <a:pos x="5" y="12"/>
              </a:cxn>
              <a:cxn ang="0">
                <a:pos x="3" y="12"/>
              </a:cxn>
              <a:cxn ang="0">
                <a:pos x="2" y="9"/>
              </a:cxn>
              <a:cxn ang="0">
                <a:pos x="1" y="7"/>
              </a:cxn>
              <a:cxn ang="0">
                <a:pos x="0" y="4"/>
              </a:cxn>
              <a:cxn ang="0">
                <a:pos x="1" y="2"/>
              </a:cxn>
              <a:cxn ang="0">
                <a:pos x="0" y="0"/>
              </a:cxn>
              <a:cxn ang="0">
                <a:pos x="4" y="1"/>
              </a:cxn>
              <a:cxn ang="0">
                <a:pos x="7" y="3"/>
              </a:cxn>
              <a:cxn ang="0">
                <a:pos x="9" y="4"/>
              </a:cxn>
              <a:cxn ang="0">
                <a:pos x="11" y="5"/>
              </a:cxn>
              <a:cxn ang="0">
                <a:pos x="14" y="6"/>
              </a:cxn>
              <a:cxn ang="0">
                <a:pos x="16" y="5"/>
              </a:cxn>
            </a:cxnLst>
            <a:rect l="0" t="0" r="r" b="b"/>
            <a:pathLst>
              <a:path w="21" h="14">
                <a:moveTo>
                  <a:pt x="16" y="5"/>
                </a:moveTo>
                <a:lnTo>
                  <a:pt x="19" y="6"/>
                </a:lnTo>
                <a:lnTo>
                  <a:pt x="21" y="7"/>
                </a:lnTo>
                <a:lnTo>
                  <a:pt x="21" y="9"/>
                </a:lnTo>
                <a:lnTo>
                  <a:pt x="21" y="11"/>
                </a:lnTo>
                <a:lnTo>
                  <a:pt x="18" y="13"/>
                </a:lnTo>
                <a:lnTo>
                  <a:pt x="16" y="13"/>
                </a:lnTo>
                <a:lnTo>
                  <a:pt x="14" y="13"/>
                </a:lnTo>
                <a:lnTo>
                  <a:pt x="12" y="14"/>
                </a:lnTo>
                <a:lnTo>
                  <a:pt x="10" y="12"/>
                </a:lnTo>
                <a:lnTo>
                  <a:pt x="7" y="12"/>
                </a:lnTo>
                <a:lnTo>
                  <a:pt x="5" y="12"/>
                </a:lnTo>
                <a:lnTo>
                  <a:pt x="3" y="12"/>
                </a:lnTo>
                <a:lnTo>
                  <a:pt x="2" y="9"/>
                </a:lnTo>
                <a:lnTo>
                  <a:pt x="1" y="7"/>
                </a:lnTo>
                <a:lnTo>
                  <a:pt x="0" y="4"/>
                </a:lnTo>
                <a:lnTo>
                  <a:pt x="1" y="2"/>
                </a:lnTo>
                <a:lnTo>
                  <a:pt x="0" y="0"/>
                </a:lnTo>
                <a:lnTo>
                  <a:pt x="4" y="1"/>
                </a:lnTo>
                <a:lnTo>
                  <a:pt x="7" y="3"/>
                </a:lnTo>
                <a:lnTo>
                  <a:pt x="9" y="4"/>
                </a:lnTo>
                <a:lnTo>
                  <a:pt x="11" y="5"/>
                </a:lnTo>
                <a:lnTo>
                  <a:pt x="14" y="6"/>
                </a:lnTo>
                <a:lnTo>
                  <a:pt x="1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1" name="53028">
            <a:extLst xmlns:a="http://schemas.openxmlformats.org/drawingml/2006/main">
              <a:ext uri="{FF2B5EF4-FFF2-40B4-BE49-F238E27FC236}">
                <a16:creationId xmlns:a16="http://schemas.microsoft.com/office/drawing/2014/main" id="{B8FD28F7-1FE2-4866-BEAE-082CC640261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95294" y="1347512"/>
            <a:ext cx="154807" cy="168439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4" y="2"/>
              </a:cxn>
              <a:cxn ang="0">
                <a:pos x="16" y="3"/>
              </a:cxn>
              <a:cxn ang="0">
                <a:pos x="18" y="5"/>
              </a:cxn>
              <a:cxn ang="0">
                <a:pos x="17" y="8"/>
              </a:cxn>
              <a:cxn ang="0">
                <a:pos x="15" y="7"/>
              </a:cxn>
              <a:cxn ang="0">
                <a:pos x="13" y="6"/>
              </a:cxn>
              <a:cxn ang="0">
                <a:pos x="12" y="8"/>
              </a:cxn>
              <a:cxn ang="0">
                <a:pos x="10" y="9"/>
              </a:cxn>
              <a:cxn ang="0">
                <a:pos x="10" y="11"/>
              </a:cxn>
              <a:cxn ang="0">
                <a:pos x="9" y="14"/>
              </a:cxn>
              <a:cxn ang="0">
                <a:pos x="7" y="16"/>
              </a:cxn>
              <a:cxn ang="0">
                <a:pos x="5" y="18"/>
              </a:cxn>
              <a:cxn ang="0">
                <a:pos x="3" y="21"/>
              </a:cxn>
              <a:cxn ang="0">
                <a:pos x="0" y="19"/>
              </a:cxn>
              <a:cxn ang="0">
                <a:pos x="1" y="16"/>
              </a:cxn>
              <a:cxn ang="0">
                <a:pos x="0" y="13"/>
              </a:cxn>
              <a:cxn ang="0">
                <a:pos x="1" y="11"/>
              </a:cxn>
              <a:cxn ang="0">
                <a:pos x="3" y="11"/>
              </a:cxn>
              <a:cxn ang="0">
                <a:pos x="4" y="8"/>
              </a:cxn>
              <a:cxn ang="0">
                <a:pos x="5" y="6"/>
              </a:cxn>
              <a:cxn ang="0">
                <a:pos x="5" y="3"/>
              </a:cxn>
              <a:cxn ang="0">
                <a:pos x="7" y="0"/>
              </a:cxn>
              <a:cxn ang="0">
                <a:pos x="9" y="1"/>
              </a:cxn>
              <a:cxn ang="0">
                <a:pos x="11" y="0"/>
              </a:cxn>
            </a:cxnLst>
            <a:rect l="0" t="0" r="r" b="b"/>
            <a:pathLst>
              <a:path w="18" h="21">
                <a:moveTo>
                  <a:pt x="11" y="0"/>
                </a:moveTo>
                <a:lnTo>
                  <a:pt x="14" y="2"/>
                </a:lnTo>
                <a:lnTo>
                  <a:pt x="16" y="3"/>
                </a:lnTo>
                <a:lnTo>
                  <a:pt x="18" y="5"/>
                </a:lnTo>
                <a:lnTo>
                  <a:pt x="17" y="8"/>
                </a:lnTo>
                <a:lnTo>
                  <a:pt x="15" y="7"/>
                </a:lnTo>
                <a:lnTo>
                  <a:pt x="13" y="6"/>
                </a:lnTo>
                <a:lnTo>
                  <a:pt x="12" y="8"/>
                </a:lnTo>
                <a:lnTo>
                  <a:pt x="10" y="9"/>
                </a:lnTo>
                <a:lnTo>
                  <a:pt x="10" y="11"/>
                </a:lnTo>
                <a:lnTo>
                  <a:pt x="9" y="14"/>
                </a:lnTo>
                <a:lnTo>
                  <a:pt x="7" y="16"/>
                </a:lnTo>
                <a:lnTo>
                  <a:pt x="5" y="18"/>
                </a:lnTo>
                <a:lnTo>
                  <a:pt x="3" y="21"/>
                </a:lnTo>
                <a:lnTo>
                  <a:pt x="0" y="19"/>
                </a:lnTo>
                <a:lnTo>
                  <a:pt x="1" y="16"/>
                </a:lnTo>
                <a:lnTo>
                  <a:pt x="0" y="13"/>
                </a:lnTo>
                <a:lnTo>
                  <a:pt x="1" y="11"/>
                </a:lnTo>
                <a:lnTo>
                  <a:pt x="3" y="11"/>
                </a:lnTo>
                <a:lnTo>
                  <a:pt x="4" y="8"/>
                </a:lnTo>
                <a:lnTo>
                  <a:pt x="5" y="6"/>
                </a:lnTo>
                <a:lnTo>
                  <a:pt x="5" y="3"/>
                </a:lnTo>
                <a:lnTo>
                  <a:pt x="7" y="0"/>
                </a:lnTo>
                <a:lnTo>
                  <a:pt x="9" y="1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2" name="53020">
            <a:extLst xmlns:a="http://schemas.openxmlformats.org/drawingml/2006/main">
              <a:ext uri="{FF2B5EF4-FFF2-40B4-BE49-F238E27FC236}">
                <a16:creationId xmlns:a16="http://schemas.microsoft.com/office/drawing/2014/main" id="{4E273BBF-562F-4C4A-8394-F73BFA66FC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14685" y="1355533"/>
            <a:ext cx="189209" cy="144376"/>
          </a:xfrm>
          <a:custGeom xmlns:a="http://schemas.openxmlformats.org/drawingml/2006/main">
            <a:avLst/>
            <a:gdLst/>
            <a:ahLst/>
            <a:cxnLst>
              <a:cxn ang="0">
                <a:pos x="6" y="0"/>
              </a:cxn>
              <a:cxn ang="0">
                <a:pos x="8" y="3"/>
              </a:cxn>
              <a:cxn ang="0">
                <a:pos x="12" y="3"/>
              </a:cxn>
              <a:cxn ang="0">
                <a:pos x="14" y="4"/>
              </a:cxn>
              <a:cxn ang="0">
                <a:pos x="17" y="6"/>
              </a:cxn>
              <a:cxn ang="0">
                <a:pos x="19" y="8"/>
              </a:cxn>
              <a:cxn ang="0">
                <a:pos x="22" y="10"/>
              </a:cxn>
              <a:cxn ang="0">
                <a:pos x="21" y="12"/>
              </a:cxn>
              <a:cxn ang="0">
                <a:pos x="22" y="15"/>
              </a:cxn>
              <a:cxn ang="0">
                <a:pos x="21" y="18"/>
              </a:cxn>
              <a:cxn ang="0">
                <a:pos x="19" y="18"/>
              </a:cxn>
              <a:cxn ang="0">
                <a:pos x="17" y="17"/>
              </a:cxn>
              <a:cxn ang="0">
                <a:pos x="14" y="15"/>
              </a:cxn>
              <a:cxn ang="0">
                <a:pos x="11" y="13"/>
              </a:cxn>
              <a:cxn ang="0">
                <a:pos x="8" y="12"/>
              </a:cxn>
              <a:cxn ang="0">
                <a:pos x="6" y="12"/>
              </a:cxn>
              <a:cxn ang="0">
                <a:pos x="3" y="11"/>
              </a:cxn>
              <a:cxn ang="0">
                <a:pos x="2" y="10"/>
              </a:cxn>
              <a:cxn ang="0">
                <a:pos x="1" y="7"/>
              </a:cxn>
              <a:cxn ang="0">
                <a:pos x="0" y="5"/>
              </a:cxn>
              <a:cxn ang="0">
                <a:pos x="0" y="3"/>
              </a:cxn>
              <a:cxn ang="0">
                <a:pos x="0" y="1"/>
              </a:cxn>
              <a:cxn ang="0">
                <a:pos x="2" y="0"/>
              </a:cxn>
              <a:cxn ang="0">
                <a:pos x="4" y="0"/>
              </a:cxn>
              <a:cxn ang="0">
                <a:pos x="6" y="0"/>
              </a:cxn>
            </a:cxnLst>
            <a:rect l="0" t="0" r="r" b="b"/>
            <a:pathLst>
              <a:path w="22" h="18">
                <a:moveTo>
                  <a:pt x="6" y="0"/>
                </a:moveTo>
                <a:lnTo>
                  <a:pt x="8" y="3"/>
                </a:lnTo>
                <a:lnTo>
                  <a:pt x="12" y="3"/>
                </a:lnTo>
                <a:lnTo>
                  <a:pt x="14" y="4"/>
                </a:lnTo>
                <a:lnTo>
                  <a:pt x="17" y="6"/>
                </a:lnTo>
                <a:lnTo>
                  <a:pt x="19" y="8"/>
                </a:lnTo>
                <a:lnTo>
                  <a:pt x="22" y="10"/>
                </a:lnTo>
                <a:lnTo>
                  <a:pt x="21" y="12"/>
                </a:lnTo>
                <a:lnTo>
                  <a:pt x="22" y="15"/>
                </a:lnTo>
                <a:lnTo>
                  <a:pt x="21" y="18"/>
                </a:lnTo>
                <a:lnTo>
                  <a:pt x="19" y="18"/>
                </a:lnTo>
                <a:lnTo>
                  <a:pt x="17" y="17"/>
                </a:lnTo>
                <a:lnTo>
                  <a:pt x="14" y="15"/>
                </a:lnTo>
                <a:lnTo>
                  <a:pt x="11" y="13"/>
                </a:lnTo>
                <a:lnTo>
                  <a:pt x="8" y="12"/>
                </a:lnTo>
                <a:lnTo>
                  <a:pt x="6" y="12"/>
                </a:lnTo>
                <a:lnTo>
                  <a:pt x="3" y="11"/>
                </a:lnTo>
                <a:lnTo>
                  <a:pt x="2" y="10"/>
                </a:lnTo>
                <a:lnTo>
                  <a:pt x="1" y="7"/>
                </a:lnTo>
                <a:lnTo>
                  <a:pt x="0" y="5"/>
                </a:lnTo>
                <a:lnTo>
                  <a:pt x="0" y="3"/>
                </a:lnTo>
                <a:lnTo>
                  <a:pt x="0" y="1"/>
                </a:lnTo>
                <a:lnTo>
                  <a:pt x="2" y="0"/>
                </a:lnTo>
                <a:lnTo>
                  <a:pt x="4" y="0"/>
                </a:lnTo>
                <a:lnTo>
                  <a:pt x="6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3" name="53014">
            <a:extLst xmlns:a="http://schemas.openxmlformats.org/drawingml/2006/main">
              <a:ext uri="{FF2B5EF4-FFF2-40B4-BE49-F238E27FC236}">
                <a16:creationId xmlns:a16="http://schemas.microsoft.com/office/drawing/2014/main" id="{EF28F6A8-6D9A-460B-B7BE-95EBAF2F8AC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66287" y="1275323"/>
            <a:ext cx="137606" cy="128334"/>
          </a:xfrm>
          <a:custGeom xmlns:a="http://schemas.openxmlformats.org/drawingml/2006/main">
            <a:avLst/>
            <a:gdLst/>
            <a:ahLst/>
            <a:cxnLst>
              <a:cxn ang="0">
                <a:pos x="8" y="3"/>
              </a:cxn>
              <a:cxn ang="0">
                <a:pos x="10" y="4"/>
              </a:cxn>
              <a:cxn ang="0">
                <a:pos x="12" y="3"/>
              </a:cxn>
              <a:cxn ang="0">
                <a:pos x="15" y="4"/>
              </a:cxn>
              <a:cxn ang="0">
                <a:pos x="16" y="6"/>
              </a:cxn>
              <a:cxn ang="0">
                <a:pos x="13" y="8"/>
              </a:cxn>
              <a:cxn ang="0">
                <a:pos x="12" y="11"/>
              </a:cxn>
              <a:cxn ang="0">
                <a:pos x="10" y="13"/>
              </a:cxn>
              <a:cxn ang="0">
                <a:pos x="11" y="16"/>
              </a:cxn>
              <a:cxn ang="0">
                <a:pos x="8" y="14"/>
              </a:cxn>
              <a:cxn ang="0">
                <a:pos x="6" y="13"/>
              </a:cxn>
              <a:cxn ang="0">
                <a:pos x="2" y="13"/>
              </a:cxn>
              <a:cxn ang="0">
                <a:pos x="0" y="10"/>
              </a:cxn>
              <a:cxn ang="0">
                <a:pos x="3" y="8"/>
              </a:cxn>
              <a:cxn ang="0">
                <a:pos x="3" y="6"/>
              </a:cxn>
              <a:cxn ang="0">
                <a:pos x="3" y="4"/>
              </a:cxn>
              <a:cxn ang="0">
                <a:pos x="1" y="3"/>
              </a:cxn>
              <a:cxn ang="0">
                <a:pos x="2" y="1"/>
              </a:cxn>
              <a:cxn ang="0">
                <a:pos x="5" y="0"/>
              </a:cxn>
              <a:cxn ang="0">
                <a:pos x="7" y="1"/>
              </a:cxn>
              <a:cxn ang="0">
                <a:pos x="8" y="3"/>
              </a:cxn>
            </a:cxnLst>
            <a:rect l="0" t="0" r="r" b="b"/>
            <a:pathLst>
              <a:path w="16" h="16">
                <a:moveTo>
                  <a:pt x="8" y="3"/>
                </a:moveTo>
                <a:lnTo>
                  <a:pt x="10" y="4"/>
                </a:lnTo>
                <a:lnTo>
                  <a:pt x="12" y="3"/>
                </a:lnTo>
                <a:lnTo>
                  <a:pt x="15" y="4"/>
                </a:lnTo>
                <a:lnTo>
                  <a:pt x="16" y="6"/>
                </a:lnTo>
                <a:lnTo>
                  <a:pt x="13" y="8"/>
                </a:lnTo>
                <a:lnTo>
                  <a:pt x="12" y="11"/>
                </a:lnTo>
                <a:lnTo>
                  <a:pt x="10" y="13"/>
                </a:lnTo>
                <a:lnTo>
                  <a:pt x="11" y="16"/>
                </a:lnTo>
                <a:lnTo>
                  <a:pt x="8" y="14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3" y="8"/>
                </a:lnTo>
                <a:lnTo>
                  <a:pt x="3" y="6"/>
                </a:lnTo>
                <a:lnTo>
                  <a:pt x="3" y="4"/>
                </a:lnTo>
                <a:lnTo>
                  <a:pt x="1" y="3"/>
                </a:lnTo>
                <a:lnTo>
                  <a:pt x="2" y="1"/>
                </a:lnTo>
                <a:lnTo>
                  <a:pt x="5" y="0"/>
                </a:lnTo>
                <a:lnTo>
                  <a:pt x="7" y="1"/>
                </a:lnTo>
                <a:lnTo>
                  <a:pt x="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4" name="52075">
            <a:extLst xmlns:a="http://schemas.openxmlformats.org/drawingml/2006/main">
              <a:ext uri="{FF2B5EF4-FFF2-40B4-BE49-F238E27FC236}">
                <a16:creationId xmlns:a16="http://schemas.microsoft.com/office/drawing/2014/main" id="{9D8C0E04-4170-41AC-890E-6972B8DE87E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12333" y="1034697"/>
            <a:ext cx="206410" cy="192501"/>
          </a:xfrm>
          <a:custGeom xmlns:a="http://schemas.openxmlformats.org/drawingml/2006/main">
            <a:avLst/>
            <a:gdLst/>
            <a:ahLst/>
            <a:cxnLst>
              <a:cxn ang="0">
                <a:pos x="17" y="0"/>
              </a:cxn>
              <a:cxn ang="0">
                <a:pos x="18" y="3"/>
              </a:cxn>
              <a:cxn ang="0">
                <a:pos x="17" y="6"/>
              </a:cxn>
              <a:cxn ang="0">
                <a:pos x="17" y="8"/>
              </a:cxn>
              <a:cxn ang="0">
                <a:pos x="21" y="7"/>
              </a:cxn>
              <a:cxn ang="0">
                <a:pos x="23" y="8"/>
              </a:cxn>
              <a:cxn ang="0">
                <a:pos x="23" y="10"/>
              </a:cxn>
              <a:cxn ang="0">
                <a:pos x="21" y="12"/>
              </a:cxn>
              <a:cxn ang="0">
                <a:pos x="22" y="14"/>
              </a:cxn>
              <a:cxn ang="0">
                <a:pos x="24" y="17"/>
              </a:cxn>
              <a:cxn ang="0">
                <a:pos x="24" y="19"/>
              </a:cxn>
              <a:cxn ang="0">
                <a:pos x="21" y="20"/>
              </a:cxn>
              <a:cxn ang="0">
                <a:pos x="20" y="20"/>
              </a:cxn>
              <a:cxn ang="0">
                <a:pos x="19" y="24"/>
              </a:cxn>
              <a:cxn ang="0">
                <a:pos x="15" y="22"/>
              </a:cxn>
              <a:cxn ang="0">
                <a:pos x="14" y="20"/>
              </a:cxn>
              <a:cxn ang="0">
                <a:pos x="13" y="17"/>
              </a:cxn>
              <a:cxn ang="0">
                <a:pos x="14" y="15"/>
              </a:cxn>
              <a:cxn ang="0">
                <a:pos x="13" y="13"/>
              </a:cxn>
              <a:cxn ang="0">
                <a:pos x="10" y="11"/>
              </a:cxn>
              <a:cxn ang="0">
                <a:pos x="9" y="10"/>
              </a:cxn>
              <a:cxn ang="0">
                <a:pos x="6" y="9"/>
              </a:cxn>
              <a:cxn ang="0">
                <a:pos x="5" y="10"/>
              </a:cxn>
              <a:cxn ang="0">
                <a:pos x="3" y="9"/>
              </a:cxn>
              <a:cxn ang="0">
                <a:pos x="2" y="6"/>
              </a:cxn>
              <a:cxn ang="0">
                <a:pos x="1" y="3"/>
              </a:cxn>
              <a:cxn ang="0">
                <a:pos x="0" y="1"/>
              </a:cxn>
              <a:cxn ang="0">
                <a:pos x="2" y="0"/>
              </a:cxn>
              <a:cxn ang="0">
                <a:pos x="6" y="0"/>
              </a:cxn>
              <a:cxn ang="0">
                <a:pos x="8" y="0"/>
              </a:cxn>
              <a:cxn ang="0">
                <a:pos x="9" y="1"/>
              </a:cxn>
              <a:cxn ang="0">
                <a:pos x="12" y="1"/>
              </a:cxn>
              <a:cxn ang="0">
                <a:pos x="14" y="2"/>
              </a:cxn>
              <a:cxn ang="0">
                <a:pos x="17" y="0"/>
              </a:cxn>
            </a:cxnLst>
            <a:rect l="0" t="0" r="r" b="b"/>
            <a:pathLst>
              <a:path w="24" h="24">
                <a:moveTo>
                  <a:pt x="17" y="0"/>
                </a:moveTo>
                <a:lnTo>
                  <a:pt x="18" y="3"/>
                </a:lnTo>
                <a:lnTo>
                  <a:pt x="17" y="6"/>
                </a:lnTo>
                <a:lnTo>
                  <a:pt x="17" y="8"/>
                </a:lnTo>
                <a:lnTo>
                  <a:pt x="21" y="7"/>
                </a:lnTo>
                <a:lnTo>
                  <a:pt x="23" y="8"/>
                </a:lnTo>
                <a:lnTo>
                  <a:pt x="23" y="10"/>
                </a:lnTo>
                <a:lnTo>
                  <a:pt x="21" y="12"/>
                </a:lnTo>
                <a:lnTo>
                  <a:pt x="22" y="14"/>
                </a:lnTo>
                <a:lnTo>
                  <a:pt x="24" y="17"/>
                </a:lnTo>
                <a:lnTo>
                  <a:pt x="24" y="19"/>
                </a:lnTo>
                <a:lnTo>
                  <a:pt x="21" y="20"/>
                </a:lnTo>
                <a:lnTo>
                  <a:pt x="20" y="20"/>
                </a:lnTo>
                <a:lnTo>
                  <a:pt x="19" y="24"/>
                </a:lnTo>
                <a:lnTo>
                  <a:pt x="15" y="22"/>
                </a:lnTo>
                <a:lnTo>
                  <a:pt x="14" y="20"/>
                </a:lnTo>
                <a:lnTo>
                  <a:pt x="13" y="17"/>
                </a:lnTo>
                <a:lnTo>
                  <a:pt x="14" y="15"/>
                </a:lnTo>
                <a:lnTo>
                  <a:pt x="13" y="13"/>
                </a:lnTo>
                <a:lnTo>
                  <a:pt x="10" y="11"/>
                </a:lnTo>
                <a:lnTo>
                  <a:pt x="9" y="10"/>
                </a:lnTo>
                <a:lnTo>
                  <a:pt x="6" y="9"/>
                </a:lnTo>
                <a:lnTo>
                  <a:pt x="5" y="10"/>
                </a:lnTo>
                <a:lnTo>
                  <a:pt x="3" y="9"/>
                </a:lnTo>
                <a:lnTo>
                  <a:pt x="2" y="6"/>
                </a:lnTo>
                <a:lnTo>
                  <a:pt x="1" y="3"/>
                </a:lnTo>
                <a:lnTo>
                  <a:pt x="0" y="1"/>
                </a:lnTo>
                <a:lnTo>
                  <a:pt x="2" y="0"/>
                </a:lnTo>
                <a:lnTo>
                  <a:pt x="6" y="0"/>
                </a:lnTo>
                <a:lnTo>
                  <a:pt x="8" y="0"/>
                </a:lnTo>
                <a:lnTo>
                  <a:pt x="9" y="1"/>
                </a:lnTo>
                <a:lnTo>
                  <a:pt x="12" y="1"/>
                </a:lnTo>
                <a:lnTo>
                  <a:pt x="14" y="2"/>
                </a:lnTo>
                <a:lnTo>
                  <a:pt x="17" y="0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5" name="52074">
            <a:extLst xmlns:a="http://schemas.openxmlformats.org/drawingml/2006/main">
              <a:ext uri="{FF2B5EF4-FFF2-40B4-BE49-F238E27FC236}">
                <a16:creationId xmlns:a16="http://schemas.microsoft.com/office/drawing/2014/main" id="{5A2FBF04-B29A-4CA8-BF4D-19B2EC7A3DC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53143" y="1315428"/>
            <a:ext cx="129005" cy="152398"/>
          </a:xfrm>
          <a:custGeom xmlns:a="http://schemas.openxmlformats.org/drawingml/2006/main">
            <a:avLst/>
            <a:gdLst/>
            <a:ahLst/>
            <a:cxnLst>
              <a:cxn ang="0">
                <a:pos x="14" y="8"/>
              </a:cxn>
              <a:cxn ang="0">
                <a:pos x="12" y="9"/>
              </a:cxn>
              <a:cxn ang="0">
                <a:pos x="10" y="12"/>
              </a:cxn>
              <a:cxn ang="0">
                <a:pos x="13" y="15"/>
              </a:cxn>
              <a:cxn ang="0">
                <a:pos x="11" y="16"/>
              </a:cxn>
              <a:cxn ang="0">
                <a:pos x="10" y="19"/>
              </a:cxn>
              <a:cxn ang="0">
                <a:pos x="8" y="19"/>
              </a:cxn>
              <a:cxn ang="0">
                <a:pos x="5" y="18"/>
              </a:cxn>
              <a:cxn ang="0">
                <a:pos x="6" y="16"/>
              </a:cxn>
              <a:cxn ang="0">
                <a:pos x="5" y="11"/>
              </a:cxn>
              <a:cxn ang="0">
                <a:pos x="3" y="9"/>
              </a:cxn>
              <a:cxn ang="0">
                <a:pos x="1" y="8"/>
              </a:cxn>
              <a:cxn ang="0">
                <a:pos x="1" y="7"/>
              </a:cxn>
              <a:cxn ang="0">
                <a:pos x="0" y="4"/>
              </a:cxn>
              <a:cxn ang="0">
                <a:pos x="2" y="4"/>
              </a:cxn>
              <a:cxn ang="0">
                <a:pos x="5" y="6"/>
              </a:cxn>
              <a:cxn ang="0">
                <a:pos x="5" y="3"/>
              </a:cxn>
              <a:cxn ang="0">
                <a:pos x="7" y="1"/>
              </a:cxn>
              <a:cxn ang="0">
                <a:pos x="9" y="0"/>
              </a:cxn>
              <a:cxn ang="0">
                <a:pos x="11" y="1"/>
              </a:cxn>
              <a:cxn ang="0">
                <a:pos x="15" y="3"/>
              </a:cxn>
              <a:cxn ang="0">
                <a:pos x="14" y="6"/>
              </a:cxn>
              <a:cxn ang="0">
                <a:pos x="14" y="8"/>
              </a:cxn>
            </a:cxnLst>
            <a:rect l="0" t="0" r="r" b="b"/>
            <a:pathLst>
              <a:path w="15" h="19">
                <a:moveTo>
                  <a:pt x="14" y="8"/>
                </a:moveTo>
                <a:lnTo>
                  <a:pt x="12" y="9"/>
                </a:lnTo>
                <a:lnTo>
                  <a:pt x="10" y="12"/>
                </a:lnTo>
                <a:lnTo>
                  <a:pt x="13" y="15"/>
                </a:lnTo>
                <a:lnTo>
                  <a:pt x="11" y="16"/>
                </a:lnTo>
                <a:lnTo>
                  <a:pt x="10" y="19"/>
                </a:lnTo>
                <a:lnTo>
                  <a:pt x="8" y="19"/>
                </a:lnTo>
                <a:lnTo>
                  <a:pt x="5" y="18"/>
                </a:lnTo>
                <a:lnTo>
                  <a:pt x="6" y="16"/>
                </a:lnTo>
                <a:lnTo>
                  <a:pt x="5" y="11"/>
                </a:lnTo>
                <a:lnTo>
                  <a:pt x="3" y="9"/>
                </a:lnTo>
                <a:lnTo>
                  <a:pt x="1" y="8"/>
                </a:lnTo>
                <a:lnTo>
                  <a:pt x="1" y="7"/>
                </a:lnTo>
                <a:lnTo>
                  <a:pt x="0" y="4"/>
                </a:lnTo>
                <a:lnTo>
                  <a:pt x="2" y="4"/>
                </a:lnTo>
                <a:lnTo>
                  <a:pt x="5" y="6"/>
                </a:lnTo>
                <a:lnTo>
                  <a:pt x="5" y="3"/>
                </a:lnTo>
                <a:lnTo>
                  <a:pt x="7" y="1"/>
                </a:lnTo>
                <a:lnTo>
                  <a:pt x="9" y="0"/>
                </a:lnTo>
                <a:lnTo>
                  <a:pt x="11" y="1"/>
                </a:lnTo>
                <a:lnTo>
                  <a:pt x="15" y="3"/>
                </a:lnTo>
                <a:lnTo>
                  <a:pt x="14" y="6"/>
                </a:lnTo>
                <a:lnTo>
                  <a:pt x="14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6" name="55085">
            <a:extLst xmlns:a="http://schemas.openxmlformats.org/drawingml/2006/main">
              <a:ext uri="{FF2B5EF4-FFF2-40B4-BE49-F238E27FC236}">
                <a16:creationId xmlns:a16="http://schemas.microsoft.com/office/drawing/2014/main" id="{BC31A40B-5E9F-49C3-9AFE-41A0EB511B7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19919" y="954487"/>
            <a:ext cx="232210" cy="232606"/>
          </a:xfrm>
          <a:custGeom xmlns:a="http://schemas.openxmlformats.org/drawingml/2006/main">
            <a:avLst/>
            <a:gdLst/>
            <a:ahLst/>
            <a:cxnLst>
              <a:cxn ang="0">
                <a:pos x="26" y="14"/>
              </a:cxn>
              <a:cxn ang="0">
                <a:pos x="23" y="14"/>
              </a:cxn>
              <a:cxn ang="0">
                <a:pos x="22" y="16"/>
              </a:cxn>
              <a:cxn ang="0">
                <a:pos x="24" y="19"/>
              </a:cxn>
              <a:cxn ang="0">
                <a:pos x="23" y="21"/>
              </a:cxn>
              <a:cxn ang="0">
                <a:pos x="21" y="22"/>
              </a:cxn>
              <a:cxn ang="0">
                <a:pos x="20" y="24"/>
              </a:cxn>
              <a:cxn ang="0">
                <a:pos x="18" y="26"/>
              </a:cxn>
              <a:cxn ang="0">
                <a:pos x="17" y="29"/>
              </a:cxn>
              <a:cxn ang="0">
                <a:pos x="15" y="28"/>
              </a:cxn>
              <a:cxn ang="0">
                <a:pos x="13" y="26"/>
              </a:cxn>
              <a:cxn ang="0">
                <a:pos x="11" y="23"/>
              </a:cxn>
              <a:cxn ang="0">
                <a:pos x="9" y="22"/>
              </a:cxn>
              <a:cxn ang="0">
                <a:pos x="6" y="21"/>
              </a:cxn>
              <a:cxn ang="0">
                <a:pos x="6" y="23"/>
              </a:cxn>
              <a:cxn ang="0">
                <a:pos x="2" y="21"/>
              </a:cxn>
              <a:cxn ang="0">
                <a:pos x="0" y="20"/>
              </a:cxn>
              <a:cxn ang="0">
                <a:pos x="1" y="17"/>
              </a:cxn>
              <a:cxn ang="0">
                <a:pos x="4" y="16"/>
              </a:cxn>
              <a:cxn ang="0">
                <a:pos x="6" y="16"/>
              </a:cxn>
              <a:cxn ang="0">
                <a:pos x="7" y="14"/>
              </a:cxn>
              <a:cxn ang="0">
                <a:pos x="7" y="11"/>
              </a:cxn>
              <a:cxn ang="0">
                <a:pos x="7" y="9"/>
              </a:cxn>
              <a:cxn ang="0">
                <a:pos x="8" y="7"/>
              </a:cxn>
              <a:cxn ang="0">
                <a:pos x="7" y="4"/>
              </a:cxn>
              <a:cxn ang="0">
                <a:pos x="9" y="0"/>
              </a:cxn>
              <a:cxn ang="0">
                <a:pos x="11" y="0"/>
              </a:cxn>
              <a:cxn ang="0">
                <a:pos x="14" y="1"/>
              </a:cxn>
              <a:cxn ang="0">
                <a:pos x="17" y="2"/>
              </a:cxn>
              <a:cxn ang="0">
                <a:pos x="18" y="3"/>
              </a:cxn>
              <a:cxn ang="0">
                <a:pos x="20" y="5"/>
              </a:cxn>
              <a:cxn ang="0">
                <a:pos x="22" y="8"/>
              </a:cxn>
              <a:cxn ang="0">
                <a:pos x="24" y="8"/>
              </a:cxn>
              <a:cxn ang="0">
                <a:pos x="27" y="9"/>
              </a:cxn>
              <a:cxn ang="0">
                <a:pos x="27" y="11"/>
              </a:cxn>
              <a:cxn ang="0">
                <a:pos x="26" y="14"/>
              </a:cxn>
            </a:cxnLst>
            <a:rect l="0" t="0" r="r" b="b"/>
            <a:pathLst>
              <a:path w="27" h="29">
                <a:moveTo>
                  <a:pt x="26" y="14"/>
                </a:moveTo>
                <a:lnTo>
                  <a:pt x="23" y="14"/>
                </a:lnTo>
                <a:lnTo>
                  <a:pt x="22" y="16"/>
                </a:lnTo>
                <a:lnTo>
                  <a:pt x="24" y="19"/>
                </a:lnTo>
                <a:lnTo>
                  <a:pt x="23" y="21"/>
                </a:lnTo>
                <a:lnTo>
                  <a:pt x="21" y="22"/>
                </a:lnTo>
                <a:lnTo>
                  <a:pt x="20" y="24"/>
                </a:lnTo>
                <a:lnTo>
                  <a:pt x="18" y="26"/>
                </a:lnTo>
                <a:lnTo>
                  <a:pt x="17" y="29"/>
                </a:lnTo>
                <a:lnTo>
                  <a:pt x="15" y="28"/>
                </a:lnTo>
                <a:lnTo>
                  <a:pt x="13" y="26"/>
                </a:lnTo>
                <a:lnTo>
                  <a:pt x="11" y="23"/>
                </a:lnTo>
                <a:lnTo>
                  <a:pt x="9" y="22"/>
                </a:lnTo>
                <a:lnTo>
                  <a:pt x="6" y="21"/>
                </a:lnTo>
                <a:lnTo>
                  <a:pt x="6" y="23"/>
                </a:lnTo>
                <a:lnTo>
                  <a:pt x="2" y="21"/>
                </a:lnTo>
                <a:lnTo>
                  <a:pt x="0" y="20"/>
                </a:lnTo>
                <a:lnTo>
                  <a:pt x="1" y="17"/>
                </a:lnTo>
                <a:lnTo>
                  <a:pt x="4" y="16"/>
                </a:lnTo>
                <a:lnTo>
                  <a:pt x="6" y="16"/>
                </a:lnTo>
                <a:lnTo>
                  <a:pt x="7" y="14"/>
                </a:lnTo>
                <a:lnTo>
                  <a:pt x="7" y="11"/>
                </a:lnTo>
                <a:lnTo>
                  <a:pt x="7" y="9"/>
                </a:lnTo>
                <a:lnTo>
                  <a:pt x="8" y="7"/>
                </a:lnTo>
                <a:lnTo>
                  <a:pt x="7" y="4"/>
                </a:lnTo>
                <a:lnTo>
                  <a:pt x="9" y="0"/>
                </a:lnTo>
                <a:lnTo>
                  <a:pt x="11" y="0"/>
                </a:lnTo>
                <a:lnTo>
                  <a:pt x="14" y="1"/>
                </a:lnTo>
                <a:lnTo>
                  <a:pt x="17" y="2"/>
                </a:lnTo>
                <a:lnTo>
                  <a:pt x="18" y="3"/>
                </a:lnTo>
                <a:lnTo>
                  <a:pt x="20" y="5"/>
                </a:lnTo>
                <a:lnTo>
                  <a:pt x="22" y="8"/>
                </a:lnTo>
                <a:lnTo>
                  <a:pt x="24" y="8"/>
                </a:lnTo>
                <a:lnTo>
                  <a:pt x="27" y="9"/>
                </a:lnTo>
                <a:lnTo>
                  <a:pt x="27" y="11"/>
                </a:lnTo>
                <a:lnTo>
                  <a:pt x="26" y="14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7" name="52055">
            <a:extLst xmlns:a="http://schemas.openxmlformats.org/drawingml/2006/main">
              <a:ext uri="{FF2B5EF4-FFF2-40B4-BE49-F238E27FC236}">
                <a16:creationId xmlns:a16="http://schemas.microsoft.com/office/drawing/2014/main" id="{BE527858-759D-42A2-BBF7-6270D12B36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09128" y="1042717"/>
            <a:ext cx="223610" cy="200523"/>
          </a:xfrm>
          <a:custGeom xmlns:a="http://schemas.openxmlformats.org/drawingml/2006/main">
            <a:avLst/>
            <a:gdLst/>
            <a:ahLst/>
            <a:cxnLst>
              <a:cxn ang="0">
                <a:pos x="12" y="0"/>
              </a:cxn>
              <a:cxn ang="0">
                <a:pos x="13" y="2"/>
              </a:cxn>
              <a:cxn ang="0">
                <a:pos x="14" y="5"/>
              </a:cxn>
              <a:cxn ang="0">
                <a:pos x="15" y="8"/>
              </a:cxn>
              <a:cxn ang="0">
                <a:pos x="17" y="9"/>
              </a:cxn>
              <a:cxn ang="0">
                <a:pos x="18" y="8"/>
              </a:cxn>
              <a:cxn ang="0">
                <a:pos x="21" y="9"/>
              </a:cxn>
              <a:cxn ang="0">
                <a:pos x="22" y="10"/>
              </a:cxn>
              <a:cxn ang="0">
                <a:pos x="25" y="12"/>
              </a:cxn>
              <a:cxn ang="0">
                <a:pos x="26" y="14"/>
              </a:cxn>
              <a:cxn ang="0">
                <a:pos x="25" y="16"/>
              </a:cxn>
              <a:cxn ang="0">
                <a:pos x="26" y="19"/>
              </a:cxn>
              <a:cxn ang="0">
                <a:pos x="25" y="20"/>
              </a:cxn>
              <a:cxn ang="0">
                <a:pos x="22" y="22"/>
              </a:cxn>
              <a:cxn ang="0">
                <a:pos x="20" y="25"/>
              </a:cxn>
              <a:cxn ang="0">
                <a:pos x="17" y="25"/>
              </a:cxn>
              <a:cxn ang="0">
                <a:pos x="16" y="23"/>
              </a:cxn>
              <a:cxn ang="0">
                <a:pos x="14" y="21"/>
              </a:cxn>
              <a:cxn ang="0">
                <a:pos x="12" y="21"/>
              </a:cxn>
              <a:cxn ang="0">
                <a:pos x="10" y="21"/>
              </a:cxn>
              <a:cxn ang="0">
                <a:pos x="9" y="18"/>
              </a:cxn>
              <a:cxn ang="0">
                <a:pos x="7" y="17"/>
              </a:cxn>
              <a:cxn ang="0">
                <a:pos x="5" y="15"/>
              </a:cxn>
              <a:cxn ang="0">
                <a:pos x="4" y="14"/>
              </a:cxn>
              <a:cxn ang="0">
                <a:pos x="2" y="12"/>
              </a:cxn>
              <a:cxn ang="0">
                <a:pos x="1" y="10"/>
              </a:cxn>
              <a:cxn ang="0">
                <a:pos x="2" y="8"/>
              </a:cxn>
              <a:cxn ang="0">
                <a:pos x="0" y="5"/>
              </a:cxn>
              <a:cxn ang="0">
                <a:pos x="1" y="3"/>
              </a:cxn>
              <a:cxn ang="0">
                <a:pos x="4" y="3"/>
              </a:cxn>
              <a:cxn ang="0">
                <a:pos x="6" y="4"/>
              </a:cxn>
              <a:cxn ang="0">
                <a:pos x="7" y="2"/>
              </a:cxn>
              <a:cxn ang="0">
                <a:pos x="9" y="0"/>
              </a:cxn>
              <a:cxn ang="0">
                <a:pos x="12" y="0"/>
              </a:cxn>
            </a:cxnLst>
            <a:rect l="0" t="0" r="r" b="b"/>
            <a:pathLst>
              <a:path w="26" h="25">
                <a:moveTo>
                  <a:pt x="12" y="0"/>
                </a:moveTo>
                <a:lnTo>
                  <a:pt x="13" y="2"/>
                </a:lnTo>
                <a:lnTo>
                  <a:pt x="14" y="5"/>
                </a:lnTo>
                <a:lnTo>
                  <a:pt x="15" y="8"/>
                </a:lnTo>
                <a:lnTo>
                  <a:pt x="17" y="9"/>
                </a:lnTo>
                <a:lnTo>
                  <a:pt x="18" y="8"/>
                </a:lnTo>
                <a:lnTo>
                  <a:pt x="21" y="9"/>
                </a:lnTo>
                <a:lnTo>
                  <a:pt x="22" y="10"/>
                </a:lnTo>
                <a:lnTo>
                  <a:pt x="25" y="12"/>
                </a:lnTo>
                <a:lnTo>
                  <a:pt x="26" y="14"/>
                </a:lnTo>
                <a:lnTo>
                  <a:pt x="25" y="16"/>
                </a:lnTo>
                <a:lnTo>
                  <a:pt x="26" y="19"/>
                </a:lnTo>
                <a:lnTo>
                  <a:pt x="25" y="20"/>
                </a:lnTo>
                <a:lnTo>
                  <a:pt x="22" y="22"/>
                </a:lnTo>
                <a:lnTo>
                  <a:pt x="20" y="25"/>
                </a:lnTo>
                <a:lnTo>
                  <a:pt x="17" y="25"/>
                </a:lnTo>
                <a:lnTo>
                  <a:pt x="16" y="23"/>
                </a:lnTo>
                <a:lnTo>
                  <a:pt x="14" y="21"/>
                </a:lnTo>
                <a:lnTo>
                  <a:pt x="12" y="21"/>
                </a:lnTo>
                <a:lnTo>
                  <a:pt x="10" y="21"/>
                </a:lnTo>
                <a:lnTo>
                  <a:pt x="9" y="18"/>
                </a:lnTo>
                <a:lnTo>
                  <a:pt x="7" y="17"/>
                </a:lnTo>
                <a:lnTo>
                  <a:pt x="5" y="15"/>
                </a:lnTo>
                <a:lnTo>
                  <a:pt x="4" y="14"/>
                </a:lnTo>
                <a:lnTo>
                  <a:pt x="2" y="12"/>
                </a:lnTo>
                <a:lnTo>
                  <a:pt x="1" y="10"/>
                </a:lnTo>
                <a:lnTo>
                  <a:pt x="2" y="8"/>
                </a:lnTo>
                <a:lnTo>
                  <a:pt x="0" y="5"/>
                </a:lnTo>
                <a:lnTo>
                  <a:pt x="1" y="3"/>
                </a:lnTo>
                <a:lnTo>
                  <a:pt x="4" y="3"/>
                </a:lnTo>
                <a:lnTo>
                  <a:pt x="6" y="4"/>
                </a:lnTo>
                <a:lnTo>
                  <a:pt x="7" y="2"/>
                </a:lnTo>
                <a:lnTo>
                  <a:pt x="9" y="0"/>
                </a:lnTo>
                <a:lnTo>
                  <a:pt x="12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8" name="52048">
            <a:extLst xmlns:a="http://schemas.openxmlformats.org/drawingml/2006/main">
              <a:ext uri="{FF2B5EF4-FFF2-40B4-BE49-F238E27FC236}">
                <a16:creationId xmlns:a16="http://schemas.microsoft.com/office/drawing/2014/main" id="{4D5DBD5B-FA6F-4A0C-AA4C-B78A99FD02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52128" y="1395637"/>
            <a:ext cx="111805" cy="104272"/>
          </a:xfrm>
          <a:custGeom xmlns:a="http://schemas.openxmlformats.org/drawingml/2006/main">
            <a:avLst/>
            <a:gdLst/>
            <a:ahLst/>
            <a:cxnLst>
              <a:cxn ang="0">
                <a:pos x="13" y="12"/>
              </a:cxn>
              <a:cxn ang="0">
                <a:pos x="10" y="13"/>
              </a:cxn>
              <a:cxn ang="0">
                <a:pos x="6" y="12"/>
              </a:cxn>
              <a:cxn ang="0">
                <a:pos x="4" y="10"/>
              </a:cxn>
              <a:cxn ang="0">
                <a:pos x="1" y="7"/>
              </a:cxn>
              <a:cxn ang="0">
                <a:pos x="0" y="6"/>
              </a:cxn>
              <a:cxn ang="0">
                <a:pos x="2" y="3"/>
              </a:cxn>
              <a:cxn ang="0">
                <a:pos x="4" y="0"/>
              </a:cxn>
              <a:cxn ang="0">
                <a:pos x="6" y="2"/>
              </a:cxn>
              <a:cxn ang="0">
                <a:pos x="9" y="3"/>
              </a:cxn>
              <a:cxn ang="0">
                <a:pos x="10" y="6"/>
              </a:cxn>
              <a:cxn ang="0">
                <a:pos x="10" y="8"/>
              </a:cxn>
              <a:cxn ang="0">
                <a:pos x="12" y="9"/>
              </a:cxn>
              <a:cxn ang="0">
                <a:pos x="13" y="12"/>
              </a:cxn>
            </a:cxnLst>
            <a:rect l="0" t="0" r="r" b="b"/>
            <a:pathLst>
              <a:path w="13" h="13">
                <a:moveTo>
                  <a:pt x="13" y="12"/>
                </a:moveTo>
                <a:lnTo>
                  <a:pt x="10" y="13"/>
                </a:lnTo>
                <a:lnTo>
                  <a:pt x="6" y="12"/>
                </a:lnTo>
                <a:lnTo>
                  <a:pt x="4" y="10"/>
                </a:lnTo>
                <a:lnTo>
                  <a:pt x="1" y="7"/>
                </a:lnTo>
                <a:lnTo>
                  <a:pt x="0" y="6"/>
                </a:lnTo>
                <a:lnTo>
                  <a:pt x="2" y="3"/>
                </a:lnTo>
                <a:lnTo>
                  <a:pt x="4" y="0"/>
                </a:lnTo>
                <a:lnTo>
                  <a:pt x="6" y="2"/>
                </a:lnTo>
                <a:lnTo>
                  <a:pt x="9" y="3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3" y="1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59" name="55086">
            <a:extLst xmlns:a="http://schemas.openxmlformats.org/drawingml/2006/main">
              <a:ext uri="{FF2B5EF4-FFF2-40B4-BE49-F238E27FC236}">
                <a16:creationId xmlns:a16="http://schemas.microsoft.com/office/drawing/2014/main" id="{B972206A-24E9-44AB-8F15-5B6236C8188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54320" y="1122927"/>
            <a:ext cx="111805" cy="120313"/>
          </a:xfrm>
          <a:custGeom xmlns:a="http://schemas.openxmlformats.org/drawingml/2006/main">
            <a:avLst/>
            <a:gdLst/>
            <a:ahLst/>
            <a:cxnLst>
              <a:cxn ang="0">
                <a:pos x="13" y="8"/>
              </a:cxn>
              <a:cxn ang="0">
                <a:pos x="11" y="10"/>
              </a:cxn>
              <a:cxn ang="0">
                <a:pos x="11" y="12"/>
              </a:cxn>
              <a:cxn ang="0">
                <a:pos x="11" y="15"/>
              </a:cxn>
              <a:cxn ang="0">
                <a:pos x="8" y="14"/>
              </a:cxn>
              <a:cxn ang="0">
                <a:pos x="6" y="14"/>
              </a:cxn>
              <a:cxn ang="0">
                <a:pos x="3" y="15"/>
              </a:cxn>
              <a:cxn ang="0">
                <a:pos x="2" y="12"/>
              </a:cxn>
              <a:cxn ang="0">
                <a:pos x="0" y="9"/>
              </a:cxn>
              <a:cxn ang="0">
                <a:pos x="1" y="7"/>
              </a:cxn>
              <a:cxn ang="0">
                <a:pos x="0" y="5"/>
              </a:cxn>
              <a:cxn ang="0">
                <a:pos x="2" y="2"/>
              </a:cxn>
              <a:cxn ang="0">
                <a:pos x="2" y="0"/>
              </a:cxn>
              <a:cxn ang="0">
                <a:pos x="5" y="1"/>
              </a:cxn>
              <a:cxn ang="0">
                <a:pos x="7" y="2"/>
              </a:cxn>
              <a:cxn ang="0">
                <a:pos x="9" y="5"/>
              </a:cxn>
              <a:cxn ang="0">
                <a:pos x="11" y="7"/>
              </a:cxn>
              <a:cxn ang="0">
                <a:pos x="13" y="8"/>
              </a:cxn>
            </a:cxnLst>
            <a:rect l="0" t="0" r="r" b="b"/>
            <a:pathLst>
              <a:path w="13" h="15">
                <a:moveTo>
                  <a:pt x="13" y="8"/>
                </a:moveTo>
                <a:lnTo>
                  <a:pt x="11" y="10"/>
                </a:lnTo>
                <a:lnTo>
                  <a:pt x="11" y="12"/>
                </a:lnTo>
                <a:lnTo>
                  <a:pt x="11" y="15"/>
                </a:lnTo>
                <a:lnTo>
                  <a:pt x="8" y="14"/>
                </a:lnTo>
                <a:lnTo>
                  <a:pt x="6" y="14"/>
                </a:lnTo>
                <a:lnTo>
                  <a:pt x="3" y="15"/>
                </a:lnTo>
                <a:lnTo>
                  <a:pt x="2" y="12"/>
                </a:lnTo>
                <a:lnTo>
                  <a:pt x="0" y="9"/>
                </a:lnTo>
                <a:lnTo>
                  <a:pt x="1" y="7"/>
                </a:lnTo>
                <a:lnTo>
                  <a:pt x="0" y="5"/>
                </a:lnTo>
                <a:lnTo>
                  <a:pt x="2" y="2"/>
                </a:lnTo>
                <a:lnTo>
                  <a:pt x="2" y="0"/>
                </a:lnTo>
                <a:lnTo>
                  <a:pt x="5" y="1"/>
                </a:lnTo>
                <a:lnTo>
                  <a:pt x="7" y="2"/>
                </a:lnTo>
                <a:lnTo>
                  <a:pt x="9" y="5"/>
                </a:lnTo>
                <a:lnTo>
                  <a:pt x="11" y="7"/>
                </a:lnTo>
                <a:lnTo>
                  <a:pt x="13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0" name="52025">
            <a:extLst xmlns:a="http://schemas.openxmlformats.org/drawingml/2006/main">
              <a:ext uri="{FF2B5EF4-FFF2-40B4-BE49-F238E27FC236}">
                <a16:creationId xmlns:a16="http://schemas.microsoft.com/office/drawing/2014/main" id="{9567F81A-E15E-43F7-96BE-B3D812AEB5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41338" y="1443763"/>
            <a:ext cx="206410" cy="144376"/>
          </a:xfrm>
          <a:custGeom xmlns:a="http://schemas.openxmlformats.org/drawingml/2006/main">
            <a:avLst/>
            <a:gdLst/>
            <a:ahLst/>
            <a:cxnLst>
              <a:cxn ang="0">
                <a:pos x="18" y="2"/>
              </a:cxn>
              <a:cxn ang="0">
                <a:pos x="21" y="3"/>
              </a:cxn>
              <a:cxn ang="0">
                <a:pos x="23" y="3"/>
              </a:cxn>
              <a:cxn ang="0">
                <a:pos x="22" y="6"/>
              </a:cxn>
              <a:cxn ang="0">
                <a:pos x="23" y="8"/>
              </a:cxn>
              <a:cxn ang="0">
                <a:pos x="23" y="11"/>
              </a:cxn>
              <a:cxn ang="0">
                <a:pos x="24" y="12"/>
              </a:cxn>
              <a:cxn ang="0">
                <a:pos x="24" y="14"/>
              </a:cxn>
              <a:cxn ang="0">
                <a:pos x="24" y="16"/>
              </a:cxn>
              <a:cxn ang="0">
                <a:pos x="20" y="16"/>
              </a:cxn>
              <a:cxn ang="0">
                <a:pos x="17" y="17"/>
              </a:cxn>
              <a:cxn ang="0">
                <a:pos x="14" y="17"/>
              </a:cxn>
              <a:cxn ang="0">
                <a:pos x="11" y="18"/>
              </a:cxn>
              <a:cxn ang="0">
                <a:pos x="9" y="16"/>
              </a:cxn>
              <a:cxn ang="0">
                <a:pos x="8" y="15"/>
              </a:cxn>
              <a:cxn ang="0">
                <a:pos x="6" y="15"/>
              </a:cxn>
              <a:cxn ang="0">
                <a:pos x="3" y="15"/>
              </a:cxn>
              <a:cxn ang="0">
                <a:pos x="3" y="13"/>
              </a:cxn>
              <a:cxn ang="0">
                <a:pos x="2" y="9"/>
              </a:cxn>
              <a:cxn ang="0">
                <a:pos x="1" y="8"/>
              </a:cxn>
              <a:cxn ang="0">
                <a:pos x="0" y="6"/>
              </a:cxn>
              <a:cxn ang="0">
                <a:pos x="0" y="3"/>
              </a:cxn>
              <a:cxn ang="0">
                <a:pos x="2" y="1"/>
              </a:cxn>
              <a:cxn ang="0">
                <a:pos x="6" y="0"/>
              </a:cxn>
              <a:cxn ang="0">
                <a:pos x="7" y="2"/>
              </a:cxn>
              <a:cxn ang="0">
                <a:pos x="9" y="3"/>
              </a:cxn>
              <a:cxn ang="0">
                <a:pos x="11" y="3"/>
              </a:cxn>
              <a:cxn ang="0">
                <a:pos x="14" y="3"/>
              </a:cxn>
              <a:cxn ang="0">
                <a:pos x="16" y="3"/>
              </a:cxn>
              <a:cxn ang="0">
                <a:pos x="18" y="2"/>
              </a:cxn>
            </a:cxnLst>
            <a:rect l="0" t="0" r="r" b="b"/>
            <a:pathLst>
              <a:path w="24" h="18">
                <a:moveTo>
                  <a:pt x="18" y="2"/>
                </a:moveTo>
                <a:lnTo>
                  <a:pt x="21" y="3"/>
                </a:lnTo>
                <a:lnTo>
                  <a:pt x="23" y="3"/>
                </a:lnTo>
                <a:lnTo>
                  <a:pt x="22" y="6"/>
                </a:lnTo>
                <a:lnTo>
                  <a:pt x="23" y="8"/>
                </a:lnTo>
                <a:lnTo>
                  <a:pt x="23" y="11"/>
                </a:lnTo>
                <a:lnTo>
                  <a:pt x="24" y="12"/>
                </a:lnTo>
                <a:lnTo>
                  <a:pt x="24" y="14"/>
                </a:lnTo>
                <a:lnTo>
                  <a:pt x="24" y="16"/>
                </a:lnTo>
                <a:lnTo>
                  <a:pt x="20" y="16"/>
                </a:lnTo>
                <a:lnTo>
                  <a:pt x="17" y="17"/>
                </a:lnTo>
                <a:lnTo>
                  <a:pt x="14" y="17"/>
                </a:lnTo>
                <a:lnTo>
                  <a:pt x="11" y="18"/>
                </a:lnTo>
                <a:lnTo>
                  <a:pt x="9" y="16"/>
                </a:lnTo>
                <a:lnTo>
                  <a:pt x="8" y="15"/>
                </a:lnTo>
                <a:lnTo>
                  <a:pt x="6" y="15"/>
                </a:lnTo>
                <a:lnTo>
                  <a:pt x="3" y="15"/>
                </a:lnTo>
                <a:lnTo>
                  <a:pt x="3" y="13"/>
                </a:lnTo>
                <a:lnTo>
                  <a:pt x="2" y="9"/>
                </a:lnTo>
                <a:lnTo>
                  <a:pt x="1" y="8"/>
                </a:lnTo>
                <a:lnTo>
                  <a:pt x="0" y="6"/>
                </a:lnTo>
                <a:lnTo>
                  <a:pt x="0" y="3"/>
                </a:lnTo>
                <a:lnTo>
                  <a:pt x="2" y="1"/>
                </a:lnTo>
                <a:lnTo>
                  <a:pt x="6" y="0"/>
                </a:lnTo>
                <a:lnTo>
                  <a:pt x="7" y="2"/>
                </a:lnTo>
                <a:lnTo>
                  <a:pt x="9" y="3"/>
                </a:lnTo>
                <a:lnTo>
                  <a:pt x="11" y="3"/>
                </a:lnTo>
                <a:lnTo>
                  <a:pt x="14" y="3"/>
                </a:lnTo>
                <a:lnTo>
                  <a:pt x="16" y="3"/>
                </a:lnTo>
                <a:lnTo>
                  <a:pt x="18" y="2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1" name="52022">
            <a:extLst xmlns:a="http://schemas.openxmlformats.org/drawingml/2006/main">
              <a:ext uri="{FF2B5EF4-FFF2-40B4-BE49-F238E27FC236}">
                <a16:creationId xmlns:a16="http://schemas.microsoft.com/office/drawing/2014/main" id="{EAF4FB8B-7AE4-4999-BB2A-62FA701FC3C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83326" y="1299386"/>
            <a:ext cx="103205" cy="168439"/>
          </a:xfrm>
          <a:custGeom xmlns:a="http://schemas.openxmlformats.org/drawingml/2006/main">
            <a:avLst/>
            <a:gdLst/>
            <a:ahLst/>
            <a:cxnLst>
              <a:cxn ang="0">
                <a:pos x="11" y="5"/>
              </a:cxn>
              <a:cxn ang="0">
                <a:pos x="12" y="9"/>
              </a:cxn>
              <a:cxn ang="0">
                <a:pos x="12" y="12"/>
              </a:cxn>
              <a:cxn ang="0">
                <a:pos x="10" y="15"/>
              </a:cxn>
              <a:cxn ang="0">
                <a:pos x="8" y="18"/>
              </a:cxn>
              <a:cxn ang="0">
                <a:pos x="9" y="19"/>
              </a:cxn>
              <a:cxn ang="0">
                <a:pos x="8" y="21"/>
              </a:cxn>
              <a:cxn ang="0">
                <a:pos x="5" y="20"/>
              </a:cxn>
              <a:cxn ang="0">
                <a:pos x="1" y="20"/>
              </a:cxn>
              <a:cxn ang="0">
                <a:pos x="2" y="18"/>
              </a:cxn>
              <a:cxn ang="0">
                <a:pos x="0" y="15"/>
              </a:cxn>
              <a:cxn ang="0">
                <a:pos x="0" y="12"/>
              </a:cxn>
              <a:cxn ang="0">
                <a:pos x="0" y="10"/>
              </a:cxn>
              <a:cxn ang="0">
                <a:pos x="1" y="7"/>
              </a:cxn>
              <a:cxn ang="0">
                <a:pos x="0" y="5"/>
              </a:cxn>
              <a:cxn ang="0">
                <a:pos x="2" y="3"/>
              </a:cxn>
              <a:cxn ang="0">
                <a:pos x="4" y="1"/>
              </a:cxn>
              <a:cxn ang="0">
                <a:pos x="7" y="0"/>
              </a:cxn>
              <a:cxn ang="0">
                <a:pos x="9" y="2"/>
              </a:cxn>
              <a:cxn ang="0">
                <a:pos x="11" y="5"/>
              </a:cxn>
            </a:cxnLst>
            <a:rect l="0" t="0" r="r" b="b"/>
            <a:pathLst>
              <a:path w="12" h="21">
                <a:moveTo>
                  <a:pt x="11" y="5"/>
                </a:moveTo>
                <a:lnTo>
                  <a:pt x="12" y="9"/>
                </a:lnTo>
                <a:lnTo>
                  <a:pt x="12" y="12"/>
                </a:lnTo>
                <a:lnTo>
                  <a:pt x="10" y="15"/>
                </a:lnTo>
                <a:lnTo>
                  <a:pt x="8" y="18"/>
                </a:lnTo>
                <a:lnTo>
                  <a:pt x="9" y="19"/>
                </a:lnTo>
                <a:lnTo>
                  <a:pt x="8" y="21"/>
                </a:lnTo>
                <a:lnTo>
                  <a:pt x="5" y="20"/>
                </a:lnTo>
                <a:lnTo>
                  <a:pt x="1" y="20"/>
                </a:lnTo>
                <a:lnTo>
                  <a:pt x="2" y="18"/>
                </a:lnTo>
                <a:lnTo>
                  <a:pt x="0" y="15"/>
                </a:lnTo>
                <a:lnTo>
                  <a:pt x="0" y="12"/>
                </a:lnTo>
                <a:lnTo>
                  <a:pt x="0" y="10"/>
                </a:lnTo>
                <a:lnTo>
                  <a:pt x="1" y="7"/>
                </a:lnTo>
                <a:lnTo>
                  <a:pt x="0" y="5"/>
                </a:lnTo>
                <a:lnTo>
                  <a:pt x="2" y="3"/>
                </a:lnTo>
                <a:lnTo>
                  <a:pt x="4" y="1"/>
                </a:lnTo>
                <a:lnTo>
                  <a:pt x="7" y="0"/>
                </a:lnTo>
                <a:lnTo>
                  <a:pt x="9" y="2"/>
                </a:lnTo>
                <a:lnTo>
                  <a:pt x="11" y="5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2" name="52021">
            <a:extLst xmlns:a="http://schemas.openxmlformats.org/drawingml/2006/main">
              <a:ext uri="{FF2B5EF4-FFF2-40B4-BE49-F238E27FC236}">
                <a16:creationId xmlns:a16="http://schemas.microsoft.com/office/drawing/2014/main" id="{22D2B711-B031-4029-97FA-F404C4E42B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5740" y="1074802"/>
            <a:ext cx="180608" cy="240628"/>
          </a:xfrm>
          <a:custGeom xmlns:a="http://schemas.openxmlformats.org/drawingml/2006/main">
            <a:avLst/>
            <a:gdLst/>
            <a:ahLst/>
            <a:cxnLst>
              <a:cxn ang="0">
                <a:pos x="18" y="3"/>
              </a:cxn>
              <a:cxn ang="0">
                <a:pos x="17" y="5"/>
              </a:cxn>
              <a:cxn ang="0">
                <a:pos x="16" y="7"/>
              </a:cxn>
              <a:cxn ang="0">
                <a:pos x="15" y="9"/>
              </a:cxn>
              <a:cxn ang="0">
                <a:pos x="14" y="11"/>
              </a:cxn>
              <a:cxn ang="0">
                <a:pos x="15" y="14"/>
              </a:cxn>
              <a:cxn ang="0">
                <a:pos x="19" y="13"/>
              </a:cxn>
              <a:cxn ang="0">
                <a:pos x="19" y="15"/>
              </a:cxn>
              <a:cxn ang="0">
                <a:pos x="21" y="17"/>
              </a:cxn>
              <a:cxn ang="0">
                <a:pos x="21" y="20"/>
              </a:cxn>
              <a:cxn ang="0">
                <a:pos x="20" y="22"/>
              </a:cxn>
              <a:cxn ang="0">
                <a:pos x="19" y="24"/>
              </a:cxn>
              <a:cxn ang="0">
                <a:pos x="18" y="25"/>
              </a:cxn>
              <a:cxn ang="0">
                <a:pos x="18" y="28"/>
              </a:cxn>
              <a:cxn ang="0">
                <a:pos x="14" y="28"/>
              </a:cxn>
              <a:cxn ang="0">
                <a:pos x="12" y="27"/>
              </a:cxn>
              <a:cxn ang="0">
                <a:pos x="10" y="26"/>
              </a:cxn>
              <a:cxn ang="0">
                <a:pos x="8" y="28"/>
              </a:cxn>
              <a:cxn ang="0">
                <a:pos x="4" y="30"/>
              </a:cxn>
              <a:cxn ang="0">
                <a:pos x="3" y="28"/>
              </a:cxn>
              <a:cxn ang="0">
                <a:pos x="3" y="26"/>
              </a:cxn>
              <a:cxn ang="0">
                <a:pos x="3" y="23"/>
              </a:cxn>
              <a:cxn ang="0">
                <a:pos x="1" y="22"/>
              </a:cxn>
              <a:cxn ang="0">
                <a:pos x="0" y="19"/>
              </a:cxn>
              <a:cxn ang="0">
                <a:pos x="1" y="15"/>
              </a:cxn>
              <a:cxn ang="0">
                <a:pos x="2" y="15"/>
              </a:cxn>
              <a:cxn ang="0">
                <a:pos x="5" y="14"/>
              </a:cxn>
              <a:cxn ang="0">
                <a:pos x="5" y="12"/>
              </a:cxn>
              <a:cxn ang="0">
                <a:pos x="3" y="9"/>
              </a:cxn>
              <a:cxn ang="0">
                <a:pos x="2" y="7"/>
              </a:cxn>
              <a:cxn ang="0">
                <a:pos x="4" y="5"/>
              </a:cxn>
              <a:cxn ang="0">
                <a:pos x="7" y="5"/>
              </a:cxn>
              <a:cxn ang="0">
                <a:pos x="9" y="4"/>
              </a:cxn>
              <a:cxn ang="0">
                <a:pos x="12" y="3"/>
              </a:cxn>
              <a:cxn ang="0">
                <a:pos x="14" y="2"/>
              </a:cxn>
              <a:cxn ang="0">
                <a:pos x="17" y="0"/>
              </a:cxn>
              <a:cxn ang="0">
                <a:pos x="18" y="3"/>
              </a:cxn>
            </a:cxnLst>
            <a:rect l="0" t="0" r="r" b="b"/>
            <a:pathLst>
              <a:path w="21" h="30">
                <a:moveTo>
                  <a:pt x="18" y="3"/>
                </a:moveTo>
                <a:lnTo>
                  <a:pt x="17" y="5"/>
                </a:lnTo>
                <a:lnTo>
                  <a:pt x="16" y="7"/>
                </a:lnTo>
                <a:lnTo>
                  <a:pt x="15" y="9"/>
                </a:lnTo>
                <a:lnTo>
                  <a:pt x="14" y="11"/>
                </a:lnTo>
                <a:lnTo>
                  <a:pt x="15" y="14"/>
                </a:lnTo>
                <a:lnTo>
                  <a:pt x="19" y="13"/>
                </a:lnTo>
                <a:lnTo>
                  <a:pt x="19" y="15"/>
                </a:lnTo>
                <a:lnTo>
                  <a:pt x="21" y="17"/>
                </a:lnTo>
                <a:lnTo>
                  <a:pt x="21" y="20"/>
                </a:lnTo>
                <a:lnTo>
                  <a:pt x="20" y="22"/>
                </a:lnTo>
                <a:lnTo>
                  <a:pt x="19" y="24"/>
                </a:lnTo>
                <a:lnTo>
                  <a:pt x="18" y="25"/>
                </a:lnTo>
                <a:lnTo>
                  <a:pt x="18" y="28"/>
                </a:lnTo>
                <a:lnTo>
                  <a:pt x="14" y="28"/>
                </a:lnTo>
                <a:lnTo>
                  <a:pt x="12" y="27"/>
                </a:lnTo>
                <a:lnTo>
                  <a:pt x="10" y="26"/>
                </a:lnTo>
                <a:lnTo>
                  <a:pt x="8" y="28"/>
                </a:lnTo>
                <a:lnTo>
                  <a:pt x="4" y="30"/>
                </a:lnTo>
                <a:lnTo>
                  <a:pt x="3" y="28"/>
                </a:lnTo>
                <a:lnTo>
                  <a:pt x="3" y="26"/>
                </a:lnTo>
                <a:lnTo>
                  <a:pt x="3" y="23"/>
                </a:lnTo>
                <a:lnTo>
                  <a:pt x="1" y="22"/>
                </a:lnTo>
                <a:lnTo>
                  <a:pt x="0" y="19"/>
                </a:lnTo>
                <a:lnTo>
                  <a:pt x="1" y="15"/>
                </a:lnTo>
                <a:lnTo>
                  <a:pt x="2" y="15"/>
                </a:lnTo>
                <a:lnTo>
                  <a:pt x="5" y="14"/>
                </a:lnTo>
                <a:lnTo>
                  <a:pt x="5" y="12"/>
                </a:lnTo>
                <a:lnTo>
                  <a:pt x="3" y="9"/>
                </a:lnTo>
                <a:lnTo>
                  <a:pt x="2" y="7"/>
                </a:lnTo>
                <a:lnTo>
                  <a:pt x="4" y="5"/>
                </a:lnTo>
                <a:lnTo>
                  <a:pt x="7" y="5"/>
                </a:lnTo>
                <a:lnTo>
                  <a:pt x="9" y="4"/>
                </a:lnTo>
                <a:lnTo>
                  <a:pt x="12" y="3"/>
                </a:lnTo>
                <a:lnTo>
                  <a:pt x="14" y="2"/>
                </a:lnTo>
                <a:lnTo>
                  <a:pt x="17" y="0"/>
                </a:lnTo>
                <a:lnTo>
                  <a:pt x="18" y="3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3" name="52018">
            <a:extLst xmlns:a="http://schemas.openxmlformats.org/drawingml/2006/main">
              <a:ext uri="{FF2B5EF4-FFF2-40B4-BE49-F238E27FC236}">
                <a16:creationId xmlns:a16="http://schemas.microsoft.com/office/drawing/2014/main" id="{FCEBD07A-A164-48A7-91B0-9D728B4B79B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5943" y="1283344"/>
            <a:ext cx="94605" cy="80209"/>
          </a:xfrm>
          <a:custGeom xmlns:a="http://schemas.openxmlformats.org/drawingml/2006/main">
            <a:avLst/>
            <a:gdLst/>
            <a:ahLst/>
            <a:cxnLst>
              <a:cxn ang="0">
                <a:pos x="11" y="2"/>
              </a:cxn>
              <a:cxn ang="0">
                <a:pos x="11" y="4"/>
              </a:cxn>
              <a:cxn ang="0">
                <a:pos x="9" y="5"/>
              </a:cxn>
              <a:cxn ang="0">
                <a:pos x="7" y="7"/>
              </a:cxn>
              <a:cxn ang="0">
                <a:pos x="7" y="10"/>
              </a:cxn>
              <a:cxn ang="0">
                <a:pos x="4" y="8"/>
              </a:cxn>
              <a:cxn ang="0">
                <a:pos x="2" y="8"/>
              </a:cxn>
              <a:cxn ang="0">
                <a:pos x="0" y="6"/>
              </a:cxn>
              <a:cxn ang="0">
                <a:pos x="1" y="4"/>
              </a:cxn>
              <a:cxn ang="0">
                <a:pos x="1" y="2"/>
              </a:cxn>
              <a:cxn ang="0">
                <a:pos x="3" y="0"/>
              </a:cxn>
              <a:cxn ang="0">
                <a:pos x="5" y="1"/>
              </a:cxn>
              <a:cxn ang="0">
                <a:pos x="7" y="2"/>
              </a:cxn>
              <a:cxn ang="0">
                <a:pos x="11" y="2"/>
              </a:cxn>
            </a:cxnLst>
            <a:rect l="0" t="0" r="r" b="b"/>
            <a:pathLst>
              <a:path w="11" h="10">
                <a:moveTo>
                  <a:pt x="11" y="2"/>
                </a:moveTo>
                <a:lnTo>
                  <a:pt x="11" y="4"/>
                </a:lnTo>
                <a:lnTo>
                  <a:pt x="9" y="5"/>
                </a:lnTo>
                <a:lnTo>
                  <a:pt x="7" y="7"/>
                </a:lnTo>
                <a:lnTo>
                  <a:pt x="7" y="10"/>
                </a:lnTo>
                <a:lnTo>
                  <a:pt x="4" y="8"/>
                </a:lnTo>
                <a:lnTo>
                  <a:pt x="2" y="8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3" y="0"/>
                </a:lnTo>
                <a:lnTo>
                  <a:pt x="5" y="1"/>
                </a:lnTo>
                <a:lnTo>
                  <a:pt x="7" y="2"/>
                </a:lnTo>
                <a:lnTo>
                  <a:pt x="11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4" name="52015">
            <a:extLst xmlns:a="http://schemas.openxmlformats.org/drawingml/2006/main">
              <a:ext uri="{FF2B5EF4-FFF2-40B4-BE49-F238E27FC236}">
                <a16:creationId xmlns:a16="http://schemas.microsoft.com/office/drawing/2014/main" id="{C827B435-2F14-4755-9408-EB2841430AB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74725" y="1122927"/>
            <a:ext cx="180608" cy="216564"/>
          </a:xfrm>
          <a:custGeom xmlns:a="http://schemas.openxmlformats.org/drawingml/2006/main">
            <a:avLst/>
            <a:gdLst/>
            <a:ahLst/>
            <a:cxnLst>
              <a:cxn ang="0">
                <a:pos x="21" y="15"/>
              </a:cxn>
              <a:cxn ang="0">
                <a:pos x="21" y="18"/>
              </a:cxn>
              <a:cxn ang="0">
                <a:pos x="19" y="20"/>
              </a:cxn>
              <a:cxn ang="0">
                <a:pos x="17" y="22"/>
              </a:cxn>
              <a:cxn ang="0">
                <a:pos x="13" y="25"/>
              </a:cxn>
              <a:cxn ang="0">
                <a:pos x="12" y="27"/>
              </a:cxn>
              <a:cxn ang="0">
                <a:pos x="10" y="24"/>
              </a:cxn>
              <a:cxn ang="0">
                <a:pos x="8" y="22"/>
              </a:cxn>
              <a:cxn ang="0">
                <a:pos x="7" y="20"/>
              </a:cxn>
              <a:cxn ang="0">
                <a:pos x="5" y="21"/>
              </a:cxn>
              <a:cxn ang="0">
                <a:pos x="2" y="21"/>
              </a:cxn>
              <a:cxn ang="0">
                <a:pos x="2" y="18"/>
              </a:cxn>
              <a:cxn ang="0">
                <a:pos x="3" y="14"/>
              </a:cxn>
              <a:cxn ang="0">
                <a:pos x="3" y="12"/>
              </a:cxn>
              <a:cxn ang="0">
                <a:pos x="4" y="10"/>
              </a:cxn>
              <a:cxn ang="0">
                <a:pos x="3" y="7"/>
              </a:cxn>
              <a:cxn ang="0">
                <a:pos x="0" y="5"/>
              </a:cxn>
              <a:cxn ang="0">
                <a:pos x="2" y="3"/>
              </a:cxn>
              <a:cxn ang="0">
                <a:pos x="3" y="1"/>
              </a:cxn>
              <a:cxn ang="0">
                <a:pos x="5" y="0"/>
              </a:cxn>
              <a:cxn ang="0">
                <a:pos x="6" y="2"/>
              </a:cxn>
              <a:cxn ang="0">
                <a:pos x="8" y="4"/>
              </a:cxn>
              <a:cxn ang="0">
                <a:pos x="9" y="5"/>
              </a:cxn>
              <a:cxn ang="0">
                <a:pos x="11" y="7"/>
              </a:cxn>
              <a:cxn ang="0">
                <a:pos x="13" y="8"/>
              </a:cxn>
              <a:cxn ang="0">
                <a:pos x="14" y="11"/>
              </a:cxn>
              <a:cxn ang="0">
                <a:pos x="16" y="11"/>
              </a:cxn>
              <a:cxn ang="0">
                <a:pos x="18" y="11"/>
              </a:cxn>
              <a:cxn ang="0">
                <a:pos x="20" y="13"/>
              </a:cxn>
              <a:cxn ang="0">
                <a:pos x="21" y="15"/>
              </a:cxn>
            </a:cxnLst>
            <a:rect l="0" t="0" r="r" b="b"/>
            <a:pathLst>
              <a:path w="21" h="27">
                <a:moveTo>
                  <a:pt x="21" y="15"/>
                </a:moveTo>
                <a:lnTo>
                  <a:pt x="21" y="18"/>
                </a:lnTo>
                <a:lnTo>
                  <a:pt x="19" y="20"/>
                </a:lnTo>
                <a:lnTo>
                  <a:pt x="17" y="22"/>
                </a:lnTo>
                <a:lnTo>
                  <a:pt x="13" y="25"/>
                </a:lnTo>
                <a:lnTo>
                  <a:pt x="12" y="27"/>
                </a:lnTo>
                <a:lnTo>
                  <a:pt x="10" y="24"/>
                </a:lnTo>
                <a:lnTo>
                  <a:pt x="8" y="22"/>
                </a:lnTo>
                <a:lnTo>
                  <a:pt x="7" y="20"/>
                </a:lnTo>
                <a:lnTo>
                  <a:pt x="5" y="21"/>
                </a:lnTo>
                <a:lnTo>
                  <a:pt x="2" y="21"/>
                </a:lnTo>
                <a:lnTo>
                  <a:pt x="2" y="18"/>
                </a:lnTo>
                <a:lnTo>
                  <a:pt x="3" y="14"/>
                </a:lnTo>
                <a:lnTo>
                  <a:pt x="3" y="12"/>
                </a:lnTo>
                <a:lnTo>
                  <a:pt x="4" y="10"/>
                </a:lnTo>
                <a:lnTo>
                  <a:pt x="3" y="7"/>
                </a:lnTo>
                <a:lnTo>
                  <a:pt x="0" y="5"/>
                </a:lnTo>
                <a:lnTo>
                  <a:pt x="2" y="3"/>
                </a:lnTo>
                <a:lnTo>
                  <a:pt x="3" y="1"/>
                </a:lnTo>
                <a:lnTo>
                  <a:pt x="5" y="0"/>
                </a:lnTo>
                <a:lnTo>
                  <a:pt x="6" y="2"/>
                </a:lnTo>
                <a:lnTo>
                  <a:pt x="8" y="4"/>
                </a:lnTo>
                <a:lnTo>
                  <a:pt x="9" y="5"/>
                </a:lnTo>
                <a:lnTo>
                  <a:pt x="11" y="7"/>
                </a:lnTo>
                <a:lnTo>
                  <a:pt x="13" y="8"/>
                </a:lnTo>
                <a:lnTo>
                  <a:pt x="14" y="11"/>
                </a:lnTo>
                <a:lnTo>
                  <a:pt x="16" y="11"/>
                </a:lnTo>
                <a:lnTo>
                  <a:pt x="18" y="11"/>
                </a:lnTo>
                <a:lnTo>
                  <a:pt x="20" y="13"/>
                </a:lnTo>
                <a:lnTo>
                  <a:pt x="21" y="1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5" name="52012">
            <a:extLst xmlns:a="http://schemas.openxmlformats.org/drawingml/2006/main">
              <a:ext uri="{FF2B5EF4-FFF2-40B4-BE49-F238E27FC236}">
                <a16:creationId xmlns:a16="http://schemas.microsoft.com/office/drawing/2014/main" id="{E3D301A2-CA07-46ED-8516-8E72F6D1F42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92940" y="1299386"/>
            <a:ext cx="111805" cy="168439"/>
          </a:xfrm>
          <a:custGeom xmlns:a="http://schemas.openxmlformats.org/drawingml/2006/main">
            <a:avLst/>
            <a:gdLst/>
            <a:ahLst/>
            <a:cxnLst>
              <a:cxn ang="0">
                <a:pos x="7" y="6"/>
              </a:cxn>
              <a:cxn ang="0">
                <a:pos x="8" y="9"/>
              </a:cxn>
              <a:cxn ang="0">
                <a:pos x="8" y="10"/>
              </a:cxn>
              <a:cxn ang="0">
                <a:pos x="10" y="11"/>
              </a:cxn>
              <a:cxn ang="0">
                <a:pos x="12" y="13"/>
              </a:cxn>
              <a:cxn ang="0">
                <a:pos x="13" y="18"/>
              </a:cxn>
              <a:cxn ang="0">
                <a:pos x="12" y="20"/>
              </a:cxn>
              <a:cxn ang="0">
                <a:pos x="10" y="21"/>
              </a:cxn>
              <a:cxn ang="0">
                <a:pos x="8" y="21"/>
              </a:cxn>
              <a:cxn ang="0">
                <a:pos x="5" y="21"/>
              </a:cxn>
              <a:cxn ang="0">
                <a:pos x="3" y="21"/>
              </a:cxn>
              <a:cxn ang="0">
                <a:pos x="1" y="20"/>
              </a:cxn>
              <a:cxn ang="0">
                <a:pos x="0" y="18"/>
              </a:cxn>
              <a:cxn ang="0">
                <a:pos x="0" y="14"/>
              </a:cxn>
              <a:cxn ang="0">
                <a:pos x="1" y="11"/>
              </a:cxn>
              <a:cxn ang="0">
                <a:pos x="1" y="8"/>
              </a:cxn>
              <a:cxn ang="0">
                <a:pos x="2" y="5"/>
              </a:cxn>
              <a:cxn ang="0">
                <a:pos x="2" y="2"/>
              </a:cxn>
              <a:cxn ang="0">
                <a:pos x="6" y="0"/>
              </a:cxn>
              <a:cxn ang="0">
                <a:pos x="6" y="2"/>
              </a:cxn>
              <a:cxn ang="0">
                <a:pos x="5" y="4"/>
              </a:cxn>
              <a:cxn ang="0">
                <a:pos x="7" y="6"/>
              </a:cxn>
            </a:cxnLst>
            <a:rect l="0" t="0" r="r" b="b"/>
            <a:pathLst>
              <a:path w="13" h="21">
                <a:moveTo>
                  <a:pt x="7" y="6"/>
                </a:move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2" y="13"/>
                </a:lnTo>
                <a:lnTo>
                  <a:pt x="13" y="18"/>
                </a:lnTo>
                <a:lnTo>
                  <a:pt x="12" y="20"/>
                </a:lnTo>
                <a:lnTo>
                  <a:pt x="10" y="21"/>
                </a:lnTo>
                <a:lnTo>
                  <a:pt x="8" y="21"/>
                </a:lnTo>
                <a:lnTo>
                  <a:pt x="5" y="21"/>
                </a:lnTo>
                <a:lnTo>
                  <a:pt x="3" y="21"/>
                </a:lnTo>
                <a:lnTo>
                  <a:pt x="1" y="20"/>
                </a:lnTo>
                <a:lnTo>
                  <a:pt x="0" y="18"/>
                </a:lnTo>
                <a:lnTo>
                  <a:pt x="0" y="14"/>
                </a:lnTo>
                <a:lnTo>
                  <a:pt x="1" y="11"/>
                </a:lnTo>
                <a:lnTo>
                  <a:pt x="1" y="8"/>
                </a:lnTo>
                <a:lnTo>
                  <a:pt x="2" y="5"/>
                </a:lnTo>
                <a:lnTo>
                  <a:pt x="2" y="2"/>
                </a:lnTo>
                <a:lnTo>
                  <a:pt x="6" y="0"/>
                </a:lnTo>
                <a:lnTo>
                  <a:pt x="6" y="2"/>
                </a:lnTo>
                <a:lnTo>
                  <a:pt x="5" y="4"/>
                </a:lnTo>
                <a:lnTo>
                  <a:pt x="7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6" name="52011">
            <a:extLst xmlns:a="http://schemas.openxmlformats.org/drawingml/2006/main">
              <a:ext uri="{FF2B5EF4-FFF2-40B4-BE49-F238E27FC236}">
                <a16:creationId xmlns:a16="http://schemas.microsoft.com/office/drawing/2014/main" id="{541D86DA-97CB-41FE-B90E-7A8E61C4908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77930" y="1195114"/>
            <a:ext cx="232210" cy="312815"/>
          </a:xfrm>
          <a:custGeom xmlns:a="http://schemas.openxmlformats.org/drawingml/2006/main">
            <a:avLst/>
            <a:gdLst/>
            <a:ahLst/>
            <a:cxnLst>
              <a:cxn ang="0">
                <a:pos x="23" y="4"/>
              </a:cxn>
              <a:cxn ang="0">
                <a:pos x="24" y="7"/>
              </a:cxn>
              <a:cxn ang="0">
                <a:pos x="26" y="8"/>
              </a:cxn>
              <a:cxn ang="0">
                <a:pos x="26" y="11"/>
              </a:cxn>
              <a:cxn ang="0">
                <a:pos x="26" y="13"/>
              </a:cxn>
              <a:cxn ang="0">
                <a:pos x="27" y="15"/>
              </a:cxn>
              <a:cxn ang="0">
                <a:pos x="27" y="18"/>
              </a:cxn>
              <a:cxn ang="0">
                <a:pos x="26" y="21"/>
              </a:cxn>
              <a:cxn ang="0">
                <a:pos x="26" y="24"/>
              </a:cxn>
              <a:cxn ang="0">
                <a:pos x="25" y="27"/>
              </a:cxn>
              <a:cxn ang="0">
                <a:pos x="25" y="31"/>
              </a:cxn>
              <a:cxn ang="0">
                <a:pos x="21" y="32"/>
              </a:cxn>
              <a:cxn ang="0">
                <a:pos x="19" y="34"/>
              </a:cxn>
              <a:cxn ang="0">
                <a:pos x="19" y="37"/>
              </a:cxn>
              <a:cxn ang="0">
                <a:pos x="17" y="38"/>
              </a:cxn>
              <a:cxn ang="0">
                <a:pos x="16" y="39"/>
              </a:cxn>
              <a:cxn ang="0">
                <a:pos x="14" y="37"/>
              </a:cxn>
              <a:cxn ang="0">
                <a:pos x="10" y="37"/>
              </a:cxn>
              <a:cxn ang="0">
                <a:pos x="9" y="34"/>
              </a:cxn>
              <a:cxn ang="0">
                <a:pos x="7" y="33"/>
              </a:cxn>
              <a:cxn ang="0">
                <a:pos x="7" y="31"/>
              </a:cxn>
              <a:cxn ang="0">
                <a:pos x="6" y="28"/>
              </a:cxn>
              <a:cxn ang="0">
                <a:pos x="3" y="27"/>
              </a:cxn>
              <a:cxn ang="0">
                <a:pos x="1" y="25"/>
              </a:cxn>
              <a:cxn ang="0">
                <a:pos x="1" y="22"/>
              </a:cxn>
              <a:cxn ang="0">
                <a:pos x="0" y="18"/>
              </a:cxn>
              <a:cxn ang="0">
                <a:pos x="1" y="16"/>
              </a:cxn>
              <a:cxn ang="0">
                <a:pos x="5" y="13"/>
              </a:cxn>
              <a:cxn ang="0">
                <a:pos x="7" y="11"/>
              </a:cxn>
              <a:cxn ang="0">
                <a:pos x="9" y="9"/>
              </a:cxn>
              <a:cxn ang="0">
                <a:pos x="9" y="6"/>
              </a:cxn>
              <a:cxn ang="0">
                <a:pos x="12" y="6"/>
              </a:cxn>
              <a:cxn ang="0">
                <a:pos x="14" y="3"/>
              </a:cxn>
              <a:cxn ang="0">
                <a:pos x="17" y="1"/>
              </a:cxn>
              <a:cxn ang="0">
                <a:pos x="18" y="0"/>
              </a:cxn>
              <a:cxn ang="0">
                <a:pos x="19" y="2"/>
              </a:cxn>
              <a:cxn ang="0">
                <a:pos x="23" y="4"/>
              </a:cxn>
            </a:cxnLst>
            <a:rect l="0" t="0" r="r" b="b"/>
            <a:pathLst>
              <a:path w="27" h="39">
                <a:moveTo>
                  <a:pt x="23" y="4"/>
                </a:moveTo>
                <a:lnTo>
                  <a:pt x="24" y="7"/>
                </a:lnTo>
                <a:lnTo>
                  <a:pt x="26" y="8"/>
                </a:lnTo>
                <a:lnTo>
                  <a:pt x="26" y="11"/>
                </a:lnTo>
                <a:lnTo>
                  <a:pt x="26" y="13"/>
                </a:lnTo>
                <a:lnTo>
                  <a:pt x="27" y="15"/>
                </a:lnTo>
                <a:lnTo>
                  <a:pt x="27" y="18"/>
                </a:lnTo>
                <a:lnTo>
                  <a:pt x="26" y="21"/>
                </a:lnTo>
                <a:lnTo>
                  <a:pt x="26" y="24"/>
                </a:lnTo>
                <a:lnTo>
                  <a:pt x="25" y="27"/>
                </a:lnTo>
                <a:lnTo>
                  <a:pt x="25" y="31"/>
                </a:lnTo>
                <a:lnTo>
                  <a:pt x="21" y="32"/>
                </a:lnTo>
                <a:lnTo>
                  <a:pt x="19" y="34"/>
                </a:lnTo>
                <a:lnTo>
                  <a:pt x="19" y="37"/>
                </a:lnTo>
                <a:lnTo>
                  <a:pt x="17" y="38"/>
                </a:lnTo>
                <a:lnTo>
                  <a:pt x="16" y="39"/>
                </a:lnTo>
                <a:lnTo>
                  <a:pt x="14" y="37"/>
                </a:lnTo>
                <a:lnTo>
                  <a:pt x="10" y="37"/>
                </a:lnTo>
                <a:lnTo>
                  <a:pt x="9" y="34"/>
                </a:lnTo>
                <a:lnTo>
                  <a:pt x="7" y="33"/>
                </a:lnTo>
                <a:lnTo>
                  <a:pt x="7" y="31"/>
                </a:lnTo>
                <a:lnTo>
                  <a:pt x="6" y="28"/>
                </a:lnTo>
                <a:lnTo>
                  <a:pt x="3" y="27"/>
                </a:lnTo>
                <a:lnTo>
                  <a:pt x="1" y="25"/>
                </a:lnTo>
                <a:lnTo>
                  <a:pt x="1" y="22"/>
                </a:lnTo>
                <a:lnTo>
                  <a:pt x="0" y="18"/>
                </a:lnTo>
                <a:lnTo>
                  <a:pt x="1" y="16"/>
                </a:lnTo>
                <a:lnTo>
                  <a:pt x="5" y="13"/>
                </a:lnTo>
                <a:lnTo>
                  <a:pt x="7" y="11"/>
                </a:lnTo>
                <a:lnTo>
                  <a:pt x="9" y="9"/>
                </a:lnTo>
                <a:lnTo>
                  <a:pt x="9" y="6"/>
                </a:lnTo>
                <a:lnTo>
                  <a:pt x="12" y="6"/>
                </a:lnTo>
                <a:lnTo>
                  <a:pt x="14" y="3"/>
                </a:lnTo>
                <a:lnTo>
                  <a:pt x="17" y="1"/>
                </a:lnTo>
                <a:lnTo>
                  <a:pt x="18" y="0"/>
                </a:lnTo>
                <a:lnTo>
                  <a:pt x="19" y="2"/>
                </a:lnTo>
                <a:lnTo>
                  <a:pt x="23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7" name="52010">
            <a:extLst xmlns:a="http://schemas.openxmlformats.org/drawingml/2006/main">
              <a:ext uri="{FF2B5EF4-FFF2-40B4-BE49-F238E27FC236}">
                <a16:creationId xmlns:a16="http://schemas.microsoft.com/office/drawing/2014/main" id="{C9FA9314-C64A-4EA6-8137-5257A8A0C03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48924" y="1163031"/>
            <a:ext cx="94605" cy="176460"/>
          </a:xfrm>
          <a:custGeom xmlns:a="http://schemas.openxmlformats.org/drawingml/2006/main">
            <a:avLst/>
            <a:gdLst/>
            <a:ahLst/>
            <a:cxnLst>
              <a:cxn ang="0">
                <a:pos x="11" y="17"/>
              </a:cxn>
              <a:cxn ang="0">
                <a:pos x="8" y="18"/>
              </a:cxn>
              <a:cxn ang="0">
                <a:pos x="6" y="20"/>
              </a:cxn>
              <a:cxn ang="0">
                <a:pos x="4" y="22"/>
              </a:cxn>
              <a:cxn ang="0">
                <a:pos x="0" y="22"/>
              </a:cxn>
              <a:cxn ang="0">
                <a:pos x="0" y="19"/>
              </a:cxn>
              <a:cxn ang="0">
                <a:pos x="2" y="15"/>
              </a:cxn>
              <a:cxn ang="0">
                <a:pos x="0" y="12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2" y="3"/>
              </a:cxn>
              <a:cxn ang="0">
                <a:pos x="3" y="0"/>
              </a:cxn>
              <a:cxn ang="0">
                <a:pos x="6" y="2"/>
              </a:cxn>
              <a:cxn ang="0">
                <a:pos x="7" y="5"/>
              </a:cxn>
              <a:cxn ang="0">
                <a:pos x="6" y="7"/>
              </a:cxn>
              <a:cxn ang="0">
                <a:pos x="6" y="9"/>
              </a:cxn>
              <a:cxn ang="0">
                <a:pos x="5" y="13"/>
              </a:cxn>
              <a:cxn ang="0">
                <a:pos x="5" y="16"/>
              </a:cxn>
              <a:cxn ang="0">
                <a:pos x="8" y="16"/>
              </a:cxn>
              <a:cxn ang="0">
                <a:pos x="10" y="15"/>
              </a:cxn>
              <a:cxn ang="0">
                <a:pos x="11" y="17"/>
              </a:cxn>
            </a:cxnLst>
            <a:rect l="0" t="0" r="r" b="b"/>
            <a:pathLst>
              <a:path w="11" h="22">
                <a:moveTo>
                  <a:pt x="11" y="17"/>
                </a:moveTo>
                <a:lnTo>
                  <a:pt x="8" y="18"/>
                </a:lnTo>
                <a:lnTo>
                  <a:pt x="6" y="20"/>
                </a:lnTo>
                <a:lnTo>
                  <a:pt x="4" y="22"/>
                </a:lnTo>
                <a:lnTo>
                  <a:pt x="0" y="22"/>
                </a:lnTo>
                <a:lnTo>
                  <a:pt x="0" y="19"/>
                </a:lnTo>
                <a:lnTo>
                  <a:pt x="2" y="15"/>
                </a:lnTo>
                <a:lnTo>
                  <a:pt x="0" y="12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2" y="3"/>
                </a:lnTo>
                <a:lnTo>
                  <a:pt x="3" y="0"/>
                </a:lnTo>
                <a:lnTo>
                  <a:pt x="6" y="2"/>
                </a:lnTo>
                <a:lnTo>
                  <a:pt x="7" y="5"/>
                </a:lnTo>
                <a:lnTo>
                  <a:pt x="6" y="7"/>
                </a:lnTo>
                <a:lnTo>
                  <a:pt x="6" y="9"/>
                </a:lnTo>
                <a:lnTo>
                  <a:pt x="5" y="13"/>
                </a:lnTo>
                <a:lnTo>
                  <a:pt x="5" y="16"/>
                </a:lnTo>
                <a:lnTo>
                  <a:pt x="8" y="16"/>
                </a:lnTo>
                <a:lnTo>
                  <a:pt x="10" y="15"/>
                </a:lnTo>
                <a:lnTo>
                  <a:pt x="11" y="17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8" name="51065">
            <a:extLst xmlns:a="http://schemas.openxmlformats.org/drawingml/2006/main">
              <a:ext uri="{FF2B5EF4-FFF2-40B4-BE49-F238E27FC236}">
                <a16:creationId xmlns:a16="http://schemas.microsoft.com/office/drawing/2014/main" id="{F5FBB519-40DE-476D-8766-DCB8A921AA4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453468" y="641672"/>
            <a:ext cx="369818" cy="240628"/>
          </a:xfrm>
          <a:custGeom xmlns:a="http://schemas.openxmlformats.org/drawingml/2006/main">
            <a:avLst/>
            <a:gdLst/>
            <a:ahLst/>
            <a:cxnLst>
              <a:cxn ang="0">
                <a:pos x="28" y="3"/>
              </a:cxn>
              <a:cxn ang="0">
                <a:pos x="28" y="6"/>
              </a:cxn>
              <a:cxn ang="0">
                <a:pos x="30" y="8"/>
              </a:cxn>
              <a:cxn ang="0">
                <a:pos x="34" y="9"/>
              </a:cxn>
              <a:cxn ang="0">
                <a:pos x="33" y="12"/>
              </a:cxn>
              <a:cxn ang="0">
                <a:pos x="35" y="12"/>
              </a:cxn>
              <a:cxn ang="0">
                <a:pos x="37" y="11"/>
              </a:cxn>
              <a:cxn ang="0">
                <a:pos x="40" y="11"/>
              </a:cxn>
              <a:cxn ang="0">
                <a:pos x="43" y="14"/>
              </a:cxn>
              <a:cxn ang="0">
                <a:pos x="43" y="18"/>
              </a:cxn>
              <a:cxn ang="0">
                <a:pos x="41" y="18"/>
              </a:cxn>
              <a:cxn ang="0">
                <a:pos x="39" y="18"/>
              </a:cxn>
              <a:cxn ang="0">
                <a:pos x="37" y="18"/>
              </a:cxn>
              <a:cxn ang="0">
                <a:pos x="35" y="17"/>
              </a:cxn>
              <a:cxn ang="0">
                <a:pos x="33" y="19"/>
              </a:cxn>
              <a:cxn ang="0">
                <a:pos x="33" y="22"/>
              </a:cxn>
              <a:cxn ang="0">
                <a:pos x="31" y="25"/>
              </a:cxn>
              <a:cxn ang="0">
                <a:pos x="29" y="26"/>
              </a:cxn>
              <a:cxn ang="0">
                <a:pos x="29" y="29"/>
              </a:cxn>
              <a:cxn ang="0">
                <a:pos x="26" y="27"/>
              </a:cxn>
              <a:cxn ang="0">
                <a:pos x="23" y="28"/>
              </a:cxn>
              <a:cxn ang="0">
                <a:pos x="21" y="28"/>
              </a:cxn>
              <a:cxn ang="0">
                <a:pos x="18" y="28"/>
              </a:cxn>
              <a:cxn ang="0">
                <a:pos x="15" y="30"/>
              </a:cxn>
              <a:cxn ang="0">
                <a:pos x="13" y="29"/>
              </a:cxn>
              <a:cxn ang="0">
                <a:pos x="13" y="27"/>
              </a:cxn>
              <a:cxn ang="0">
                <a:pos x="11" y="24"/>
              </a:cxn>
              <a:cxn ang="0">
                <a:pos x="9" y="23"/>
              </a:cxn>
              <a:cxn ang="0">
                <a:pos x="8" y="21"/>
              </a:cxn>
              <a:cxn ang="0">
                <a:pos x="8" y="18"/>
              </a:cxn>
              <a:cxn ang="0">
                <a:pos x="6" y="16"/>
              </a:cxn>
              <a:cxn ang="0">
                <a:pos x="5" y="14"/>
              </a:cxn>
              <a:cxn ang="0">
                <a:pos x="3" y="11"/>
              </a:cxn>
              <a:cxn ang="0">
                <a:pos x="2" y="10"/>
              </a:cxn>
              <a:cxn ang="0">
                <a:pos x="0" y="8"/>
              </a:cxn>
              <a:cxn ang="0">
                <a:pos x="2" y="7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10" y="3"/>
              </a:cxn>
              <a:cxn ang="0">
                <a:pos x="10" y="1"/>
              </a:cxn>
              <a:cxn ang="0">
                <a:pos x="12" y="0"/>
              </a:cxn>
              <a:cxn ang="0">
                <a:pos x="15" y="2"/>
              </a:cxn>
              <a:cxn ang="0">
                <a:pos x="17" y="1"/>
              </a:cxn>
              <a:cxn ang="0">
                <a:pos x="19" y="1"/>
              </a:cxn>
              <a:cxn ang="0">
                <a:pos x="22" y="1"/>
              </a:cxn>
              <a:cxn ang="0">
                <a:pos x="25" y="3"/>
              </a:cxn>
              <a:cxn ang="0">
                <a:pos x="28" y="3"/>
              </a:cxn>
            </a:cxnLst>
            <a:rect l="0" t="0" r="r" b="b"/>
            <a:pathLst>
              <a:path w="43" h="30">
                <a:moveTo>
                  <a:pt x="28" y="3"/>
                </a:moveTo>
                <a:lnTo>
                  <a:pt x="28" y="6"/>
                </a:lnTo>
                <a:lnTo>
                  <a:pt x="30" y="8"/>
                </a:lnTo>
                <a:lnTo>
                  <a:pt x="34" y="9"/>
                </a:lnTo>
                <a:lnTo>
                  <a:pt x="33" y="12"/>
                </a:lnTo>
                <a:lnTo>
                  <a:pt x="35" y="12"/>
                </a:lnTo>
                <a:lnTo>
                  <a:pt x="37" y="11"/>
                </a:lnTo>
                <a:lnTo>
                  <a:pt x="40" y="11"/>
                </a:lnTo>
                <a:lnTo>
                  <a:pt x="43" y="14"/>
                </a:lnTo>
                <a:lnTo>
                  <a:pt x="43" y="18"/>
                </a:lnTo>
                <a:lnTo>
                  <a:pt x="41" y="18"/>
                </a:lnTo>
                <a:lnTo>
                  <a:pt x="39" y="18"/>
                </a:lnTo>
                <a:lnTo>
                  <a:pt x="37" y="18"/>
                </a:lnTo>
                <a:lnTo>
                  <a:pt x="35" y="17"/>
                </a:lnTo>
                <a:lnTo>
                  <a:pt x="33" y="19"/>
                </a:lnTo>
                <a:lnTo>
                  <a:pt x="33" y="22"/>
                </a:lnTo>
                <a:lnTo>
                  <a:pt x="31" y="25"/>
                </a:lnTo>
                <a:lnTo>
                  <a:pt x="29" y="26"/>
                </a:lnTo>
                <a:lnTo>
                  <a:pt x="29" y="29"/>
                </a:lnTo>
                <a:lnTo>
                  <a:pt x="26" y="27"/>
                </a:lnTo>
                <a:lnTo>
                  <a:pt x="23" y="28"/>
                </a:lnTo>
                <a:lnTo>
                  <a:pt x="21" y="28"/>
                </a:lnTo>
                <a:lnTo>
                  <a:pt x="18" y="28"/>
                </a:lnTo>
                <a:lnTo>
                  <a:pt x="15" y="30"/>
                </a:lnTo>
                <a:lnTo>
                  <a:pt x="13" y="29"/>
                </a:lnTo>
                <a:lnTo>
                  <a:pt x="13" y="27"/>
                </a:lnTo>
                <a:lnTo>
                  <a:pt x="11" y="24"/>
                </a:lnTo>
                <a:lnTo>
                  <a:pt x="9" y="23"/>
                </a:lnTo>
                <a:lnTo>
                  <a:pt x="8" y="21"/>
                </a:lnTo>
                <a:lnTo>
                  <a:pt x="8" y="18"/>
                </a:lnTo>
                <a:lnTo>
                  <a:pt x="6" y="16"/>
                </a:lnTo>
                <a:lnTo>
                  <a:pt x="5" y="14"/>
                </a:lnTo>
                <a:lnTo>
                  <a:pt x="3" y="11"/>
                </a:lnTo>
                <a:lnTo>
                  <a:pt x="2" y="10"/>
                </a:lnTo>
                <a:lnTo>
                  <a:pt x="0" y="8"/>
                </a:lnTo>
                <a:lnTo>
                  <a:pt x="2" y="7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10" y="3"/>
                </a:lnTo>
                <a:lnTo>
                  <a:pt x="10" y="1"/>
                </a:lnTo>
                <a:lnTo>
                  <a:pt x="12" y="0"/>
                </a:lnTo>
                <a:lnTo>
                  <a:pt x="15" y="2"/>
                </a:lnTo>
                <a:lnTo>
                  <a:pt x="17" y="1"/>
                </a:lnTo>
                <a:lnTo>
                  <a:pt x="19" y="1"/>
                </a:lnTo>
                <a:lnTo>
                  <a:pt x="22" y="1"/>
                </a:lnTo>
                <a:lnTo>
                  <a:pt x="25" y="3"/>
                </a:lnTo>
                <a:lnTo>
                  <a:pt x="28" y="3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69" name="51019">
            <a:extLst xmlns:a="http://schemas.openxmlformats.org/drawingml/2006/main">
              <a:ext uri="{FF2B5EF4-FFF2-40B4-BE49-F238E27FC236}">
                <a16:creationId xmlns:a16="http://schemas.microsoft.com/office/drawing/2014/main" id="{DFA17419-EAF6-459D-B2C8-E2A160E18F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63084" y="545422"/>
            <a:ext cx="137606" cy="104272"/>
          </a:xfrm>
          <a:custGeom xmlns:a="http://schemas.openxmlformats.org/drawingml/2006/main">
            <a:avLst/>
            <a:gdLst/>
            <a:ahLst/>
            <a:cxnLst>
              <a:cxn ang="0">
                <a:pos x="16" y="9"/>
              </a:cxn>
              <a:cxn ang="0">
                <a:pos x="15" y="11"/>
              </a:cxn>
              <a:cxn ang="0">
                <a:pos x="15" y="13"/>
              </a:cxn>
              <a:cxn ang="0">
                <a:pos x="12" y="12"/>
              </a:cxn>
              <a:cxn ang="0">
                <a:pos x="10" y="13"/>
              </a:cxn>
              <a:cxn ang="0">
                <a:pos x="8" y="13"/>
              </a:cxn>
              <a:cxn ang="0">
                <a:pos x="5" y="12"/>
              </a:cxn>
              <a:cxn ang="0">
                <a:pos x="2" y="9"/>
              </a:cxn>
              <a:cxn ang="0">
                <a:pos x="1" y="7"/>
              </a:cxn>
              <a:cxn ang="0">
                <a:pos x="0" y="2"/>
              </a:cxn>
              <a:cxn ang="0">
                <a:pos x="4" y="0"/>
              </a:cxn>
              <a:cxn ang="0">
                <a:pos x="5" y="2"/>
              </a:cxn>
              <a:cxn ang="0">
                <a:pos x="6" y="2"/>
              </a:cxn>
              <a:cxn ang="0">
                <a:pos x="9" y="1"/>
              </a:cxn>
              <a:cxn ang="0">
                <a:pos x="12" y="1"/>
              </a:cxn>
              <a:cxn ang="0">
                <a:pos x="13" y="3"/>
              </a:cxn>
              <a:cxn ang="0">
                <a:pos x="14" y="5"/>
              </a:cxn>
              <a:cxn ang="0">
                <a:pos x="15" y="7"/>
              </a:cxn>
              <a:cxn ang="0">
                <a:pos x="16" y="9"/>
              </a:cxn>
            </a:cxnLst>
            <a:rect l="0" t="0" r="r" b="b"/>
            <a:pathLst>
              <a:path w="16" h="13">
                <a:moveTo>
                  <a:pt x="16" y="9"/>
                </a:moveTo>
                <a:lnTo>
                  <a:pt x="15" y="11"/>
                </a:lnTo>
                <a:lnTo>
                  <a:pt x="15" y="13"/>
                </a:lnTo>
                <a:lnTo>
                  <a:pt x="12" y="12"/>
                </a:lnTo>
                <a:lnTo>
                  <a:pt x="10" y="13"/>
                </a:lnTo>
                <a:lnTo>
                  <a:pt x="8" y="13"/>
                </a:lnTo>
                <a:lnTo>
                  <a:pt x="5" y="12"/>
                </a:lnTo>
                <a:lnTo>
                  <a:pt x="2" y="9"/>
                </a:lnTo>
                <a:lnTo>
                  <a:pt x="1" y="7"/>
                </a:lnTo>
                <a:lnTo>
                  <a:pt x="0" y="2"/>
                </a:lnTo>
                <a:lnTo>
                  <a:pt x="4" y="0"/>
                </a:lnTo>
                <a:lnTo>
                  <a:pt x="5" y="2"/>
                </a:lnTo>
                <a:lnTo>
                  <a:pt x="6" y="2"/>
                </a:lnTo>
                <a:lnTo>
                  <a:pt x="9" y="1"/>
                </a:lnTo>
                <a:lnTo>
                  <a:pt x="12" y="1"/>
                </a:lnTo>
                <a:lnTo>
                  <a:pt x="13" y="3"/>
                </a:lnTo>
                <a:lnTo>
                  <a:pt x="14" y="5"/>
                </a:lnTo>
                <a:lnTo>
                  <a:pt x="15" y="7"/>
                </a:lnTo>
                <a:lnTo>
                  <a:pt x="16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0" name="51017">
            <a:extLst xmlns:a="http://schemas.openxmlformats.org/drawingml/2006/main">
              <a:ext uri="{FF2B5EF4-FFF2-40B4-BE49-F238E27FC236}">
                <a16:creationId xmlns:a16="http://schemas.microsoft.com/office/drawing/2014/main" id="{57AEF76C-6F7E-41DA-A93B-C8AB829F1ED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94279" y="561463"/>
            <a:ext cx="189209" cy="192501"/>
          </a:xfrm>
          <a:custGeom xmlns:a="http://schemas.openxmlformats.org/drawingml/2006/main">
            <a:avLst/>
            <a:gdLst/>
            <a:ahLst/>
            <a:cxnLst>
              <a:cxn ang="0">
                <a:pos x="18" y="11"/>
              </a:cxn>
              <a:cxn ang="0">
                <a:pos x="21" y="14"/>
              </a:cxn>
              <a:cxn ang="0">
                <a:pos x="21" y="17"/>
              </a:cxn>
              <a:cxn ang="0">
                <a:pos x="22" y="19"/>
              </a:cxn>
              <a:cxn ang="0">
                <a:pos x="20" y="21"/>
              </a:cxn>
              <a:cxn ang="0">
                <a:pos x="18" y="24"/>
              </a:cxn>
              <a:cxn ang="0">
                <a:pos x="15" y="24"/>
              </a:cxn>
              <a:cxn ang="0">
                <a:pos x="12" y="21"/>
              </a:cxn>
              <a:cxn ang="0">
                <a:pos x="9" y="21"/>
              </a:cxn>
              <a:cxn ang="0">
                <a:pos x="7" y="22"/>
              </a:cxn>
              <a:cxn ang="0">
                <a:pos x="5" y="22"/>
              </a:cxn>
              <a:cxn ang="0">
                <a:pos x="6" y="19"/>
              </a:cxn>
              <a:cxn ang="0">
                <a:pos x="2" y="18"/>
              </a:cxn>
              <a:cxn ang="0">
                <a:pos x="0" y="16"/>
              </a:cxn>
              <a:cxn ang="0">
                <a:pos x="0" y="13"/>
              </a:cxn>
              <a:cxn ang="0">
                <a:pos x="0" y="11"/>
              </a:cxn>
              <a:cxn ang="0">
                <a:pos x="1" y="9"/>
              </a:cxn>
              <a:cxn ang="0">
                <a:pos x="3" y="7"/>
              </a:cxn>
              <a:cxn ang="0">
                <a:pos x="4" y="5"/>
              </a:cxn>
              <a:cxn ang="0">
                <a:pos x="5" y="3"/>
              </a:cxn>
              <a:cxn ang="0">
                <a:pos x="8" y="0"/>
              </a:cxn>
              <a:cxn ang="0">
                <a:pos x="9" y="5"/>
              </a:cxn>
              <a:cxn ang="0">
                <a:pos x="10" y="7"/>
              </a:cxn>
              <a:cxn ang="0">
                <a:pos x="13" y="10"/>
              </a:cxn>
              <a:cxn ang="0">
                <a:pos x="16" y="11"/>
              </a:cxn>
              <a:cxn ang="0">
                <a:pos x="18" y="11"/>
              </a:cxn>
            </a:cxnLst>
            <a:rect l="0" t="0" r="r" b="b"/>
            <a:pathLst>
              <a:path w="22" h="24">
                <a:moveTo>
                  <a:pt x="18" y="11"/>
                </a:moveTo>
                <a:lnTo>
                  <a:pt x="21" y="14"/>
                </a:lnTo>
                <a:lnTo>
                  <a:pt x="21" y="17"/>
                </a:lnTo>
                <a:lnTo>
                  <a:pt x="22" y="19"/>
                </a:lnTo>
                <a:lnTo>
                  <a:pt x="20" y="21"/>
                </a:lnTo>
                <a:lnTo>
                  <a:pt x="18" y="24"/>
                </a:lnTo>
                <a:lnTo>
                  <a:pt x="15" y="24"/>
                </a:lnTo>
                <a:lnTo>
                  <a:pt x="12" y="21"/>
                </a:lnTo>
                <a:lnTo>
                  <a:pt x="9" y="21"/>
                </a:lnTo>
                <a:lnTo>
                  <a:pt x="7" y="22"/>
                </a:lnTo>
                <a:lnTo>
                  <a:pt x="5" y="22"/>
                </a:lnTo>
                <a:lnTo>
                  <a:pt x="6" y="19"/>
                </a:lnTo>
                <a:lnTo>
                  <a:pt x="2" y="18"/>
                </a:lnTo>
                <a:lnTo>
                  <a:pt x="0" y="16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3" y="7"/>
                </a:lnTo>
                <a:lnTo>
                  <a:pt x="4" y="5"/>
                </a:lnTo>
                <a:lnTo>
                  <a:pt x="5" y="3"/>
                </a:lnTo>
                <a:lnTo>
                  <a:pt x="8" y="0"/>
                </a:lnTo>
                <a:lnTo>
                  <a:pt x="9" y="5"/>
                </a:lnTo>
                <a:lnTo>
                  <a:pt x="10" y="7"/>
                </a:lnTo>
                <a:lnTo>
                  <a:pt x="13" y="10"/>
                </a:lnTo>
                <a:lnTo>
                  <a:pt x="16" y="11"/>
                </a:lnTo>
                <a:lnTo>
                  <a:pt x="18" y="1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1" name="51014">
            <a:extLst xmlns:a="http://schemas.openxmlformats.org/drawingml/2006/main">
              <a:ext uri="{FF2B5EF4-FFF2-40B4-BE49-F238E27FC236}">
                <a16:creationId xmlns:a16="http://schemas.microsoft.com/office/drawing/2014/main" id="{0D666D65-EDAF-4D25-BC59-ACA6DC89777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06084" y="922404"/>
            <a:ext cx="180608" cy="184481"/>
          </a:xfrm>
          <a:custGeom xmlns:a="http://schemas.openxmlformats.org/drawingml/2006/main">
            <a:avLst/>
            <a:gdLst/>
            <a:ahLst/>
            <a:cxnLst>
              <a:cxn ang="0">
                <a:pos x="18" y="2"/>
              </a:cxn>
              <a:cxn ang="0">
                <a:pos x="20" y="4"/>
              </a:cxn>
              <a:cxn ang="0">
                <a:pos x="21" y="7"/>
              </a:cxn>
              <a:cxn ang="0">
                <a:pos x="20" y="11"/>
              </a:cxn>
              <a:cxn ang="0">
                <a:pos x="21" y="15"/>
              </a:cxn>
              <a:cxn ang="0">
                <a:pos x="20" y="17"/>
              </a:cxn>
              <a:cxn ang="0">
                <a:pos x="18" y="17"/>
              </a:cxn>
              <a:cxn ang="0">
                <a:pos x="17" y="19"/>
              </a:cxn>
              <a:cxn ang="0">
                <a:pos x="15" y="20"/>
              </a:cxn>
              <a:cxn ang="0">
                <a:pos x="12" y="21"/>
              </a:cxn>
              <a:cxn ang="0">
                <a:pos x="10" y="22"/>
              </a:cxn>
              <a:cxn ang="0">
                <a:pos x="7" y="23"/>
              </a:cxn>
              <a:cxn ang="0">
                <a:pos x="7" y="21"/>
              </a:cxn>
              <a:cxn ang="0">
                <a:pos x="7" y="19"/>
              </a:cxn>
              <a:cxn ang="0">
                <a:pos x="6" y="17"/>
              </a:cxn>
              <a:cxn ang="0">
                <a:pos x="3" y="16"/>
              </a:cxn>
              <a:cxn ang="0">
                <a:pos x="1" y="15"/>
              </a:cxn>
              <a:cxn ang="0">
                <a:pos x="0" y="14"/>
              </a:cxn>
              <a:cxn ang="0">
                <a:pos x="2" y="12"/>
              </a:cxn>
              <a:cxn ang="0">
                <a:pos x="1" y="9"/>
              </a:cxn>
              <a:cxn ang="0">
                <a:pos x="3" y="9"/>
              </a:cxn>
              <a:cxn ang="0">
                <a:pos x="4" y="8"/>
              </a:cxn>
              <a:cxn ang="0">
                <a:pos x="6" y="7"/>
              </a:cxn>
              <a:cxn ang="0">
                <a:pos x="7" y="6"/>
              </a:cxn>
              <a:cxn ang="0">
                <a:pos x="7" y="4"/>
              </a:cxn>
              <a:cxn ang="0">
                <a:pos x="9" y="2"/>
              </a:cxn>
              <a:cxn ang="0">
                <a:pos x="10" y="1"/>
              </a:cxn>
              <a:cxn ang="0">
                <a:pos x="13" y="0"/>
              </a:cxn>
              <a:cxn ang="0">
                <a:pos x="16" y="2"/>
              </a:cxn>
              <a:cxn ang="0">
                <a:pos x="18" y="2"/>
              </a:cxn>
            </a:cxnLst>
            <a:rect l="0" t="0" r="r" b="b"/>
            <a:pathLst>
              <a:path w="21" h="23">
                <a:moveTo>
                  <a:pt x="18" y="2"/>
                </a:moveTo>
                <a:lnTo>
                  <a:pt x="20" y="4"/>
                </a:lnTo>
                <a:lnTo>
                  <a:pt x="21" y="7"/>
                </a:lnTo>
                <a:lnTo>
                  <a:pt x="20" y="11"/>
                </a:lnTo>
                <a:lnTo>
                  <a:pt x="21" y="15"/>
                </a:lnTo>
                <a:lnTo>
                  <a:pt x="20" y="17"/>
                </a:lnTo>
                <a:lnTo>
                  <a:pt x="18" y="17"/>
                </a:lnTo>
                <a:lnTo>
                  <a:pt x="17" y="19"/>
                </a:lnTo>
                <a:lnTo>
                  <a:pt x="15" y="20"/>
                </a:lnTo>
                <a:lnTo>
                  <a:pt x="12" y="21"/>
                </a:lnTo>
                <a:lnTo>
                  <a:pt x="10" y="22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6" y="17"/>
                </a:lnTo>
                <a:lnTo>
                  <a:pt x="3" y="16"/>
                </a:lnTo>
                <a:lnTo>
                  <a:pt x="1" y="15"/>
                </a:lnTo>
                <a:lnTo>
                  <a:pt x="0" y="14"/>
                </a:lnTo>
                <a:lnTo>
                  <a:pt x="2" y="12"/>
                </a:lnTo>
                <a:lnTo>
                  <a:pt x="1" y="9"/>
                </a:lnTo>
                <a:lnTo>
                  <a:pt x="3" y="9"/>
                </a:lnTo>
                <a:lnTo>
                  <a:pt x="4" y="8"/>
                </a:lnTo>
                <a:lnTo>
                  <a:pt x="6" y="7"/>
                </a:lnTo>
                <a:lnTo>
                  <a:pt x="7" y="6"/>
                </a:lnTo>
                <a:lnTo>
                  <a:pt x="7" y="4"/>
                </a:lnTo>
                <a:lnTo>
                  <a:pt x="9" y="2"/>
                </a:lnTo>
                <a:lnTo>
                  <a:pt x="10" y="1"/>
                </a:lnTo>
                <a:lnTo>
                  <a:pt x="13" y="0"/>
                </a:lnTo>
                <a:lnTo>
                  <a:pt x="16" y="2"/>
                </a:lnTo>
                <a:lnTo>
                  <a:pt x="18" y="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2" name="51012">
            <a:extLst xmlns:a="http://schemas.openxmlformats.org/drawingml/2006/main">
              <a:ext uri="{FF2B5EF4-FFF2-40B4-BE49-F238E27FC236}">
                <a16:creationId xmlns:a16="http://schemas.microsoft.com/office/drawing/2014/main" id="{22CDF820-9735-476A-986E-E97812B6761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60892" y="874278"/>
            <a:ext cx="137606" cy="136355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5" y="4"/>
              </a:cxn>
              <a:cxn ang="0">
                <a:pos x="16" y="6"/>
              </a:cxn>
              <a:cxn ang="0">
                <a:pos x="16" y="8"/>
              </a:cxn>
              <a:cxn ang="0">
                <a:pos x="16" y="10"/>
              </a:cxn>
              <a:cxn ang="0">
                <a:pos x="14" y="12"/>
              </a:cxn>
              <a:cxn ang="0">
                <a:pos x="15" y="15"/>
              </a:cxn>
              <a:cxn ang="0">
                <a:pos x="12" y="17"/>
              </a:cxn>
              <a:cxn ang="0">
                <a:pos x="9" y="15"/>
              </a:cxn>
              <a:cxn ang="0">
                <a:pos x="6" y="14"/>
              </a:cxn>
              <a:cxn ang="0">
                <a:pos x="3" y="13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3" y="3"/>
              </a:cxn>
              <a:cxn ang="0">
                <a:pos x="4" y="2"/>
              </a:cxn>
              <a:cxn ang="0">
                <a:pos x="8" y="0"/>
              </a:cxn>
              <a:cxn ang="0">
                <a:pos x="9" y="1"/>
              </a:cxn>
              <a:cxn ang="0">
                <a:pos x="11" y="3"/>
              </a:cxn>
              <a:cxn ang="0">
                <a:pos x="14" y="3"/>
              </a:cxn>
            </a:cxnLst>
            <a:rect l="0" t="0" r="r" b="b"/>
            <a:pathLst>
              <a:path w="16" h="17">
                <a:moveTo>
                  <a:pt x="14" y="3"/>
                </a:moveTo>
                <a:lnTo>
                  <a:pt x="15" y="4"/>
                </a:lnTo>
                <a:lnTo>
                  <a:pt x="16" y="6"/>
                </a:lnTo>
                <a:lnTo>
                  <a:pt x="16" y="8"/>
                </a:lnTo>
                <a:lnTo>
                  <a:pt x="16" y="10"/>
                </a:lnTo>
                <a:lnTo>
                  <a:pt x="14" y="12"/>
                </a:lnTo>
                <a:lnTo>
                  <a:pt x="15" y="15"/>
                </a:lnTo>
                <a:lnTo>
                  <a:pt x="12" y="17"/>
                </a:lnTo>
                <a:lnTo>
                  <a:pt x="9" y="15"/>
                </a:lnTo>
                <a:lnTo>
                  <a:pt x="6" y="14"/>
                </a:lnTo>
                <a:lnTo>
                  <a:pt x="3" y="13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3" y="3"/>
                </a:lnTo>
                <a:lnTo>
                  <a:pt x="4" y="2"/>
                </a:lnTo>
                <a:lnTo>
                  <a:pt x="8" y="0"/>
                </a:lnTo>
                <a:lnTo>
                  <a:pt x="9" y="1"/>
                </a:lnTo>
                <a:lnTo>
                  <a:pt x="11" y="3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3" name="51009">
            <a:extLst xmlns:a="http://schemas.openxmlformats.org/drawingml/2006/main">
              <a:ext uri="{FF2B5EF4-FFF2-40B4-BE49-F238E27FC236}">
                <a16:creationId xmlns:a16="http://schemas.microsoft.com/office/drawing/2014/main" id="{5F515611-DC42-4649-ADDF-24E0A85211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51277" y="1138968"/>
            <a:ext cx="206410" cy="160418"/>
          </a:xfrm>
          <a:custGeom xmlns:a="http://schemas.openxmlformats.org/drawingml/2006/main">
            <a:avLst/>
            <a:gdLst/>
            <a:ahLst/>
            <a:cxnLst>
              <a:cxn ang="0">
                <a:pos x="9" y="0"/>
              </a:cxn>
              <a:cxn ang="0">
                <a:pos x="11" y="1"/>
              </a:cxn>
              <a:cxn ang="0">
                <a:pos x="12" y="3"/>
              </a:cxn>
              <a:cxn ang="0">
                <a:pos x="13" y="6"/>
              </a:cxn>
              <a:cxn ang="0">
                <a:pos x="15" y="8"/>
              </a:cxn>
              <a:cxn ang="0">
                <a:pos x="17" y="8"/>
              </a:cxn>
              <a:cxn ang="0">
                <a:pos x="19" y="6"/>
              </a:cxn>
              <a:cxn ang="0">
                <a:pos x="22" y="4"/>
              </a:cxn>
              <a:cxn ang="0">
                <a:pos x="22" y="6"/>
              </a:cxn>
              <a:cxn ang="0">
                <a:pos x="23" y="8"/>
              </a:cxn>
              <a:cxn ang="0">
                <a:pos x="24" y="10"/>
              </a:cxn>
              <a:cxn ang="0">
                <a:pos x="24" y="13"/>
              </a:cxn>
              <a:cxn ang="0">
                <a:pos x="23" y="14"/>
              </a:cxn>
              <a:cxn ang="0">
                <a:pos x="23" y="17"/>
              </a:cxn>
              <a:cxn ang="0">
                <a:pos x="23" y="19"/>
              </a:cxn>
              <a:cxn ang="0">
                <a:pos x="21" y="20"/>
              </a:cxn>
              <a:cxn ang="0">
                <a:pos x="18" y="19"/>
              </a:cxn>
              <a:cxn ang="0">
                <a:pos x="16" y="18"/>
              </a:cxn>
              <a:cxn ang="0">
                <a:pos x="14" y="17"/>
              </a:cxn>
              <a:cxn ang="0">
                <a:pos x="11" y="15"/>
              </a:cxn>
              <a:cxn ang="0">
                <a:pos x="7" y="14"/>
              </a:cxn>
              <a:cxn ang="0">
                <a:pos x="5" y="14"/>
              </a:cxn>
              <a:cxn ang="0">
                <a:pos x="3" y="11"/>
              </a:cxn>
              <a:cxn ang="0">
                <a:pos x="2" y="9"/>
              </a:cxn>
              <a:cxn ang="0">
                <a:pos x="0" y="6"/>
              </a:cxn>
              <a:cxn ang="0">
                <a:pos x="1" y="4"/>
              </a:cxn>
              <a:cxn ang="0">
                <a:pos x="1" y="2"/>
              </a:cxn>
              <a:cxn ang="0">
                <a:pos x="1" y="0"/>
              </a:cxn>
              <a:cxn ang="0">
                <a:pos x="4" y="0"/>
              </a:cxn>
              <a:cxn ang="0">
                <a:pos x="6" y="0"/>
              </a:cxn>
              <a:cxn ang="0">
                <a:pos x="9" y="0"/>
              </a:cxn>
            </a:cxnLst>
            <a:rect l="0" t="0" r="r" b="b"/>
            <a:pathLst>
              <a:path w="24" h="20">
                <a:moveTo>
                  <a:pt x="9" y="0"/>
                </a:moveTo>
                <a:lnTo>
                  <a:pt x="11" y="1"/>
                </a:lnTo>
                <a:lnTo>
                  <a:pt x="12" y="3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6"/>
                </a:lnTo>
                <a:lnTo>
                  <a:pt x="22" y="4"/>
                </a:lnTo>
                <a:lnTo>
                  <a:pt x="22" y="6"/>
                </a:lnTo>
                <a:lnTo>
                  <a:pt x="23" y="8"/>
                </a:lnTo>
                <a:lnTo>
                  <a:pt x="24" y="10"/>
                </a:lnTo>
                <a:lnTo>
                  <a:pt x="24" y="13"/>
                </a:lnTo>
                <a:lnTo>
                  <a:pt x="23" y="14"/>
                </a:lnTo>
                <a:lnTo>
                  <a:pt x="23" y="17"/>
                </a:lnTo>
                <a:lnTo>
                  <a:pt x="23" y="19"/>
                </a:lnTo>
                <a:lnTo>
                  <a:pt x="21" y="20"/>
                </a:lnTo>
                <a:lnTo>
                  <a:pt x="18" y="19"/>
                </a:lnTo>
                <a:lnTo>
                  <a:pt x="16" y="18"/>
                </a:lnTo>
                <a:lnTo>
                  <a:pt x="14" y="17"/>
                </a:lnTo>
                <a:lnTo>
                  <a:pt x="11" y="15"/>
                </a:lnTo>
                <a:lnTo>
                  <a:pt x="7" y="14"/>
                </a:lnTo>
                <a:lnTo>
                  <a:pt x="5" y="14"/>
                </a:lnTo>
                <a:lnTo>
                  <a:pt x="3" y="11"/>
                </a:lnTo>
                <a:lnTo>
                  <a:pt x="2" y="9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0"/>
                </a:lnTo>
                <a:lnTo>
                  <a:pt x="4" y="0"/>
                </a:lnTo>
                <a:lnTo>
                  <a:pt x="6" y="0"/>
                </a:lnTo>
                <a:lnTo>
                  <a:pt x="9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4" name="51008">
            <a:extLst xmlns:a="http://schemas.openxmlformats.org/drawingml/2006/main">
              <a:ext uri="{FF2B5EF4-FFF2-40B4-BE49-F238E27FC236}">
                <a16:creationId xmlns:a16="http://schemas.microsoft.com/office/drawing/2014/main" id="{675237A6-0342-4400-9B0B-57CE987AEF0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42677" y="986572"/>
            <a:ext cx="223610" cy="216564"/>
          </a:xfrm>
          <a:custGeom xmlns:a="http://schemas.openxmlformats.org/drawingml/2006/main">
            <a:avLst/>
            <a:gdLst/>
            <a:ahLst/>
            <a:cxnLst>
              <a:cxn ang="0">
                <a:pos x="15" y="1"/>
              </a:cxn>
              <a:cxn ang="0">
                <a:pos x="17" y="4"/>
              </a:cxn>
              <a:cxn ang="0">
                <a:pos x="19" y="6"/>
              </a:cxn>
              <a:cxn ang="0">
                <a:pos x="20" y="7"/>
              </a:cxn>
              <a:cxn ang="0">
                <a:pos x="22" y="8"/>
              </a:cxn>
              <a:cxn ang="0">
                <a:pos x="25" y="9"/>
              </a:cxn>
              <a:cxn ang="0">
                <a:pos x="26" y="11"/>
              </a:cxn>
              <a:cxn ang="0">
                <a:pos x="26" y="13"/>
              </a:cxn>
              <a:cxn ang="0">
                <a:pos x="26" y="15"/>
              </a:cxn>
              <a:cxn ang="0">
                <a:pos x="24" y="16"/>
              </a:cxn>
              <a:cxn ang="0">
                <a:pos x="23" y="17"/>
              </a:cxn>
              <a:cxn ang="0">
                <a:pos x="23" y="20"/>
              </a:cxn>
              <a:cxn ang="0">
                <a:pos x="23" y="23"/>
              </a:cxn>
              <a:cxn ang="0">
                <a:pos x="20" y="25"/>
              </a:cxn>
              <a:cxn ang="0">
                <a:pos x="18" y="27"/>
              </a:cxn>
              <a:cxn ang="0">
                <a:pos x="16" y="27"/>
              </a:cxn>
              <a:cxn ang="0">
                <a:pos x="14" y="25"/>
              </a:cxn>
              <a:cxn ang="0">
                <a:pos x="13" y="22"/>
              </a:cxn>
              <a:cxn ang="0">
                <a:pos x="12" y="20"/>
              </a:cxn>
              <a:cxn ang="0">
                <a:pos x="10" y="19"/>
              </a:cxn>
              <a:cxn ang="0">
                <a:pos x="7" y="19"/>
              </a:cxn>
              <a:cxn ang="0">
                <a:pos x="5" y="19"/>
              </a:cxn>
              <a:cxn ang="0">
                <a:pos x="2" y="19"/>
              </a:cxn>
              <a:cxn ang="0">
                <a:pos x="1" y="17"/>
              </a:cxn>
              <a:cxn ang="0">
                <a:pos x="1" y="14"/>
              </a:cxn>
              <a:cxn ang="0">
                <a:pos x="0" y="12"/>
              </a:cxn>
              <a:cxn ang="0">
                <a:pos x="0" y="9"/>
              </a:cxn>
              <a:cxn ang="0">
                <a:pos x="0" y="6"/>
              </a:cxn>
              <a:cxn ang="0">
                <a:pos x="3" y="6"/>
              </a:cxn>
              <a:cxn ang="0">
                <a:pos x="4" y="8"/>
              </a:cxn>
              <a:cxn ang="0">
                <a:pos x="7" y="9"/>
              </a:cxn>
              <a:cxn ang="0">
                <a:pos x="9" y="7"/>
              </a:cxn>
              <a:cxn ang="0">
                <a:pos x="11" y="3"/>
              </a:cxn>
              <a:cxn ang="0">
                <a:pos x="12" y="0"/>
              </a:cxn>
              <a:cxn ang="0">
                <a:pos x="15" y="1"/>
              </a:cxn>
            </a:cxnLst>
            <a:rect l="0" t="0" r="r" b="b"/>
            <a:pathLst>
              <a:path w="26" h="27">
                <a:moveTo>
                  <a:pt x="15" y="1"/>
                </a:moveTo>
                <a:lnTo>
                  <a:pt x="17" y="4"/>
                </a:lnTo>
                <a:lnTo>
                  <a:pt x="19" y="6"/>
                </a:lnTo>
                <a:lnTo>
                  <a:pt x="20" y="7"/>
                </a:lnTo>
                <a:lnTo>
                  <a:pt x="22" y="8"/>
                </a:lnTo>
                <a:lnTo>
                  <a:pt x="25" y="9"/>
                </a:lnTo>
                <a:lnTo>
                  <a:pt x="26" y="11"/>
                </a:lnTo>
                <a:lnTo>
                  <a:pt x="26" y="13"/>
                </a:lnTo>
                <a:lnTo>
                  <a:pt x="26" y="15"/>
                </a:lnTo>
                <a:lnTo>
                  <a:pt x="24" y="16"/>
                </a:lnTo>
                <a:lnTo>
                  <a:pt x="23" y="17"/>
                </a:lnTo>
                <a:lnTo>
                  <a:pt x="23" y="20"/>
                </a:lnTo>
                <a:lnTo>
                  <a:pt x="23" y="23"/>
                </a:lnTo>
                <a:lnTo>
                  <a:pt x="20" y="25"/>
                </a:lnTo>
                <a:lnTo>
                  <a:pt x="18" y="27"/>
                </a:lnTo>
                <a:lnTo>
                  <a:pt x="16" y="27"/>
                </a:lnTo>
                <a:lnTo>
                  <a:pt x="14" y="25"/>
                </a:lnTo>
                <a:lnTo>
                  <a:pt x="13" y="22"/>
                </a:lnTo>
                <a:lnTo>
                  <a:pt x="12" y="20"/>
                </a:lnTo>
                <a:lnTo>
                  <a:pt x="10" y="19"/>
                </a:lnTo>
                <a:lnTo>
                  <a:pt x="7" y="19"/>
                </a:lnTo>
                <a:lnTo>
                  <a:pt x="5" y="19"/>
                </a:lnTo>
                <a:lnTo>
                  <a:pt x="2" y="19"/>
                </a:lnTo>
                <a:lnTo>
                  <a:pt x="1" y="17"/>
                </a:lnTo>
                <a:lnTo>
                  <a:pt x="1" y="14"/>
                </a:lnTo>
                <a:lnTo>
                  <a:pt x="0" y="12"/>
                </a:lnTo>
                <a:lnTo>
                  <a:pt x="0" y="9"/>
                </a:lnTo>
                <a:lnTo>
                  <a:pt x="0" y="6"/>
                </a:lnTo>
                <a:lnTo>
                  <a:pt x="3" y="6"/>
                </a:lnTo>
                <a:lnTo>
                  <a:pt x="4" y="8"/>
                </a:lnTo>
                <a:lnTo>
                  <a:pt x="7" y="9"/>
                </a:lnTo>
                <a:lnTo>
                  <a:pt x="9" y="7"/>
                </a:lnTo>
                <a:lnTo>
                  <a:pt x="11" y="3"/>
                </a:lnTo>
                <a:lnTo>
                  <a:pt x="12" y="0"/>
                </a:lnTo>
                <a:lnTo>
                  <a:pt x="1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5" name="51004">
            <a:extLst xmlns:a="http://schemas.openxmlformats.org/drawingml/2006/main">
              <a:ext uri="{FF2B5EF4-FFF2-40B4-BE49-F238E27FC236}">
                <a16:creationId xmlns:a16="http://schemas.microsoft.com/office/drawing/2014/main" id="{7FBBA86A-6EEF-4BA8-89CB-394EB37DEE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20081" y="729902"/>
            <a:ext cx="387019" cy="304794"/>
          </a:xfrm>
          <a:custGeom xmlns:a="http://schemas.openxmlformats.org/drawingml/2006/main">
            <a:avLst/>
            <a:gdLst/>
            <a:ahLst/>
            <a:cxnLst>
              <a:cxn ang="0">
                <a:pos x="39" y="6"/>
              </a:cxn>
              <a:cxn ang="0">
                <a:pos x="39" y="8"/>
              </a:cxn>
              <a:cxn ang="0">
                <a:pos x="40" y="11"/>
              </a:cxn>
              <a:cxn ang="0">
                <a:pos x="42" y="13"/>
              </a:cxn>
              <a:cxn ang="0">
                <a:pos x="45" y="16"/>
              </a:cxn>
              <a:cxn ang="0">
                <a:pos x="43" y="18"/>
              </a:cxn>
              <a:cxn ang="0">
                <a:pos x="42" y="21"/>
              </a:cxn>
              <a:cxn ang="0">
                <a:pos x="39" y="21"/>
              </a:cxn>
              <a:cxn ang="0">
                <a:pos x="37" y="19"/>
              </a:cxn>
              <a:cxn ang="0">
                <a:pos x="36" y="18"/>
              </a:cxn>
              <a:cxn ang="0">
                <a:pos x="32" y="20"/>
              </a:cxn>
              <a:cxn ang="0">
                <a:pos x="31" y="21"/>
              </a:cxn>
              <a:cxn ang="0">
                <a:pos x="29" y="23"/>
              </a:cxn>
              <a:cxn ang="0">
                <a:pos x="28" y="26"/>
              </a:cxn>
              <a:cxn ang="0">
                <a:pos x="26" y="26"/>
              </a:cxn>
              <a:cxn ang="0">
                <a:pos x="23" y="24"/>
              </a:cxn>
              <a:cxn ang="0">
                <a:pos x="20" y="25"/>
              </a:cxn>
              <a:cxn ang="0">
                <a:pos x="19" y="26"/>
              </a:cxn>
              <a:cxn ang="0">
                <a:pos x="17" y="28"/>
              </a:cxn>
              <a:cxn ang="0">
                <a:pos x="17" y="30"/>
              </a:cxn>
              <a:cxn ang="0">
                <a:pos x="16" y="31"/>
              </a:cxn>
              <a:cxn ang="0">
                <a:pos x="14" y="32"/>
              </a:cxn>
              <a:cxn ang="0">
                <a:pos x="13" y="33"/>
              </a:cxn>
              <a:cxn ang="0">
                <a:pos x="11" y="33"/>
              </a:cxn>
              <a:cxn ang="0">
                <a:pos x="12" y="36"/>
              </a:cxn>
              <a:cxn ang="0">
                <a:pos x="10" y="38"/>
              </a:cxn>
              <a:cxn ang="0">
                <a:pos x="8" y="36"/>
              </a:cxn>
              <a:cxn ang="0">
                <a:pos x="6" y="33"/>
              </a:cxn>
              <a:cxn ang="0">
                <a:pos x="8" y="30"/>
              </a:cxn>
              <a:cxn ang="0">
                <a:pos x="6" y="28"/>
              </a:cxn>
              <a:cxn ang="0">
                <a:pos x="6" y="24"/>
              </a:cxn>
              <a:cxn ang="0">
                <a:pos x="6" y="22"/>
              </a:cxn>
              <a:cxn ang="0">
                <a:pos x="3" y="20"/>
              </a:cxn>
              <a:cxn ang="0">
                <a:pos x="3" y="17"/>
              </a:cxn>
              <a:cxn ang="0">
                <a:pos x="1" y="16"/>
              </a:cxn>
              <a:cxn ang="0">
                <a:pos x="0" y="14"/>
              </a:cxn>
              <a:cxn ang="0">
                <a:pos x="2" y="11"/>
              </a:cxn>
              <a:cxn ang="0">
                <a:pos x="2" y="8"/>
              </a:cxn>
              <a:cxn ang="0">
                <a:pos x="4" y="6"/>
              </a:cxn>
              <a:cxn ang="0">
                <a:pos x="6" y="7"/>
              </a:cxn>
              <a:cxn ang="0">
                <a:pos x="8" y="7"/>
              </a:cxn>
              <a:cxn ang="0">
                <a:pos x="10" y="7"/>
              </a:cxn>
              <a:cxn ang="0">
                <a:pos x="12" y="7"/>
              </a:cxn>
              <a:cxn ang="0">
                <a:pos x="12" y="3"/>
              </a:cxn>
              <a:cxn ang="0">
                <a:pos x="15" y="3"/>
              </a:cxn>
              <a:cxn ang="0">
                <a:pos x="17" y="0"/>
              </a:cxn>
              <a:cxn ang="0">
                <a:pos x="19" y="1"/>
              </a:cxn>
              <a:cxn ang="0">
                <a:pos x="21" y="1"/>
              </a:cxn>
              <a:cxn ang="0">
                <a:pos x="23" y="3"/>
              </a:cxn>
              <a:cxn ang="0">
                <a:pos x="25" y="5"/>
              </a:cxn>
              <a:cxn ang="0">
                <a:pos x="27" y="6"/>
              </a:cxn>
              <a:cxn ang="0">
                <a:pos x="28" y="5"/>
              </a:cxn>
              <a:cxn ang="0">
                <a:pos x="31" y="4"/>
              </a:cxn>
              <a:cxn ang="0">
                <a:pos x="33" y="6"/>
              </a:cxn>
              <a:cxn ang="0">
                <a:pos x="35" y="7"/>
              </a:cxn>
              <a:cxn ang="0">
                <a:pos x="37" y="7"/>
              </a:cxn>
              <a:cxn ang="0">
                <a:pos x="39" y="6"/>
              </a:cxn>
            </a:cxnLst>
            <a:rect l="0" t="0" r="r" b="b"/>
            <a:pathLst>
              <a:path w="45" h="38">
                <a:moveTo>
                  <a:pt x="39" y="6"/>
                </a:moveTo>
                <a:lnTo>
                  <a:pt x="39" y="8"/>
                </a:lnTo>
                <a:lnTo>
                  <a:pt x="40" y="11"/>
                </a:lnTo>
                <a:lnTo>
                  <a:pt x="42" y="13"/>
                </a:lnTo>
                <a:lnTo>
                  <a:pt x="45" y="16"/>
                </a:lnTo>
                <a:lnTo>
                  <a:pt x="43" y="18"/>
                </a:lnTo>
                <a:lnTo>
                  <a:pt x="42" y="21"/>
                </a:lnTo>
                <a:lnTo>
                  <a:pt x="39" y="21"/>
                </a:lnTo>
                <a:lnTo>
                  <a:pt x="37" y="19"/>
                </a:lnTo>
                <a:lnTo>
                  <a:pt x="36" y="18"/>
                </a:lnTo>
                <a:lnTo>
                  <a:pt x="32" y="20"/>
                </a:lnTo>
                <a:lnTo>
                  <a:pt x="31" y="21"/>
                </a:lnTo>
                <a:lnTo>
                  <a:pt x="29" y="23"/>
                </a:lnTo>
                <a:lnTo>
                  <a:pt x="28" y="26"/>
                </a:lnTo>
                <a:lnTo>
                  <a:pt x="26" y="26"/>
                </a:lnTo>
                <a:lnTo>
                  <a:pt x="23" y="24"/>
                </a:lnTo>
                <a:lnTo>
                  <a:pt x="20" y="25"/>
                </a:lnTo>
                <a:lnTo>
                  <a:pt x="19" y="26"/>
                </a:lnTo>
                <a:lnTo>
                  <a:pt x="17" y="28"/>
                </a:lnTo>
                <a:lnTo>
                  <a:pt x="17" y="30"/>
                </a:lnTo>
                <a:lnTo>
                  <a:pt x="16" y="31"/>
                </a:lnTo>
                <a:lnTo>
                  <a:pt x="14" y="32"/>
                </a:lnTo>
                <a:lnTo>
                  <a:pt x="13" y="33"/>
                </a:lnTo>
                <a:lnTo>
                  <a:pt x="11" y="33"/>
                </a:lnTo>
                <a:lnTo>
                  <a:pt x="12" y="36"/>
                </a:lnTo>
                <a:lnTo>
                  <a:pt x="10" y="38"/>
                </a:lnTo>
                <a:lnTo>
                  <a:pt x="8" y="36"/>
                </a:lnTo>
                <a:lnTo>
                  <a:pt x="6" y="33"/>
                </a:lnTo>
                <a:lnTo>
                  <a:pt x="8" y="30"/>
                </a:lnTo>
                <a:lnTo>
                  <a:pt x="6" y="28"/>
                </a:lnTo>
                <a:lnTo>
                  <a:pt x="6" y="24"/>
                </a:lnTo>
                <a:lnTo>
                  <a:pt x="6" y="22"/>
                </a:lnTo>
                <a:lnTo>
                  <a:pt x="3" y="20"/>
                </a:lnTo>
                <a:lnTo>
                  <a:pt x="3" y="17"/>
                </a:lnTo>
                <a:lnTo>
                  <a:pt x="1" y="16"/>
                </a:lnTo>
                <a:lnTo>
                  <a:pt x="0" y="14"/>
                </a:lnTo>
                <a:lnTo>
                  <a:pt x="2" y="11"/>
                </a:lnTo>
                <a:lnTo>
                  <a:pt x="2" y="8"/>
                </a:lnTo>
                <a:lnTo>
                  <a:pt x="4" y="6"/>
                </a:lnTo>
                <a:lnTo>
                  <a:pt x="6" y="7"/>
                </a:lnTo>
                <a:lnTo>
                  <a:pt x="8" y="7"/>
                </a:lnTo>
                <a:lnTo>
                  <a:pt x="10" y="7"/>
                </a:lnTo>
                <a:lnTo>
                  <a:pt x="12" y="7"/>
                </a:lnTo>
                <a:lnTo>
                  <a:pt x="12" y="3"/>
                </a:lnTo>
                <a:lnTo>
                  <a:pt x="15" y="3"/>
                </a:lnTo>
                <a:lnTo>
                  <a:pt x="17" y="0"/>
                </a:lnTo>
                <a:lnTo>
                  <a:pt x="19" y="1"/>
                </a:lnTo>
                <a:lnTo>
                  <a:pt x="21" y="1"/>
                </a:lnTo>
                <a:lnTo>
                  <a:pt x="23" y="3"/>
                </a:lnTo>
                <a:lnTo>
                  <a:pt x="25" y="5"/>
                </a:lnTo>
                <a:lnTo>
                  <a:pt x="27" y="6"/>
                </a:lnTo>
                <a:lnTo>
                  <a:pt x="28" y="5"/>
                </a:lnTo>
                <a:lnTo>
                  <a:pt x="31" y="4"/>
                </a:lnTo>
                <a:lnTo>
                  <a:pt x="33" y="6"/>
                </a:lnTo>
                <a:lnTo>
                  <a:pt x="35" y="7"/>
                </a:lnTo>
                <a:lnTo>
                  <a:pt x="37" y="7"/>
                </a:lnTo>
                <a:lnTo>
                  <a:pt x="39" y="6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6" name="50000">
            <a:extLst xmlns:a="http://schemas.openxmlformats.org/drawingml/2006/main">
              <a:ext uri="{FF2B5EF4-FFF2-40B4-BE49-F238E27FC236}">
                <a16:creationId xmlns:a16="http://schemas.microsoft.com/office/drawing/2014/main" id="{FFA8B300-F2CA-4F81-825F-7FD36ED18172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81622" y="465213"/>
            <a:ext cx="2700527" cy="1957101"/>
          </a:xfrm>
          <a:custGeom xmlns:a="http://schemas.openxmlformats.org/drawingml/2006/main">
            <a:avLst/>
            <a:gdLst/>
            <a:ahLst/>
            <a:cxnLst>
              <a:cxn ang="0">
                <a:pos x="165" y="19"/>
              </a:cxn>
              <a:cxn ang="0">
                <a:pos x="184" y="18"/>
              </a:cxn>
              <a:cxn ang="0">
                <a:pos x="192" y="34"/>
              </a:cxn>
              <a:cxn ang="0">
                <a:pos x="214" y="33"/>
              </a:cxn>
              <a:cxn ang="0">
                <a:pos x="222" y="43"/>
              </a:cxn>
              <a:cxn ang="0">
                <a:pos x="236" y="43"/>
              </a:cxn>
              <a:cxn ang="0">
                <a:pos x="248" y="55"/>
              </a:cxn>
              <a:cxn ang="0">
                <a:pos x="259" y="69"/>
              </a:cxn>
              <a:cxn ang="0">
                <a:pos x="271" y="72"/>
              </a:cxn>
              <a:cxn ang="0">
                <a:pos x="289" y="74"/>
              </a:cxn>
              <a:cxn ang="0">
                <a:pos x="302" y="79"/>
              </a:cxn>
              <a:cxn ang="0">
                <a:pos x="305" y="90"/>
              </a:cxn>
              <a:cxn ang="0">
                <a:pos x="308" y="104"/>
              </a:cxn>
              <a:cxn ang="0">
                <a:pos x="312" y="121"/>
              </a:cxn>
              <a:cxn ang="0">
                <a:pos x="310" y="138"/>
              </a:cxn>
              <a:cxn ang="0">
                <a:pos x="289" y="137"/>
              </a:cxn>
              <a:cxn ang="0">
                <a:pos x="274" y="146"/>
              </a:cxn>
              <a:cxn ang="0">
                <a:pos x="256" y="158"/>
              </a:cxn>
              <a:cxn ang="0">
                <a:pos x="275" y="163"/>
              </a:cxn>
              <a:cxn ang="0">
                <a:pos x="269" y="181"/>
              </a:cxn>
              <a:cxn ang="0">
                <a:pos x="272" y="200"/>
              </a:cxn>
              <a:cxn ang="0">
                <a:pos x="277" y="219"/>
              </a:cxn>
              <a:cxn ang="0">
                <a:pos x="284" y="242"/>
              </a:cxn>
              <a:cxn ang="0">
                <a:pos x="264" y="239"/>
              </a:cxn>
              <a:cxn ang="0">
                <a:pos x="241" y="240"/>
              </a:cxn>
              <a:cxn ang="0">
                <a:pos x="232" y="228"/>
              </a:cxn>
              <a:cxn ang="0">
                <a:pos x="240" y="212"/>
              </a:cxn>
              <a:cxn ang="0">
                <a:pos x="240" y="196"/>
              </a:cxn>
              <a:cxn ang="0">
                <a:pos x="228" y="186"/>
              </a:cxn>
              <a:cxn ang="0">
                <a:pos x="234" y="168"/>
              </a:cxn>
              <a:cxn ang="0">
                <a:pos x="238" y="152"/>
              </a:cxn>
              <a:cxn ang="0">
                <a:pos x="234" y="156"/>
              </a:cxn>
              <a:cxn ang="0">
                <a:pos x="223" y="142"/>
              </a:cxn>
              <a:cxn ang="0">
                <a:pos x="210" y="130"/>
              </a:cxn>
              <a:cxn ang="0">
                <a:pos x="190" y="135"/>
              </a:cxn>
              <a:cxn ang="0">
                <a:pos x="171" y="131"/>
              </a:cxn>
              <a:cxn ang="0">
                <a:pos x="155" y="137"/>
              </a:cxn>
              <a:cxn ang="0">
                <a:pos x="145" y="131"/>
              </a:cxn>
              <a:cxn ang="0">
                <a:pos x="145" y="112"/>
              </a:cxn>
              <a:cxn ang="0">
                <a:pos x="139" y="95"/>
              </a:cxn>
              <a:cxn ang="0">
                <a:pos x="120" y="89"/>
              </a:cxn>
              <a:cxn ang="0">
                <a:pos x="115" y="79"/>
              </a:cxn>
              <a:cxn ang="0">
                <a:pos x="101" y="86"/>
              </a:cxn>
              <a:cxn ang="0">
                <a:pos x="84" y="82"/>
              </a:cxn>
              <a:cxn ang="0">
                <a:pos x="75" y="67"/>
              </a:cxn>
              <a:cxn ang="0">
                <a:pos x="70" y="47"/>
              </a:cxn>
              <a:cxn ang="0">
                <a:pos x="71" y="27"/>
              </a:cxn>
              <a:cxn ang="0">
                <a:pos x="59" y="17"/>
              </a:cxn>
              <a:cxn ang="0">
                <a:pos x="78" y="17"/>
              </a:cxn>
              <a:cxn ang="0">
                <a:pos x="94" y="23"/>
              </a:cxn>
              <a:cxn ang="0">
                <a:pos x="108" y="13"/>
              </a:cxn>
              <a:cxn ang="0">
                <a:pos x="124" y="18"/>
              </a:cxn>
              <a:cxn ang="0">
                <a:pos x="138" y="25"/>
              </a:cxn>
              <a:cxn ang="0">
                <a:pos x="153" y="10"/>
              </a:cxn>
              <a:cxn ang="0">
                <a:pos x="14" y="27"/>
              </a:cxn>
              <a:cxn ang="0">
                <a:pos x="0" y="19"/>
              </a:cxn>
              <a:cxn ang="0">
                <a:pos x="17" y="10"/>
              </a:cxn>
              <a:cxn ang="0">
                <a:pos x="29" y="1"/>
              </a:cxn>
            </a:cxnLst>
            <a:rect l="0" t="0" r="r" b="b"/>
            <a:pathLst>
              <a:path w="314" h="244">
                <a:moveTo>
                  <a:pt x="154" y="12"/>
                </a:moveTo>
                <a:lnTo>
                  <a:pt x="155" y="12"/>
                </a:lnTo>
                <a:lnTo>
                  <a:pt x="158" y="11"/>
                </a:lnTo>
                <a:lnTo>
                  <a:pt x="161" y="11"/>
                </a:lnTo>
                <a:lnTo>
                  <a:pt x="162" y="13"/>
                </a:lnTo>
                <a:lnTo>
                  <a:pt x="163" y="15"/>
                </a:lnTo>
                <a:lnTo>
                  <a:pt x="164" y="17"/>
                </a:lnTo>
                <a:lnTo>
                  <a:pt x="165" y="19"/>
                </a:lnTo>
                <a:lnTo>
                  <a:pt x="167" y="18"/>
                </a:lnTo>
                <a:lnTo>
                  <a:pt x="171" y="18"/>
                </a:lnTo>
                <a:lnTo>
                  <a:pt x="173" y="19"/>
                </a:lnTo>
                <a:lnTo>
                  <a:pt x="175" y="20"/>
                </a:lnTo>
                <a:lnTo>
                  <a:pt x="177" y="20"/>
                </a:lnTo>
                <a:lnTo>
                  <a:pt x="179" y="18"/>
                </a:lnTo>
                <a:lnTo>
                  <a:pt x="182" y="18"/>
                </a:lnTo>
                <a:lnTo>
                  <a:pt x="184" y="18"/>
                </a:lnTo>
                <a:lnTo>
                  <a:pt x="185" y="20"/>
                </a:lnTo>
                <a:lnTo>
                  <a:pt x="186" y="22"/>
                </a:lnTo>
                <a:lnTo>
                  <a:pt x="186" y="26"/>
                </a:lnTo>
                <a:lnTo>
                  <a:pt x="185" y="29"/>
                </a:lnTo>
                <a:lnTo>
                  <a:pt x="187" y="30"/>
                </a:lnTo>
                <a:lnTo>
                  <a:pt x="188" y="32"/>
                </a:lnTo>
                <a:lnTo>
                  <a:pt x="188" y="35"/>
                </a:lnTo>
                <a:lnTo>
                  <a:pt x="192" y="34"/>
                </a:lnTo>
                <a:lnTo>
                  <a:pt x="195" y="35"/>
                </a:lnTo>
                <a:lnTo>
                  <a:pt x="198" y="35"/>
                </a:lnTo>
                <a:lnTo>
                  <a:pt x="201" y="35"/>
                </a:lnTo>
                <a:lnTo>
                  <a:pt x="204" y="34"/>
                </a:lnTo>
                <a:lnTo>
                  <a:pt x="207" y="33"/>
                </a:lnTo>
                <a:lnTo>
                  <a:pt x="210" y="34"/>
                </a:lnTo>
                <a:lnTo>
                  <a:pt x="212" y="33"/>
                </a:lnTo>
                <a:lnTo>
                  <a:pt x="214" y="33"/>
                </a:lnTo>
                <a:lnTo>
                  <a:pt x="216" y="31"/>
                </a:lnTo>
                <a:lnTo>
                  <a:pt x="219" y="29"/>
                </a:lnTo>
                <a:lnTo>
                  <a:pt x="222" y="32"/>
                </a:lnTo>
                <a:lnTo>
                  <a:pt x="222" y="34"/>
                </a:lnTo>
                <a:lnTo>
                  <a:pt x="222" y="36"/>
                </a:lnTo>
                <a:lnTo>
                  <a:pt x="221" y="39"/>
                </a:lnTo>
                <a:lnTo>
                  <a:pt x="221" y="41"/>
                </a:lnTo>
                <a:lnTo>
                  <a:pt x="222" y="43"/>
                </a:lnTo>
                <a:lnTo>
                  <a:pt x="221" y="46"/>
                </a:lnTo>
                <a:lnTo>
                  <a:pt x="222" y="49"/>
                </a:lnTo>
                <a:lnTo>
                  <a:pt x="224" y="51"/>
                </a:lnTo>
                <a:lnTo>
                  <a:pt x="228" y="52"/>
                </a:lnTo>
                <a:lnTo>
                  <a:pt x="230" y="50"/>
                </a:lnTo>
                <a:lnTo>
                  <a:pt x="233" y="47"/>
                </a:lnTo>
                <a:lnTo>
                  <a:pt x="234" y="45"/>
                </a:lnTo>
                <a:lnTo>
                  <a:pt x="236" y="43"/>
                </a:lnTo>
                <a:lnTo>
                  <a:pt x="240" y="45"/>
                </a:lnTo>
                <a:lnTo>
                  <a:pt x="241" y="47"/>
                </a:lnTo>
                <a:lnTo>
                  <a:pt x="240" y="49"/>
                </a:lnTo>
                <a:lnTo>
                  <a:pt x="240" y="52"/>
                </a:lnTo>
                <a:lnTo>
                  <a:pt x="241" y="53"/>
                </a:lnTo>
                <a:lnTo>
                  <a:pt x="243" y="54"/>
                </a:lnTo>
                <a:lnTo>
                  <a:pt x="245" y="54"/>
                </a:lnTo>
                <a:lnTo>
                  <a:pt x="248" y="55"/>
                </a:lnTo>
                <a:lnTo>
                  <a:pt x="251" y="56"/>
                </a:lnTo>
                <a:lnTo>
                  <a:pt x="249" y="58"/>
                </a:lnTo>
                <a:lnTo>
                  <a:pt x="248" y="61"/>
                </a:lnTo>
                <a:lnTo>
                  <a:pt x="251" y="62"/>
                </a:lnTo>
                <a:lnTo>
                  <a:pt x="254" y="63"/>
                </a:lnTo>
                <a:lnTo>
                  <a:pt x="255" y="64"/>
                </a:lnTo>
                <a:lnTo>
                  <a:pt x="257" y="66"/>
                </a:lnTo>
                <a:lnTo>
                  <a:pt x="259" y="69"/>
                </a:lnTo>
                <a:lnTo>
                  <a:pt x="261" y="69"/>
                </a:lnTo>
                <a:lnTo>
                  <a:pt x="264" y="70"/>
                </a:lnTo>
                <a:lnTo>
                  <a:pt x="264" y="72"/>
                </a:lnTo>
                <a:lnTo>
                  <a:pt x="263" y="75"/>
                </a:lnTo>
                <a:lnTo>
                  <a:pt x="265" y="76"/>
                </a:lnTo>
                <a:lnTo>
                  <a:pt x="266" y="74"/>
                </a:lnTo>
                <a:lnTo>
                  <a:pt x="268" y="72"/>
                </a:lnTo>
                <a:lnTo>
                  <a:pt x="271" y="72"/>
                </a:lnTo>
                <a:lnTo>
                  <a:pt x="273" y="71"/>
                </a:lnTo>
                <a:lnTo>
                  <a:pt x="277" y="71"/>
                </a:lnTo>
                <a:lnTo>
                  <a:pt x="279" y="71"/>
                </a:lnTo>
                <a:lnTo>
                  <a:pt x="280" y="72"/>
                </a:lnTo>
                <a:lnTo>
                  <a:pt x="283" y="72"/>
                </a:lnTo>
                <a:lnTo>
                  <a:pt x="285" y="73"/>
                </a:lnTo>
                <a:lnTo>
                  <a:pt x="288" y="71"/>
                </a:lnTo>
                <a:lnTo>
                  <a:pt x="289" y="74"/>
                </a:lnTo>
                <a:lnTo>
                  <a:pt x="288" y="77"/>
                </a:lnTo>
                <a:lnTo>
                  <a:pt x="288" y="79"/>
                </a:lnTo>
                <a:lnTo>
                  <a:pt x="292" y="78"/>
                </a:lnTo>
                <a:lnTo>
                  <a:pt x="294" y="79"/>
                </a:lnTo>
                <a:lnTo>
                  <a:pt x="294" y="81"/>
                </a:lnTo>
                <a:lnTo>
                  <a:pt x="297" y="81"/>
                </a:lnTo>
                <a:lnTo>
                  <a:pt x="299" y="80"/>
                </a:lnTo>
                <a:lnTo>
                  <a:pt x="302" y="79"/>
                </a:lnTo>
                <a:lnTo>
                  <a:pt x="304" y="78"/>
                </a:lnTo>
                <a:lnTo>
                  <a:pt x="307" y="76"/>
                </a:lnTo>
                <a:lnTo>
                  <a:pt x="308" y="79"/>
                </a:lnTo>
                <a:lnTo>
                  <a:pt x="307" y="81"/>
                </a:lnTo>
                <a:lnTo>
                  <a:pt x="306" y="83"/>
                </a:lnTo>
                <a:lnTo>
                  <a:pt x="305" y="85"/>
                </a:lnTo>
                <a:lnTo>
                  <a:pt x="304" y="87"/>
                </a:lnTo>
                <a:lnTo>
                  <a:pt x="305" y="90"/>
                </a:lnTo>
                <a:lnTo>
                  <a:pt x="309" y="89"/>
                </a:lnTo>
                <a:lnTo>
                  <a:pt x="309" y="91"/>
                </a:lnTo>
                <a:lnTo>
                  <a:pt x="311" y="93"/>
                </a:lnTo>
                <a:lnTo>
                  <a:pt x="311" y="96"/>
                </a:lnTo>
                <a:lnTo>
                  <a:pt x="310" y="98"/>
                </a:lnTo>
                <a:lnTo>
                  <a:pt x="309" y="100"/>
                </a:lnTo>
                <a:lnTo>
                  <a:pt x="308" y="101"/>
                </a:lnTo>
                <a:lnTo>
                  <a:pt x="308" y="104"/>
                </a:lnTo>
                <a:lnTo>
                  <a:pt x="308" y="106"/>
                </a:lnTo>
                <a:lnTo>
                  <a:pt x="310" y="107"/>
                </a:lnTo>
                <a:lnTo>
                  <a:pt x="314" y="109"/>
                </a:lnTo>
                <a:lnTo>
                  <a:pt x="313" y="112"/>
                </a:lnTo>
                <a:lnTo>
                  <a:pt x="313" y="114"/>
                </a:lnTo>
                <a:lnTo>
                  <a:pt x="311" y="115"/>
                </a:lnTo>
                <a:lnTo>
                  <a:pt x="309" y="118"/>
                </a:lnTo>
                <a:lnTo>
                  <a:pt x="312" y="121"/>
                </a:lnTo>
                <a:lnTo>
                  <a:pt x="310" y="122"/>
                </a:lnTo>
                <a:lnTo>
                  <a:pt x="309" y="125"/>
                </a:lnTo>
                <a:lnTo>
                  <a:pt x="308" y="128"/>
                </a:lnTo>
                <a:lnTo>
                  <a:pt x="309" y="130"/>
                </a:lnTo>
                <a:lnTo>
                  <a:pt x="309" y="133"/>
                </a:lnTo>
                <a:lnTo>
                  <a:pt x="310" y="134"/>
                </a:lnTo>
                <a:lnTo>
                  <a:pt x="310" y="136"/>
                </a:lnTo>
                <a:lnTo>
                  <a:pt x="310" y="138"/>
                </a:lnTo>
                <a:lnTo>
                  <a:pt x="306" y="138"/>
                </a:lnTo>
                <a:lnTo>
                  <a:pt x="303" y="139"/>
                </a:lnTo>
                <a:lnTo>
                  <a:pt x="300" y="139"/>
                </a:lnTo>
                <a:lnTo>
                  <a:pt x="297" y="140"/>
                </a:lnTo>
                <a:lnTo>
                  <a:pt x="295" y="138"/>
                </a:lnTo>
                <a:lnTo>
                  <a:pt x="294" y="137"/>
                </a:lnTo>
                <a:lnTo>
                  <a:pt x="292" y="137"/>
                </a:lnTo>
                <a:lnTo>
                  <a:pt x="289" y="137"/>
                </a:lnTo>
                <a:lnTo>
                  <a:pt x="288" y="139"/>
                </a:lnTo>
                <a:lnTo>
                  <a:pt x="287" y="141"/>
                </a:lnTo>
                <a:lnTo>
                  <a:pt x="285" y="143"/>
                </a:lnTo>
                <a:lnTo>
                  <a:pt x="283" y="142"/>
                </a:lnTo>
                <a:lnTo>
                  <a:pt x="280" y="142"/>
                </a:lnTo>
                <a:lnTo>
                  <a:pt x="276" y="142"/>
                </a:lnTo>
                <a:lnTo>
                  <a:pt x="276" y="145"/>
                </a:lnTo>
                <a:lnTo>
                  <a:pt x="274" y="146"/>
                </a:lnTo>
                <a:lnTo>
                  <a:pt x="270" y="147"/>
                </a:lnTo>
                <a:lnTo>
                  <a:pt x="269" y="149"/>
                </a:lnTo>
                <a:lnTo>
                  <a:pt x="268" y="151"/>
                </a:lnTo>
                <a:lnTo>
                  <a:pt x="264" y="151"/>
                </a:lnTo>
                <a:lnTo>
                  <a:pt x="261" y="152"/>
                </a:lnTo>
                <a:lnTo>
                  <a:pt x="260" y="153"/>
                </a:lnTo>
                <a:lnTo>
                  <a:pt x="258" y="155"/>
                </a:lnTo>
                <a:lnTo>
                  <a:pt x="256" y="158"/>
                </a:lnTo>
                <a:lnTo>
                  <a:pt x="258" y="161"/>
                </a:lnTo>
                <a:lnTo>
                  <a:pt x="261" y="162"/>
                </a:lnTo>
                <a:lnTo>
                  <a:pt x="263" y="163"/>
                </a:lnTo>
                <a:lnTo>
                  <a:pt x="266" y="165"/>
                </a:lnTo>
                <a:lnTo>
                  <a:pt x="268" y="162"/>
                </a:lnTo>
                <a:lnTo>
                  <a:pt x="270" y="161"/>
                </a:lnTo>
                <a:lnTo>
                  <a:pt x="272" y="162"/>
                </a:lnTo>
                <a:lnTo>
                  <a:pt x="275" y="163"/>
                </a:lnTo>
                <a:lnTo>
                  <a:pt x="275" y="165"/>
                </a:lnTo>
                <a:lnTo>
                  <a:pt x="275" y="169"/>
                </a:lnTo>
                <a:lnTo>
                  <a:pt x="274" y="172"/>
                </a:lnTo>
                <a:lnTo>
                  <a:pt x="274" y="174"/>
                </a:lnTo>
                <a:lnTo>
                  <a:pt x="275" y="177"/>
                </a:lnTo>
                <a:lnTo>
                  <a:pt x="273" y="178"/>
                </a:lnTo>
                <a:lnTo>
                  <a:pt x="271" y="180"/>
                </a:lnTo>
                <a:lnTo>
                  <a:pt x="269" y="181"/>
                </a:lnTo>
                <a:lnTo>
                  <a:pt x="270" y="184"/>
                </a:lnTo>
                <a:lnTo>
                  <a:pt x="272" y="186"/>
                </a:lnTo>
                <a:lnTo>
                  <a:pt x="274" y="188"/>
                </a:lnTo>
                <a:lnTo>
                  <a:pt x="273" y="191"/>
                </a:lnTo>
                <a:lnTo>
                  <a:pt x="275" y="193"/>
                </a:lnTo>
                <a:lnTo>
                  <a:pt x="275" y="196"/>
                </a:lnTo>
                <a:lnTo>
                  <a:pt x="274" y="197"/>
                </a:lnTo>
                <a:lnTo>
                  <a:pt x="272" y="200"/>
                </a:lnTo>
                <a:lnTo>
                  <a:pt x="274" y="202"/>
                </a:lnTo>
                <a:lnTo>
                  <a:pt x="274" y="205"/>
                </a:lnTo>
                <a:lnTo>
                  <a:pt x="274" y="207"/>
                </a:lnTo>
                <a:lnTo>
                  <a:pt x="274" y="209"/>
                </a:lnTo>
                <a:lnTo>
                  <a:pt x="275" y="211"/>
                </a:lnTo>
                <a:lnTo>
                  <a:pt x="275" y="214"/>
                </a:lnTo>
                <a:lnTo>
                  <a:pt x="277" y="216"/>
                </a:lnTo>
                <a:lnTo>
                  <a:pt x="277" y="219"/>
                </a:lnTo>
                <a:lnTo>
                  <a:pt x="278" y="223"/>
                </a:lnTo>
                <a:lnTo>
                  <a:pt x="278" y="226"/>
                </a:lnTo>
                <a:lnTo>
                  <a:pt x="278" y="228"/>
                </a:lnTo>
                <a:lnTo>
                  <a:pt x="279" y="231"/>
                </a:lnTo>
                <a:lnTo>
                  <a:pt x="281" y="234"/>
                </a:lnTo>
                <a:lnTo>
                  <a:pt x="282" y="236"/>
                </a:lnTo>
                <a:lnTo>
                  <a:pt x="284" y="240"/>
                </a:lnTo>
                <a:lnTo>
                  <a:pt x="284" y="242"/>
                </a:lnTo>
                <a:lnTo>
                  <a:pt x="282" y="244"/>
                </a:lnTo>
                <a:lnTo>
                  <a:pt x="280" y="244"/>
                </a:lnTo>
                <a:lnTo>
                  <a:pt x="277" y="243"/>
                </a:lnTo>
                <a:lnTo>
                  <a:pt x="275" y="243"/>
                </a:lnTo>
                <a:lnTo>
                  <a:pt x="272" y="242"/>
                </a:lnTo>
                <a:lnTo>
                  <a:pt x="269" y="242"/>
                </a:lnTo>
                <a:lnTo>
                  <a:pt x="267" y="241"/>
                </a:lnTo>
                <a:lnTo>
                  <a:pt x="264" y="239"/>
                </a:lnTo>
                <a:lnTo>
                  <a:pt x="261" y="238"/>
                </a:lnTo>
                <a:lnTo>
                  <a:pt x="259" y="237"/>
                </a:lnTo>
                <a:lnTo>
                  <a:pt x="257" y="238"/>
                </a:lnTo>
                <a:lnTo>
                  <a:pt x="253" y="238"/>
                </a:lnTo>
                <a:lnTo>
                  <a:pt x="252" y="238"/>
                </a:lnTo>
                <a:lnTo>
                  <a:pt x="248" y="239"/>
                </a:lnTo>
                <a:lnTo>
                  <a:pt x="244" y="240"/>
                </a:lnTo>
                <a:lnTo>
                  <a:pt x="241" y="240"/>
                </a:lnTo>
                <a:lnTo>
                  <a:pt x="239" y="241"/>
                </a:lnTo>
                <a:lnTo>
                  <a:pt x="239" y="238"/>
                </a:lnTo>
                <a:lnTo>
                  <a:pt x="236" y="236"/>
                </a:lnTo>
                <a:lnTo>
                  <a:pt x="235" y="235"/>
                </a:lnTo>
                <a:lnTo>
                  <a:pt x="232" y="235"/>
                </a:lnTo>
                <a:lnTo>
                  <a:pt x="230" y="235"/>
                </a:lnTo>
                <a:lnTo>
                  <a:pt x="232" y="232"/>
                </a:lnTo>
                <a:lnTo>
                  <a:pt x="232" y="228"/>
                </a:lnTo>
                <a:lnTo>
                  <a:pt x="229" y="227"/>
                </a:lnTo>
                <a:lnTo>
                  <a:pt x="228" y="224"/>
                </a:lnTo>
                <a:lnTo>
                  <a:pt x="230" y="220"/>
                </a:lnTo>
                <a:lnTo>
                  <a:pt x="231" y="218"/>
                </a:lnTo>
                <a:lnTo>
                  <a:pt x="233" y="215"/>
                </a:lnTo>
                <a:lnTo>
                  <a:pt x="237" y="215"/>
                </a:lnTo>
                <a:lnTo>
                  <a:pt x="239" y="214"/>
                </a:lnTo>
                <a:lnTo>
                  <a:pt x="240" y="212"/>
                </a:lnTo>
                <a:lnTo>
                  <a:pt x="244" y="211"/>
                </a:lnTo>
                <a:lnTo>
                  <a:pt x="245" y="209"/>
                </a:lnTo>
                <a:lnTo>
                  <a:pt x="244" y="206"/>
                </a:lnTo>
                <a:lnTo>
                  <a:pt x="243" y="204"/>
                </a:lnTo>
                <a:lnTo>
                  <a:pt x="241" y="202"/>
                </a:lnTo>
                <a:lnTo>
                  <a:pt x="240" y="200"/>
                </a:lnTo>
                <a:lnTo>
                  <a:pt x="239" y="198"/>
                </a:lnTo>
                <a:lnTo>
                  <a:pt x="240" y="196"/>
                </a:lnTo>
                <a:lnTo>
                  <a:pt x="241" y="194"/>
                </a:lnTo>
                <a:lnTo>
                  <a:pt x="240" y="193"/>
                </a:lnTo>
                <a:lnTo>
                  <a:pt x="237" y="191"/>
                </a:lnTo>
                <a:lnTo>
                  <a:pt x="234" y="191"/>
                </a:lnTo>
                <a:lnTo>
                  <a:pt x="232" y="192"/>
                </a:lnTo>
                <a:lnTo>
                  <a:pt x="229" y="192"/>
                </a:lnTo>
                <a:lnTo>
                  <a:pt x="228" y="189"/>
                </a:lnTo>
                <a:lnTo>
                  <a:pt x="228" y="186"/>
                </a:lnTo>
                <a:lnTo>
                  <a:pt x="230" y="185"/>
                </a:lnTo>
                <a:lnTo>
                  <a:pt x="231" y="183"/>
                </a:lnTo>
                <a:lnTo>
                  <a:pt x="232" y="181"/>
                </a:lnTo>
                <a:lnTo>
                  <a:pt x="231" y="178"/>
                </a:lnTo>
                <a:lnTo>
                  <a:pt x="232" y="175"/>
                </a:lnTo>
                <a:lnTo>
                  <a:pt x="232" y="171"/>
                </a:lnTo>
                <a:lnTo>
                  <a:pt x="231" y="170"/>
                </a:lnTo>
                <a:lnTo>
                  <a:pt x="234" y="168"/>
                </a:lnTo>
                <a:lnTo>
                  <a:pt x="236" y="165"/>
                </a:lnTo>
                <a:lnTo>
                  <a:pt x="237" y="162"/>
                </a:lnTo>
                <a:lnTo>
                  <a:pt x="240" y="161"/>
                </a:lnTo>
                <a:lnTo>
                  <a:pt x="242" y="159"/>
                </a:lnTo>
                <a:lnTo>
                  <a:pt x="243" y="156"/>
                </a:lnTo>
                <a:lnTo>
                  <a:pt x="242" y="154"/>
                </a:lnTo>
                <a:lnTo>
                  <a:pt x="241" y="152"/>
                </a:lnTo>
                <a:lnTo>
                  <a:pt x="238" y="152"/>
                </a:lnTo>
                <a:lnTo>
                  <a:pt x="236" y="152"/>
                </a:lnTo>
                <a:lnTo>
                  <a:pt x="235" y="150"/>
                </a:lnTo>
                <a:lnTo>
                  <a:pt x="234" y="148"/>
                </a:lnTo>
                <a:lnTo>
                  <a:pt x="232" y="149"/>
                </a:lnTo>
                <a:lnTo>
                  <a:pt x="231" y="151"/>
                </a:lnTo>
                <a:lnTo>
                  <a:pt x="233" y="152"/>
                </a:lnTo>
                <a:lnTo>
                  <a:pt x="234" y="154"/>
                </a:lnTo>
                <a:lnTo>
                  <a:pt x="234" y="156"/>
                </a:lnTo>
                <a:lnTo>
                  <a:pt x="231" y="156"/>
                </a:lnTo>
                <a:lnTo>
                  <a:pt x="228" y="156"/>
                </a:lnTo>
                <a:lnTo>
                  <a:pt x="228" y="154"/>
                </a:lnTo>
                <a:lnTo>
                  <a:pt x="228" y="152"/>
                </a:lnTo>
                <a:lnTo>
                  <a:pt x="226" y="149"/>
                </a:lnTo>
                <a:lnTo>
                  <a:pt x="226" y="146"/>
                </a:lnTo>
                <a:lnTo>
                  <a:pt x="225" y="144"/>
                </a:lnTo>
                <a:lnTo>
                  <a:pt x="223" y="142"/>
                </a:lnTo>
                <a:lnTo>
                  <a:pt x="222" y="141"/>
                </a:lnTo>
                <a:lnTo>
                  <a:pt x="219" y="141"/>
                </a:lnTo>
                <a:lnTo>
                  <a:pt x="218" y="138"/>
                </a:lnTo>
                <a:lnTo>
                  <a:pt x="216" y="136"/>
                </a:lnTo>
                <a:lnTo>
                  <a:pt x="214" y="135"/>
                </a:lnTo>
                <a:lnTo>
                  <a:pt x="212" y="132"/>
                </a:lnTo>
                <a:lnTo>
                  <a:pt x="211" y="132"/>
                </a:lnTo>
                <a:lnTo>
                  <a:pt x="210" y="130"/>
                </a:lnTo>
                <a:lnTo>
                  <a:pt x="209" y="128"/>
                </a:lnTo>
                <a:lnTo>
                  <a:pt x="206" y="130"/>
                </a:lnTo>
                <a:lnTo>
                  <a:pt x="204" y="130"/>
                </a:lnTo>
                <a:lnTo>
                  <a:pt x="202" y="132"/>
                </a:lnTo>
                <a:lnTo>
                  <a:pt x="199" y="131"/>
                </a:lnTo>
                <a:lnTo>
                  <a:pt x="197" y="131"/>
                </a:lnTo>
                <a:lnTo>
                  <a:pt x="195" y="132"/>
                </a:lnTo>
                <a:lnTo>
                  <a:pt x="190" y="135"/>
                </a:lnTo>
                <a:lnTo>
                  <a:pt x="187" y="136"/>
                </a:lnTo>
                <a:lnTo>
                  <a:pt x="184" y="136"/>
                </a:lnTo>
                <a:lnTo>
                  <a:pt x="184" y="134"/>
                </a:lnTo>
                <a:lnTo>
                  <a:pt x="181" y="133"/>
                </a:lnTo>
                <a:lnTo>
                  <a:pt x="179" y="131"/>
                </a:lnTo>
                <a:lnTo>
                  <a:pt x="176" y="129"/>
                </a:lnTo>
                <a:lnTo>
                  <a:pt x="174" y="129"/>
                </a:lnTo>
                <a:lnTo>
                  <a:pt x="171" y="131"/>
                </a:lnTo>
                <a:lnTo>
                  <a:pt x="170" y="129"/>
                </a:lnTo>
                <a:lnTo>
                  <a:pt x="167" y="130"/>
                </a:lnTo>
                <a:lnTo>
                  <a:pt x="163" y="129"/>
                </a:lnTo>
                <a:lnTo>
                  <a:pt x="161" y="130"/>
                </a:lnTo>
                <a:lnTo>
                  <a:pt x="159" y="130"/>
                </a:lnTo>
                <a:lnTo>
                  <a:pt x="157" y="132"/>
                </a:lnTo>
                <a:lnTo>
                  <a:pt x="156" y="134"/>
                </a:lnTo>
                <a:lnTo>
                  <a:pt x="155" y="137"/>
                </a:lnTo>
                <a:lnTo>
                  <a:pt x="155" y="140"/>
                </a:lnTo>
                <a:lnTo>
                  <a:pt x="153" y="139"/>
                </a:lnTo>
                <a:lnTo>
                  <a:pt x="152" y="142"/>
                </a:lnTo>
                <a:lnTo>
                  <a:pt x="149" y="140"/>
                </a:lnTo>
                <a:lnTo>
                  <a:pt x="148" y="138"/>
                </a:lnTo>
                <a:lnTo>
                  <a:pt x="146" y="135"/>
                </a:lnTo>
                <a:lnTo>
                  <a:pt x="146" y="133"/>
                </a:lnTo>
                <a:lnTo>
                  <a:pt x="145" y="131"/>
                </a:lnTo>
                <a:lnTo>
                  <a:pt x="144" y="129"/>
                </a:lnTo>
                <a:lnTo>
                  <a:pt x="144" y="126"/>
                </a:lnTo>
                <a:lnTo>
                  <a:pt x="143" y="124"/>
                </a:lnTo>
                <a:lnTo>
                  <a:pt x="145" y="122"/>
                </a:lnTo>
                <a:lnTo>
                  <a:pt x="145" y="119"/>
                </a:lnTo>
                <a:lnTo>
                  <a:pt x="146" y="115"/>
                </a:lnTo>
                <a:lnTo>
                  <a:pt x="146" y="114"/>
                </a:lnTo>
                <a:lnTo>
                  <a:pt x="145" y="112"/>
                </a:lnTo>
                <a:lnTo>
                  <a:pt x="146" y="110"/>
                </a:lnTo>
                <a:lnTo>
                  <a:pt x="145" y="107"/>
                </a:lnTo>
                <a:lnTo>
                  <a:pt x="144" y="105"/>
                </a:lnTo>
                <a:lnTo>
                  <a:pt x="143" y="102"/>
                </a:lnTo>
                <a:lnTo>
                  <a:pt x="144" y="100"/>
                </a:lnTo>
                <a:lnTo>
                  <a:pt x="143" y="98"/>
                </a:lnTo>
                <a:lnTo>
                  <a:pt x="141" y="98"/>
                </a:lnTo>
                <a:lnTo>
                  <a:pt x="139" y="95"/>
                </a:lnTo>
                <a:lnTo>
                  <a:pt x="138" y="93"/>
                </a:lnTo>
                <a:lnTo>
                  <a:pt x="136" y="90"/>
                </a:lnTo>
                <a:lnTo>
                  <a:pt x="133" y="89"/>
                </a:lnTo>
                <a:lnTo>
                  <a:pt x="129" y="89"/>
                </a:lnTo>
                <a:lnTo>
                  <a:pt x="127" y="88"/>
                </a:lnTo>
                <a:lnTo>
                  <a:pt x="125" y="88"/>
                </a:lnTo>
                <a:lnTo>
                  <a:pt x="123" y="89"/>
                </a:lnTo>
                <a:lnTo>
                  <a:pt x="120" y="89"/>
                </a:lnTo>
                <a:lnTo>
                  <a:pt x="117" y="90"/>
                </a:lnTo>
                <a:lnTo>
                  <a:pt x="115" y="91"/>
                </a:lnTo>
                <a:lnTo>
                  <a:pt x="115" y="89"/>
                </a:lnTo>
                <a:lnTo>
                  <a:pt x="115" y="86"/>
                </a:lnTo>
                <a:lnTo>
                  <a:pt x="117" y="85"/>
                </a:lnTo>
                <a:lnTo>
                  <a:pt x="118" y="82"/>
                </a:lnTo>
                <a:lnTo>
                  <a:pt x="117" y="80"/>
                </a:lnTo>
                <a:lnTo>
                  <a:pt x="115" y="79"/>
                </a:lnTo>
                <a:lnTo>
                  <a:pt x="113" y="79"/>
                </a:lnTo>
                <a:lnTo>
                  <a:pt x="111" y="79"/>
                </a:lnTo>
                <a:lnTo>
                  <a:pt x="108" y="78"/>
                </a:lnTo>
                <a:lnTo>
                  <a:pt x="108" y="81"/>
                </a:lnTo>
                <a:lnTo>
                  <a:pt x="107" y="83"/>
                </a:lnTo>
                <a:lnTo>
                  <a:pt x="106" y="85"/>
                </a:lnTo>
                <a:lnTo>
                  <a:pt x="103" y="85"/>
                </a:lnTo>
                <a:lnTo>
                  <a:pt x="101" y="86"/>
                </a:lnTo>
                <a:lnTo>
                  <a:pt x="98" y="88"/>
                </a:lnTo>
                <a:lnTo>
                  <a:pt x="96" y="88"/>
                </a:lnTo>
                <a:lnTo>
                  <a:pt x="94" y="89"/>
                </a:lnTo>
                <a:lnTo>
                  <a:pt x="92" y="89"/>
                </a:lnTo>
                <a:lnTo>
                  <a:pt x="91" y="87"/>
                </a:lnTo>
                <a:lnTo>
                  <a:pt x="88" y="86"/>
                </a:lnTo>
                <a:lnTo>
                  <a:pt x="85" y="85"/>
                </a:lnTo>
                <a:lnTo>
                  <a:pt x="84" y="82"/>
                </a:lnTo>
                <a:lnTo>
                  <a:pt x="81" y="82"/>
                </a:lnTo>
                <a:lnTo>
                  <a:pt x="79" y="81"/>
                </a:lnTo>
                <a:lnTo>
                  <a:pt x="78" y="80"/>
                </a:lnTo>
                <a:lnTo>
                  <a:pt x="76" y="77"/>
                </a:lnTo>
                <a:lnTo>
                  <a:pt x="76" y="74"/>
                </a:lnTo>
                <a:lnTo>
                  <a:pt x="77" y="71"/>
                </a:lnTo>
                <a:lnTo>
                  <a:pt x="76" y="70"/>
                </a:lnTo>
                <a:lnTo>
                  <a:pt x="75" y="67"/>
                </a:lnTo>
                <a:lnTo>
                  <a:pt x="76" y="65"/>
                </a:lnTo>
                <a:lnTo>
                  <a:pt x="75" y="62"/>
                </a:lnTo>
                <a:lnTo>
                  <a:pt x="75" y="59"/>
                </a:lnTo>
                <a:lnTo>
                  <a:pt x="75" y="57"/>
                </a:lnTo>
                <a:lnTo>
                  <a:pt x="74" y="55"/>
                </a:lnTo>
                <a:lnTo>
                  <a:pt x="72" y="52"/>
                </a:lnTo>
                <a:lnTo>
                  <a:pt x="72" y="50"/>
                </a:lnTo>
                <a:lnTo>
                  <a:pt x="70" y="47"/>
                </a:lnTo>
                <a:lnTo>
                  <a:pt x="71" y="44"/>
                </a:lnTo>
                <a:lnTo>
                  <a:pt x="69" y="42"/>
                </a:lnTo>
                <a:lnTo>
                  <a:pt x="70" y="40"/>
                </a:lnTo>
                <a:lnTo>
                  <a:pt x="73" y="38"/>
                </a:lnTo>
                <a:lnTo>
                  <a:pt x="72" y="35"/>
                </a:lnTo>
                <a:lnTo>
                  <a:pt x="73" y="33"/>
                </a:lnTo>
                <a:lnTo>
                  <a:pt x="72" y="30"/>
                </a:lnTo>
                <a:lnTo>
                  <a:pt x="71" y="27"/>
                </a:lnTo>
                <a:lnTo>
                  <a:pt x="68" y="27"/>
                </a:lnTo>
                <a:lnTo>
                  <a:pt x="66" y="28"/>
                </a:lnTo>
                <a:lnTo>
                  <a:pt x="64" y="27"/>
                </a:lnTo>
                <a:lnTo>
                  <a:pt x="63" y="25"/>
                </a:lnTo>
                <a:lnTo>
                  <a:pt x="61" y="24"/>
                </a:lnTo>
                <a:lnTo>
                  <a:pt x="62" y="22"/>
                </a:lnTo>
                <a:lnTo>
                  <a:pt x="60" y="19"/>
                </a:lnTo>
                <a:lnTo>
                  <a:pt x="59" y="17"/>
                </a:lnTo>
                <a:lnTo>
                  <a:pt x="60" y="15"/>
                </a:lnTo>
                <a:lnTo>
                  <a:pt x="62" y="14"/>
                </a:lnTo>
                <a:lnTo>
                  <a:pt x="64" y="14"/>
                </a:lnTo>
                <a:lnTo>
                  <a:pt x="67" y="13"/>
                </a:lnTo>
                <a:lnTo>
                  <a:pt x="69" y="14"/>
                </a:lnTo>
                <a:lnTo>
                  <a:pt x="72" y="16"/>
                </a:lnTo>
                <a:lnTo>
                  <a:pt x="75" y="17"/>
                </a:lnTo>
                <a:lnTo>
                  <a:pt x="78" y="17"/>
                </a:lnTo>
                <a:lnTo>
                  <a:pt x="81" y="16"/>
                </a:lnTo>
                <a:lnTo>
                  <a:pt x="83" y="19"/>
                </a:lnTo>
                <a:lnTo>
                  <a:pt x="85" y="22"/>
                </a:lnTo>
                <a:lnTo>
                  <a:pt x="84" y="25"/>
                </a:lnTo>
                <a:lnTo>
                  <a:pt x="87" y="26"/>
                </a:lnTo>
                <a:lnTo>
                  <a:pt x="90" y="28"/>
                </a:lnTo>
                <a:lnTo>
                  <a:pt x="92" y="25"/>
                </a:lnTo>
                <a:lnTo>
                  <a:pt x="94" y="23"/>
                </a:lnTo>
                <a:lnTo>
                  <a:pt x="97" y="23"/>
                </a:lnTo>
                <a:lnTo>
                  <a:pt x="98" y="21"/>
                </a:lnTo>
                <a:lnTo>
                  <a:pt x="99" y="19"/>
                </a:lnTo>
                <a:lnTo>
                  <a:pt x="101" y="18"/>
                </a:lnTo>
                <a:lnTo>
                  <a:pt x="103" y="18"/>
                </a:lnTo>
                <a:lnTo>
                  <a:pt x="105" y="16"/>
                </a:lnTo>
                <a:lnTo>
                  <a:pt x="108" y="16"/>
                </a:lnTo>
                <a:lnTo>
                  <a:pt x="108" y="13"/>
                </a:lnTo>
                <a:lnTo>
                  <a:pt x="110" y="14"/>
                </a:lnTo>
                <a:lnTo>
                  <a:pt x="112" y="15"/>
                </a:lnTo>
                <a:lnTo>
                  <a:pt x="114" y="15"/>
                </a:lnTo>
                <a:lnTo>
                  <a:pt x="116" y="15"/>
                </a:lnTo>
                <a:lnTo>
                  <a:pt x="118" y="15"/>
                </a:lnTo>
                <a:lnTo>
                  <a:pt x="121" y="14"/>
                </a:lnTo>
                <a:lnTo>
                  <a:pt x="123" y="15"/>
                </a:lnTo>
                <a:lnTo>
                  <a:pt x="124" y="18"/>
                </a:lnTo>
                <a:lnTo>
                  <a:pt x="123" y="21"/>
                </a:lnTo>
                <a:lnTo>
                  <a:pt x="123" y="23"/>
                </a:lnTo>
                <a:lnTo>
                  <a:pt x="125" y="22"/>
                </a:lnTo>
                <a:lnTo>
                  <a:pt x="128" y="24"/>
                </a:lnTo>
                <a:lnTo>
                  <a:pt x="130" y="23"/>
                </a:lnTo>
                <a:lnTo>
                  <a:pt x="132" y="23"/>
                </a:lnTo>
                <a:lnTo>
                  <a:pt x="135" y="23"/>
                </a:lnTo>
                <a:lnTo>
                  <a:pt x="138" y="25"/>
                </a:lnTo>
                <a:lnTo>
                  <a:pt x="141" y="25"/>
                </a:lnTo>
                <a:lnTo>
                  <a:pt x="141" y="23"/>
                </a:lnTo>
                <a:lnTo>
                  <a:pt x="142" y="21"/>
                </a:lnTo>
                <a:lnTo>
                  <a:pt x="144" y="19"/>
                </a:lnTo>
                <a:lnTo>
                  <a:pt x="145" y="17"/>
                </a:lnTo>
                <a:lnTo>
                  <a:pt x="146" y="15"/>
                </a:lnTo>
                <a:lnTo>
                  <a:pt x="149" y="12"/>
                </a:lnTo>
                <a:lnTo>
                  <a:pt x="153" y="10"/>
                </a:lnTo>
                <a:lnTo>
                  <a:pt x="154" y="12"/>
                </a:lnTo>
                <a:moveTo>
                  <a:pt x="24" y="14"/>
                </a:move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777" name="25124">
            <a:extLst xmlns:a="http://schemas.openxmlformats.org/drawingml/2006/main">
              <a:ext uri="{FF2B5EF4-FFF2-40B4-BE49-F238E27FC236}">
                <a16:creationId xmlns:a16="http://schemas.microsoft.com/office/drawing/2014/main" id="{CEC3CB6D-C07E-422B-80E5-AC1F8EC838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9350" y="802090"/>
            <a:ext cx="189209" cy="152398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2" y="2"/>
              </a:cxn>
              <a:cxn ang="0">
                <a:pos x="21" y="6"/>
              </a:cxn>
              <a:cxn ang="0">
                <a:pos x="20" y="8"/>
              </a:cxn>
              <a:cxn ang="0">
                <a:pos x="21" y="11"/>
              </a:cxn>
              <a:cxn ang="0">
                <a:pos x="21" y="13"/>
              </a:cxn>
              <a:cxn ang="0">
                <a:pos x="18" y="15"/>
              </a:cxn>
              <a:cxn ang="0">
                <a:pos x="16" y="16"/>
              </a:cxn>
              <a:cxn ang="0">
                <a:pos x="15" y="19"/>
              </a:cxn>
              <a:cxn ang="0">
                <a:pos x="12" y="18"/>
              </a:cxn>
              <a:cxn ang="0">
                <a:pos x="9" y="17"/>
              </a:cxn>
              <a:cxn ang="0">
                <a:pos x="8" y="16"/>
              </a:cxn>
              <a:cxn ang="0">
                <a:pos x="5" y="17"/>
              </a:cxn>
              <a:cxn ang="0">
                <a:pos x="5" y="15"/>
              </a:cxn>
              <a:cxn ang="0">
                <a:pos x="6" y="13"/>
              </a:cxn>
              <a:cxn ang="0">
                <a:pos x="5" y="11"/>
              </a:cxn>
              <a:cxn ang="0">
                <a:pos x="1" y="11"/>
              </a:cxn>
              <a:cxn ang="0">
                <a:pos x="0" y="8"/>
              </a:cxn>
              <a:cxn ang="0">
                <a:pos x="3" y="7"/>
              </a:cxn>
              <a:cxn ang="0">
                <a:pos x="6" y="7"/>
              </a:cxn>
              <a:cxn ang="0">
                <a:pos x="7" y="4"/>
              </a:cxn>
              <a:cxn ang="0">
                <a:pos x="9" y="3"/>
              </a:cxn>
              <a:cxn ang="0">
                <a:pos x="11" y="3"/>
              </a:cxn>
              <a:cxn ang="0">
                <a:pos x="13" y="1"/>
              </a:cxn>
              <a:cxn ang="0">
                <a:pos x="15" y="0"/>
              </a:cxn>
              <a:cxn ang="0">
                <a:pos x="18" y="1"/>
              </a:cxn>
              <a:cxn ang="0">
                <a:pos x="20" y="1"/>
              </a:cxn>
            </a:cxnLst>
            <a:rect l="0" t="0" r="r" b="b"/>
            <a:pathLst>
              <a:path w="22" h="19">
                <a:moveTo>
                  <a:pt x="20" y="1"/>
                </a:moveTo>
                <a:lnTo>
                  <a:pt x="22" y="2"/>
                </a:lnTo>
                <a:lnTo>
                  <a:pt x="21" y="6"/>
                </a:lnTo>
                <a:lnTo>
                  <a:pt x="20" y="8"/>
                </a:lnTo>
                <a:lnTo>
                  <a:pt x="21" y="11"/>
                </a:lnTo>
                <a:lnTo>
                  <a:pt x="21" y="13"/>
                </a:lnTo>
                <a:lnTo>
                  <a:pt x="18" y="15"/>
                </a:lnTo>
                <a:lnTo>
                  <a:pt x="16" y="16"/>
                </a:lnTo>
                <a:lnTo>
                  <a:pt x="15" y="19"/>
                </a:lnTo>
                <a:lnTo>
                  <a:pt x="12" y="18"/>
                </a:lnTo>
                <a:lnTo>
                  <a:pt x="9" y="17"/>
                </a:lnTo>
                <a:lnTo>
                  <a:pt x="8" y="16"/>
                </a:lnTo>
                <a:lnTo>
                  <a:pt x="5" y="17"/>
                </a:lnTo>
                <a:lnTo>
                  <a:pt x="5" y="15"/>
                </a:lnTo>
                <a:lnTo>
                  <a:pt x="6" y="13"/>
                </a:lnTo>
                <a:lnTo>
                  <a:pt x="5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6" y="7"/>
                </a:lnTo>
                <a:lnTo>
                  <a:pt x="7" y="4"/>
                </a:lnTo>
                <a:lnTo>
                  <a:pt x="9" y="3"/>
                </a:lnTo>
                <a:lnTo>
                  <a:pt x="11" y="3"/>
                </a:lnTo>
                <a:lnTo>
                  <a:pt x="13" y="1"/>
                </a:lnTo>
                <a:lnTo>
                  <a:pt x="15" y="0"/>
                </a:lnTo>
                <a:lnTo>
                  <a:pt x="18" y="1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8" name="25123">
            <a:extLst xmlns:a="http://schemas.openxmlformats.org/drawingml/2006/main">
              <a:ext uri="{FF2B5EF4-FFF2-40B4-BE49-F238E27FC236}">
                <a16:creationId xmlns:a16="http://schemas.microsoft.com/office/drawing/2014/main" id="{A367CD61-DBD4-4A9D-84E7-F97F1A1F9BF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82312" y="689798"/>
            <a:ext cx="129005" cy="192501"/>
          </a:xfrm>
          <a:custGeom xmlns:a="http://schemas.openxmlformats.org/drawingml/2006/main">
            <a:avLst/>
            <a:gdLst/>
            <a:ahLst/>
            <a:cxnLst>
              <a:cxn ang="0">
                <a:pos x="15" y="15"/>
              </a:cxn>
              <a:cxn ang="0">
                <a:pos x="13" y="17"/>
              </a:cxn>
              <a:cxn ang="0">
                <a:pos x="12" y="19"/>
              </a:cxn>
              <a:cxn ang="0">
                <a:pos x="9" y="22"/>
              </a:cxn>
              <a:cxn ang="0">
                <a:pos x="7" y="24"/>
              </a:cxn>
              <a:cxn ang="0">
                <a:pos x="3" y="23"/>
              </a:cxn>
              <a:cxn ang="0">
                <a:pos x="1" y="21"/>
              </a:cxn>
              <a:cxn ang="0">
                <a:pos x="0" y="18"/>
              </a:cxn>
              <a:cxn ang="0">
                <a:pos x="1" y="15"/>
              </a:cxn>
              <a:cxn ang="0">
                <a:pos x="0" y="13"/>
              </a:cxn>
              <a:cxn ang="0">
                <a:pos x="0" y="11"/>
              </a:cxn>
              <a:cxn ang="0">
                <a:pos x="1" y="8"/>
              </a:cxn>
              <a:cxn ang="0">
                <a:pos x="1" y="6"/>
              </a:cxn>
              <a:cxn ang="0">
                <a:pos x="1" y="4"/>
              </a:cxn>
              <a:cxn ang="0">
                <a:pos x="3" y="2"/>
              </a:cxn>
              <a:cxn ang="0">
                <a:pos x="4" y="0"/>
              </a:cxn>
              <a:cxn ang="0">
                <a:pos x="7" y="0"/>
              </a:cxn>
              <a:cxn ang="0">
                <a:pos x="8" y="3"/>
              </a:cxn>
              <a:cxn ang="0">
                <a:pos x="9" y="5"/>
              </a:cxn>
              <a:cxn ang="0">
                <a:pos x="12" y="7"/>
              </a:cxn>
              <a:cxn ang="0">
                <a:pos x="14" y="8"/>
              </a:cxn>
              <a:cxn ang="0">
                <a:pos x="14" y="11"/>
              </a:cxn>
              <a:cxn ang="0">
                <a:pos x="15" y="13"/>
              </a:cxn>
              <a:cxn ang="0">
                <a:pos x="15" y="15"/>
              </a:cxn>
            </a:cxnLst>
            <a:rect l="0" t="0" r="r" b="b"/>
            <a:pathLst>
              <a:path w="15" h="24">
                <a:moveTo>
                  <a:pt x="15" y="15"/>
                </a:moveTo>
                <a:lnTo>
                  <a:pt x="13" y="17"/>
                </a:lnTo>
                <a:lnTo>
                  <a:pt x="12" y="19"/>
                </a:lnTo>
                <a:lnTo>
                  <a:pt x="9" y="22"/>
                </a:lnTo>
                <a:lnTo>
                  <a:pt x="7" y="24"/>
                </a:lnTo>
                <a:lnTo>
                  <a:pt x="3" y="23"/>
                </a:lnTo>
                <a:lnTo>
                  <a:pt x="1" y="21"/>
                </a:lnTo>
                <a:lnTo>
                  <a:pt x="0" y="18"/>
                </a:lnTo>
                <a:lnTo>
                  <a:pt x="1" y="15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1" y="6"/>
                </a:lnTo>
                <a:lnTo>
                  <a:pt x="1" y="4"/>
                </a:lnTo>
                <a:lnTo>
                  <a:pt x="3" y="2"/>
                </a:lnTo>
                <a:lnTo>
                  <a:pt x="4" y="0"/>
                </a:lnTo>
                <a:lnTo>
                  <a:pt x="7" y="0"/>
                </a:lnTo>
                <a:lnTo>
                  <a:pt x="8" y="3"/>
                </a:lnTo>
                <a:lnTo>
                  <a:pt x="9" y="5"/>
                </a:lnTo>
                <a:lnTo>
                  <a:pt x="12" y="7"/>
                </a:lnTo>
                <a:lnTo>
                  <a:pt x="14" y="8"/>
                </a:lnTo>
                <a:lnTo>
                  <a:pt x="14" y="11"/>
                </a:lnTo>
                <a:lnTo>
                  <a:pt x="15" y="13"/>
                </a:lnTo>
                <a:lnTo>
                  <a:pt x="15" y="1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79" name="25122">
            <a:extLst xmlns:a="http://schemas.openxmlformats.org/drawingml/2006/main">
              <a:ext uri="{FF2B5EF4-FFF2-40B4-BE49-F238E27FC236}">
                <a16:creationId xmlns:a16="http://schemas.microsoft.com/office/drawing/2014/main" id="{07332EEB-D71C-482E-95C6-B72FF59B47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17564" y="721881"/>
            <a:ext cx="163408" cy="192501"/>
          </a:xfrm>
          <a:custGeom xmlns:a="http://schemas.openxmlformats.org/drawingml/2006/main">
            <a:avLst/>
            <a:gdLst/>
            <a:ahLst/>
            <a:cxnLst>
              <a:cxn ang="0">
                <a:pos x="18" y="15"/>
              </a:cxn>
              <a:cxn ang="0">
                <a:pos x="19" y="18"/>
              </a:cxn>
              <a:cxn ang="0">
                <a:pos x="16" y="20"/>
              </a:cxn>
              <a:cxn ang="0">
                <a:pos x="14" y="21"/>
              </a:cxn>
              <a:cxn ang="0">
                <a:pos x="12" y="21"/>
              </a:cxn>
              <a:cxn ang="0">
                <a:pos x="10" y="22"/>
              </a:cxn>
              <a:cxn ang="0">
                <a:pos x="8" y="23"/>
              </a:cxn>
              <a:cxn ang="0">
                <a:pos x="6" y="23"/>
              </a:cxn>
              <a:cxn ang="0">
                <a:pos x="3" y="24"/>
              </a:cxn>
              <a:cxn ang="0">
                <a:pos x="2" y="22"/>
              </a:cxn>
              <a:cxn ang="0">
                <a:pos x="1" y="20"/>
              </a:cxn>
              <a:cxn ang="0">
                <a:pos x="1" y="18"/>
              </a:cxn>
              <a:cxn ang="0">
                <a:pos x="0" y="15"/>
              </a:cxn>
              <a:cxn ang="0">
                <a:pos x="0" y="13"/>
              </a:cxn>
              <a:cxn ang="0">
                <a:pos x="0" y="10"/>
              </a:cxn>
              <a:cxn ang="0">
                <a:pos x="3" y="9"/>
              </a:cxn>
              <a:cxn ang="0">
                <a:pos x="3" y="7"/>
              </a:cxn>
              <a:cxn ang="0">
                <a:pos x="4" y="5"/>
              </a:cxn>
              <a:cxn ang="0">
                <a:pos x="5" y="2"/>
              </a:cxn>
              <a:cxn ang="0">
                <a:pos x="7" y="0"/>
              </a:cxn>
              <a:cxn ang="0">
                <a:pos x="9" y="0"/>
              </a:cxn>
              <a:cxn ang="0">
                <a:pos x="11" y="0"/>
              </a:cxn>
              <a:cxn ang="0">
                <a:pos x="14" y="0"/>
              </a:cxn>
              <a:cxn ang="0">
                <a:pos x="14" y="2"/>
              </a:cxn>
              <a:cxn ang="0">
                <a:pos x="14" y="4"/>
              </a:cxn>
              <a:cxn ang="0">
                <a:pos x="16" y="6"/>
              </a:cxn>
              <a:cxn ang="0">
                <a:pos x="17" y="9"/>
              </a:cxn>
              <a:cxn ang="0">
                <a:pos x="16" y="13"/>
              </a:cxn>
              <a:cxn ang="0">
                <a:pos x="18" y="15"/>
              </a:cxn>
            </a:cxnLst>
            <a:rect l="0" t="0" r="r" b="b"/>
            <a:pathLst>
              <a:path w="19" h="24">
                <a:moveTo>
                  <a:pt x="18" y="15"/>
                </a:moveTo>
                <a:lnTo>
                  <a:pt x="19" y="18"/>
                </a:lnTo>
                <a:lnTo>
                  <a:pt x="16" y="20"/>
                </a:lnTo>
                <a:lnTo>
                  <a:pt x="14" y="21"/>
                </a:lnTo>
                <a:lnTo>
                  <a:pt x="12" y="21"/>
                </a:lnTo>
                <a:lnTo>
                  <a:pt x="10" y="22"/>
                </a:lnTo>
                <a:lnTo>
                  <a:pt x="8" y="23"/>
                </a:lnTo>
                <a:lnTo>
                  <a:pt x="6" y="23"/>
                </a:lnTo>
                <a:lnTo>
                  <a:pt x="3" y="24"/>
                </a:lnTo>
                <a:lnTo>
                  <a:pt x="2" y="22"/>
                </a:lnTo>
                <a:lnTo>
                  <a:pt x="1" y="20"/>
                </a:lnTo>
                <a:lnTo>
                  <a:pt x="1" y="18"/>
                </a:lnTo>
                <a:lnTo>
                  <a:pt x="0" y="15"/>
                </a:lnTo>
                <a:lnTo>
                  <a:pt x="0" y="13"/>
                </a:lnTo>
                <a:lnTo>
                  <a:pt x="0" y="10"/>
                </a:lnTo>
                <a:lnTo>
                  <a:pt x="3" y="9"/>
                </a:lnTo>
                <a:lnTo>
                  <a:pt x="3" y="7"/>
                </a:lnTo>
                <a:lnTo>
                  <a:pt x="4" y="5"/>
                </a:lnTo>
                <a:lnTo>
                  <a:pt x="5" y="2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4" y="0"/>
                </a:lnTo>
                <a:lnTo>
                  <a:pt x="14" y="2"/>
                </a:lnTo>
                <a:lnTo>
                  <a:pt x="14" y="4"/>
                </a:lnTo>
                <a:lnTo>
                  <a:pt x="16" y="6"/>
                </a:lnTo>
                <a:lnTo>
                  <a:pt x="17" y="9"/>
                </a:lnTo>
                <a:lnTo>
                  <a:pt x="16" y="13"/>
                </a:lnTo>
                <a:lnTo>
                  <a:pt x="18" y="1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780" name="25121">
            <a:extLst xmlns:a="http://schemas.openxmlformats.org/drawingml/2006/main">
              <a:ext uri="{FF2B5EF4-FFF2-40B4-BE49-F238E27FC236}">
                <a16:creationId xmlns:a16="http://schemas.microsoft.com/office/drawing/2014/main" id="{3AE2ED6B-A05C-4B39-B2A3-87BA6B6561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84341" y="729902"/>
            <a:ext cx="240811" cy="120313"/>
          </a:xfrm>
          <a:custGeom xmlns:a="http://schemas.openxmlformats.org/drawingml/2006/main">
            <a:avLst/>
            <a:gdLst/>
            <a:ahLst/>
            <a:cxnLst>
              <a:cxn ang="0">
                <a:pos x="24" y="4"/>
              </a:cxn>
              <a:cxn ang="0">
                <a:pos x="26" y="8"/>
              </a:cxn>
              <a:cxn ang="0">
                <a:pos x="28" y="10"/>
              </a:cxn>
              <a:cxn ang="0">
                <a:pos x="25" y="10"/>
              </a:cxn>
              <a:cxn ang="0">
                <a:pos x="22" y="12"/>
              </a:cxn>
              <a:cxn ang="0">
                <a:pos x="19" y="12"/>
              </a:cxn>
              <a:cxn ang="0">
                <a:pos x="17" y="13"/>
              </a:cxn>
              <a:cxn ang="0">
                <a:pos x="16" y="12"/>
              </a:cxn>
              <a:cxn ang="0">
                <a:pos x="13" y="12"/>
              </a:cxn>
              <a:cxn ang="0">
                <a:pos x="9" y="15"/>
              </a:cxn>
              <a:cxn ang="0">
                <a:pos x="8" y="13"/>
              </a:cxn>
              <a:cxn ang="0">
                <a:pos x="6" y="12"/>
              </a:cxn>
              <a:cxn ang="0">
                <a:pos x="3" y="12"/>
              </a:cxn>
              <a:cxn ang="0">
                <a:pos x="0" y="12"/>
              </a:cxn>
              <a:cxn ang="0">
                <a:pos x="2" y="9"/>
              </a:cxn>
              <a:cxn ang="0">
                <a:pos x="4" y="6"/>
              </a:cxn>
              <a:cxn ang="0">
                <a:pos x="6" y="3"/>
              </a:cxn>
              <a:cxn ang="0">
                <a:pos x="8" y="0"/>
              </a:cxn>
              <a:cxn ang="0">
                <a:pos x="11" y="2"/>
              </a:cxn>
              <a:cxn ang="0">
                <a:pos x="12" y="2"/>
              </a:cxn>
              <a:cxn ang="0">
                <a:pos x="16" y="3"/>
              </a:cxn>
              <a:cxn ang="0">
                <a:pos x="20" y="3"/>
              </a:cxn>
              <a:cxn ang="0">
                <a:pos x="22" y="3"/>
              </a:cxn>
              <a:cxn ang="0">
                <a:pos x="24" y="4"/>
              </a:cxn>
            </a:cxnLst>
            <a:rect l="0" t="0" r="r" b="b"/>
            <a:pathLst>
              <a:path w="28" h="15">
                <a:moveTo>
                  <a:pt x="24" y="4"/>
                </a:moveTo>
                <a:lnTo>
                  <a:pt x="26" y="8"/>
                </a:lnTo>
                <a:lnTo>
                  <a:pt x="28" y="10"/>
                </a:lnTo>
                <a:lnTo>
                  <a:pt x="25" y="10"/>
                </a:lnTo>
                <a:lnTo>
                  <a:pt x="22" y="12"/>
                </a:lnTo>
                <a:lnTo>
                  <a:pt x="19" y="12"/>
                </a:lnTo>
                <a:lnTo>
                  <a:pt x="17" y="13"/>
                </a:lnTo>
                <a:lnTo>
                  <a:pt x="16" y="12"/>
                </a:lnTo>
                <a:lnTo>
                  <a:pt x="13" y="12"/>
                </a:lnTo>
                <a:lnTo>
                  <a:pt x="9" y="15"/>
                </a:lnTo>
                <a:lnTo>
                  <a:pt x="8" y="13"/>
                </a:lnTo>
                <a:lnTo>
                  <a:pt x="6" y="12"/>
                </a:lnTo>
                <a:lnTo>
                  <a:pt x="3" y="12"/>
                </a:lnTo>
                <a:lnTo>
                  <a:pt x="0" y="12"/>
                </a:lnTo>
                <a:lnTo>
                  <a:pt x="2" y="9"/>
                </a:lnTo>
                <a:lnTo>
                  <a:pt x="4" y="6"/>
                </a:lnTo>
                <a:lnTo>
                  <a:pt x="6" y="3"/>
                </a:lnTo>
                <a:lnTo>
                  <a:pt x="8" y="0"/>
                </a:lnTo>
                <a:lnTo>
                  <a:pt x="11" y="2"/>
                </a:lnTo>
                <a:lnTo>
                  <a:pt x="12" y="2"/>
                </a:lnTo>
                <a:lnTo>
                  <a:pt x="16" y="3"/>
                </a:lnTo>
                <a:lnTo>
                  <a:pt x="20" y="3"/>
                </a:lnTo>
                <a:lnTo>
                  <a:pt x="22" y="3"/>
                </a:lnTo>
                <a:lnTo>
                  <a:pt x="24" y="4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1" name="25120">
            <a:extLst xmlns:a="http://schemas.openxmlformats.org/drawingml/2006/main">
              <a:ext uri="{FF2B5EF4-FFF2-40B4-BE49-F238E27FC236}">
                <a16:creationId xmlns:a16="http://schemas.microsoft.com/office/drawing/2014/main" id="{B7CF8B03-8545-4EAE-8ADD-FDC567B7D39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37971" y="633651"/>
            <a:ext cx="154807" cy="224585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5" y="6"/>
              </a:cxn>
              <a:cxn ang="0">
                <a:pos x="16" y="7"/>
              </a:cxn>
              <a:cxn ang="0">
                <a:pos x="17" y="9"/>
              </a:cxn>
              <a:cxn ang="0">
                <a:pos x="18" y="11"/>
              </a:cxn>
              <a:cxn ang="0">
                <a:pos x="16" y="12"/>
              </a:cxn>
              <a:cxn ang="0">
                <a:pos x="15" y="14"/>
              </a:cxn>
              <a:cxn ang="0">
                <a:pos x="15" y="16"/>
              </a:cxn>
              <a:cxn ang="0">
                <a:pos x="15" y="19"/>
              </a:cxn>
              <a:cxn ang="0">
                <a:pos x="15" y="21"/>
              </a:cxn>
              <a:cxn ang="0">
                <a:pos x="14" y="23"/>
              </a:cxn>
              <a:cxn ang="0">
                <a:pos x="14" y="25"/>
              </a:cxn>
              <a:cxn ang="0">
                <a:pos x="13" y="28"/>
              </a:cxn>
              <a:cxn ang="0">
                <a:pos x="10" y="26"/>
              </a:cxn>
              <a:cxn ang="0">
                <a:pos x="7" y="26"/>
              </a:cxn>
              <a:cxn ang="0">
                <a:pos x="4" y="26"/>
              </a:cxn>
              <a:cxn ang="0">
                <a:pos x="2" y="24"/>
              </a:cxn>
              <a:cxn ang="0">
                <a:pos x="3" y="20"/>
              </a:cxn>
              <a:cxn ang="0">
                <a:pos x="2" y="17"/>
              </a:cxn>
              <a:cxn ang="0">
                <a:pos x="0" y="15"/>
              </a:cxn>
              <a:cxn ang="0">
                <a:pos x="0" y="13"/>
              </a:cxn>
              <a:cxn ang="0">
                <a:pos x="0" y="11"/>
              </a:cxn>
              <a:cxn ang="0">
                <a:pos x="2" y="8"/>
              </a:cxn>
              <a:cxn ang="0">
                <a:pos x="4" y="7"/>
              </a:cxn>
              <a:cxn ang="0">
                <a:pos x="6" y="4"/>
              </a:cxn>
              <a:cxn ang="0">
                <a:pos x="5" y="1"/>
              </a:cxn>
              <a:cxn ang="0">
                <a:pos x="8" y="0"/>
              </a:cxn>
              <a:cxn ang="0">
                <a:pos x="10" y="1"/>
              </a:cxn>
              <a:cxn ang="0">
                <a:pos x="12" y="1"/>
              </a:cxn>
              <a:cxn ang="0">
                <a:pos x="14" y="3"/>
              </a:cxn>
            </a:cxnLst>
            <a:rect l="0" t="0" r="r" b="b"/>
            <a:pathLst>
              <a:path w="18" h="28">
                <a:moveTo>
                  <a:pt x="14" y="3"/>
                </a:moveTo>
                <a:lnTo>
                  <a:pt x="15" y="6"/>
                </a:lnTo>
                <a:lnTo>
                  <a:pt x="16" y="7"/>
                </a:lnTo>
                <a:lnTo>
                  <a:pt x="17" y="9"/>
                </a:lnTo>
                <a:lnTo>
                  <a:pt x="18" y="11"/>
                </a:lnTo>
                <a:lnTo>
                  <a:pt x="16" y="12"/>
                </a:lnTo>
                <a:lnTo>
                  <a:pt x="15" y="14"/>
                </a:lnTo>
                <a:lnTo>
                  <a:pt x="15" y="16"/>
                </a:lnTo>
                <a:lnTo>
                  <a:pt x="15" y="19"/>
                </a:lnTo>
                <a:lnTo>
                  <a:pt x="15" y="21"/>
                </a:lnTo>
                <a:lnTo>
                  <a:pt x="14" y="23"/>
                </a:lnTo>
                <a:lnTo>
                  <a:pt x="14" y="25"/>
                </a:lnTo>
                <a:lnTo>
                  <a:pt x="13" y="28"/>
                </a:lnTo>
                <a:lnTo>
                  <a:pt x="10" y="26"/>
                </a:lnTo>
                <a:lnTo>
                  <a:pt x="7" y="26"/>
                </a:lnTo>
                <a:lnTo>
                  <a:pt x="4" y="26"/>
                </a:lnTo>
                <a:lnTo>
                  <a:pt x="2" y="24"/>
                </a:lnTo>
                <a:lnTo>
                  <a:pt x="3" y="20"/>
                </a:lnTo>
                <a:lnTo>
                  <a:pt x="2" y="17"/>
                </a:lnTo>
                <a:lnTo>
                  <a:pt x="0" y="15"/>
                </a:lnTo>
                <a:lnTo>
                  <a:pt x="0" y="13"/>
                </a:lnTo>
                <a:lnTo>
                  <a:pt x="0" y="11"/>
                </a:lnTo>
                <a:lnTo>
                  <a:pt x="2" y="8"/>
                </a:lnTo>
                <a:lnTo>
                  <a:pt x="4" y="7"/>
                </a:lnTo>
                <a:lnTo>
                  <a:pt x="6" y="4"/>
                </a:lnTo>
                <a:lnTo>
                  <a:pt x="5" y="1"/>
                </a:lnTo>
                <a:lnTo>
                  <a:pt x="8" y="0"/>
                </a:lnTo>
                <a:lnTo>
                  <a:pt x="10" y="1"/>
                </a:lnTo>
                <a:lnTo>
                  <a:pt x="12" y="1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2" name="25117">
            <a:extLst xmlns:a="http://schemas.openxmlformats.org/drawingml/2006/main">
              <a:ext uri="{FF2B5EF4-FFF2-40B4-BE49-F238E27FC236}">
                <a16:creationId xmlns:a16="http://schemas.microsoft.com/office/drawing/2014/main" id="{50423281-9E4C-4261-9413-2D5C99EC06A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21947" y="890320"/>
            <a:ext cx="146207" cy="144376"/>
          </a:xfrm>
          <a:custGeom xmlns:a="http://schemas.openxmlformats.org/drawingml/2006/main">
            <a:avLst/>
            <a:gdLst/>
            <a:ahLst/>
            <a:cxnLst>
              <a:cxn ang="0">
                <a:pos x="14" y="6"/>
              </a:cxn>
              <a:cxn ang="0">
                <a:pos x="14" y="9"/>
              </a:cxn>
              <a:cxn ang="0">
                <a:pos x="15" y="11"/>
              </a:cxn>
              <a:cxn ang="0">
                <a:pos x="16" y="14"/>
              </a:cxn>
              <a:cxn ang="0">
                <a:pos x="17" y="16"/>
              </a:cxn>
              <a:cxn ang="0">
                <a:pos x="14" y="18"/>
              </a:cxn>
              <a:cxn ang="0">
                <a:pos x="12" y="18"/>
              </a:cxn>
              <a:cxn ang="0">
                <a:pos x="9" y="18"/>
              </a:cxn>
              <a:cxn ang="0">
                <a:pos x="8" y="17"/>
              </a:cxn>
              <a:cxn ang="0">
                <a:pos x="5" y="16"/>
              </a:cxn>
              <a:cxn ang="0">
                <a:pos x="3" y="17"/>
              </a:cxn>
              <a:cxn ang="0">
                <a:pos x="0" y="18"/>
              </a:cxn>
              <a:cxn ang="0">
                <a:pos x="1" y="15"/>
              </a:cxn>
              <a:cxn ang="0">
                <a:pos x="1" y="12"/>
              </a:cxn>
              <a:cxn ang="0">
                <a:pos x="1" y="10"/>
              </a:cxn>
              <a:cxn ang="0">
                <a:pos x="1" y="7"/>
              </a:cxn>
              <a:cxn ang="0">
                <a:pos x="2" y="4"/>
              </a:cxn>
              <a:cxn ang="0">
                <a:pos x="6" y="5"/>
              </a:cxn>
              <a:cxn ang="0">
                <a:pos x="8" y="5"/>
              </a:cxn>
              <a:cxn ang="0">
                <a:pos x="10" y="3"/>
              </a:cxn>
              <a:cxn ang="0">
                <a:pos x="10" y="0"/>
              </a:cxn>
              <a:cxn ang="0">
                <a:pos x="14" y="0"/>
              </a:cxn>
              <a:cxn ang="0">
                <a:pos x="15" y="2"/>
              </a:cxn>
              <a:cxn ang="0">
                <a:pos x="14" y="4"/>
              </a:cxn>
              <a:cxn ang="0">
                <a:pos x="14" y="6"/>
              </a:cxn>
            </a:cxnLst>
            <a:rect l="0" t="0" r="r" b="b"/>
            <a:pathLst>
              <a:path w="17" h="18">
                <a:moveTo>
                  <a:pt x="14" y="6"/>
                </a:moveTo>
                <a:lnTo>
                  <a:pt x="14" y="9"/>
                </a:lnTo>
                <a:lnTo>
                  <a:pt x="15" y="11"/>
                </a:lnTo>
                <a:lnTo>
                  <a:pt x="16" y="14"/>
                </a:lnTo>
                <a:lnTo>
                  <a:pt x="17" y="16"/>
                </a:lnTo>
                <a:lnTo>
                  <a:pt x="14" y="18"/>
                </a:lnTo>
                <a:lnTo>
                  <a:pt x="12" y="18"/>
                </a:lnTo>
                <a:lnTo>
                  <a:pt x="9" y="18"/>
                </a:lnTo>
                <a:lnTo>
                  <a:pt x="8" y="17"/>
                </a:lnTo>
                <a:lnTo>
                  <a:pt x="5" y="16"/>
                </a:lnTo>
                <a:lnTo>
                  <a:pt x="3" y="17"/>
                </a:lnTo>
                <a:lnTo>
                  <a:pt x="0" y="18"/>
                </a:lnTo>
                <a:lnTo>
                  <a:pt x="1" y="15"/>
                </a:lnTo>
                <a:lnTo>
                  <a:pt x="1" y="12"/>
                </a:lnTo>
                <a:lnTo>
                  <a:pt x="1" y="10"/>
                </a:lnTo>
                <a:lnTo>
                  <a:pt x="1" y="7"/>
                </a:lnTo>
                <a:lnTo>
                  <a:pt x="2" y="4"/>
                </a:lnTo>
                <a:lnTo>
                  <a:pt x="6" y="5"/>
                </a:lnTo>
                <a:lnTo>
                  <a:pt x="8" y="5"/>
                </a:lnTo>
                <a:lnTo>
                  <a:pt x="10" y="3"/>
                </a:lnTo>
                <a:lnTo>
                  <a:pt x="10" y="0"/>
                </a:lnTo>
                <a:lnTo>
                  <a:pt x="14" y="0"/>
                </a:lnTo>
                <a:lnTo>
                  <a:pt x="15" y="2"/>
                </a:lnTo>
                <a:lnTo>
                  <a:pt x="14" y="4"/>
                </a:lnTo>
                <a:lnTo>
                  <a:pt x="14" y="6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3" name="25112">
            <a:extLst xmlns:a="http://schemas.openxmlformats.org/drawingml/2006/main">
              <a:ext uri="{FF2B5EF4-FFF2-40B4-BE49-F238E27FC236}">
                <a16:creationId xmlns:a16="http://schemas.microsoft.com/office/drawing/2014/main" id="{A95FF94E-69FA-470C-8AF0-D6D509DDF5D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53143" y="585525"/>
            <a:ext cx="172008" cy="176460"/>
          </a:xfrm>
          <a:custGeom xmlns:a="http://schemas.openxmlformats.org/drawingml/2006/main">
            <a:avLst/>
            <a:gdLst/>
            <a:ahLst/>
            <a:cxnLst>
              <a:cxn ang="0">
                <a:pos x="17" y="6"/>
              </a:cxn>
              <a:cxn ang="0">
                <a:pos x="18" y="9"/>
              </a:cxn>
              <a:cxn ang="0">
                <a:pos x="20" y="9"/>
              </a:cxn>
              <a:cxn ang="0">
                <a:pos x="20" y="11"/>
              </a:cxn>
              <a:cxn ang="0">
                <a:pos x="19" y="14"/>
              </a:cxn>
              <a:cxn ang="0">
                <a:pos x="20" y="17"/>
              </a:cxn>
              <a:cxn ang="0">
                <a:pos x="19" y="18"/>
              </a:cxn>
              <a:cxn ang="0">
                <a:pos x="18" y="20"/>
              </a:cxn>
              <a:cxn ang="0">
                <a:pos x="16" y="22"/>
              </a:cxn>
              <a:cxn ang="0">
                <a:pos x="14" y="21"/>
              </a:cxn>
              <a:cxn ang="0">
                <a:pos x="12" y="21"/>
              </a:cxn>
              <a:cxn ang="0">
                <a:pos x="8" y="21"/>
              </a:cxn>
              <a:cxn ang="0">
                <a:pos x="4" y="20"/>
              </a:cxn>
              <a:cxn ang="0">
                <a:pos x="3" y="20"/>
              </a:cxn>
              <a:cxn ang="0">
                <a:pos x="0" y="18"/>
              </a:cxn>
              <a:cxn ang="0">
                <a:pos x="3" y="16"/>
              </a:cxn>
              <a:cxn ang="0">
                <a:pos x="3" y="13"/>
              </a:cxn>
              <a:cxn ang="0">
                <a:pos x="4" y="10"/>
              </a:cxn>
              <a:cxn ang="0">
                <a:pos x="5" y="7"/>
              </a:cxn>
              <a:cxn ang="0">
                <a:pos x="6" y="4"/>
              </a:cxn>
              <a:cxn ang="0">
                <a:pos x="7" y="4"/>
              </a:cxn>
              <a:cxn ang="0">
                <a:pos x="11" y="0"/>
              </a:cxn>
              <a:cxn ang="0">
                <a:pos x="12" y="3"/>
              </a:cxn>
              <a:cxn ang="0">
                <a:pos x="13" y="5"/>
              </a:cxn>
              <a:cxn ang="0">
                <a:pos x="17" y="6"/>
              </a:cxn>
            </a:cxnLst>
            <a:rect l="0" t="0" r="r" b="b"/>
            <a:pathLst>
              <a:path w="20" h="22">
                <a:moveTo>
                  <a:pt x="17" y="6"/>
                </a:moveTo>
                <a:lnTo>
                  <a:pt x="18" y="9"/>
                </a:lnTo>
                <a:lnTo>
                  <a:pt x="20" y="9"/>
                </a:lnTo>
                <a:lnTo>
                  <a:pt x="20" y="11"/>
                </a:lnTo>
                <a:lnTo>
                  <a:pt x="19" y="14"/>
                </a:lnTo>
                <a:lnTo>
                  <a:pt x="20" y="17"/>
                </a:lnTo>
                <a:lnTo>
                  <a:pt x="19" y="18"/>
                </a:lnTo>
                <a:lnTo>
                  <a:pt x="18" y="20"/>
                </a:lnTo>
                <a:lnTo>
                  <a:pt x="16" y="22"/>
                </a:lnTo>
                <a:lnTo>
                  <a:pt x="14" y="21"/>
                </a:lnTo>
                <a:lnTo>
                  <a:pt x="12" y="21"/>
                </a:lnTo>
                <a:lnTo>
                  <a:pt x="8" y="21"/>
                </a:lnTo>
                <a:lnTo>
                  <a:pt x="4" y="20"/>
                </a:lnTo>
                <a:lnTo>
                  <a:pt x="3" y="20"/>
                </a:lnTo>
                <a:lnTo>
                  <a:pt x="0" y="18"/>
                </a:lnTo>
                <a:lnTo>
                  <a:pt x="3" y="16"/>
                </a:lnTo>
                <a:lnTo>
                  <a:pt x="3" y="13"/>
                </a:lnTo>
                <a:lnTo>
                  <a:pt x="4" y="10"/>
                </a:lnTo>
                <a:lnTo>
                  <a:pt x="5" y="7"/>
                </a:lnTo>
                <a:lnTo>
                  <a:pt x="6" y="4"/>
                </a:lnTo>
                <a:lnTo>
                  <a:pt x="7" y="4"/>
                </a:lnTo>
                <a:lnTo>
                  <a:pt x="11" y="0"/>
                </a:lnTo>
                <a:lnTo>
                  <a:pt x="12" y="3"/>
                </a:lnTo>
                <a:lnTo>
                  <a:pt x="13" y="5"/>
                </a:lnTo>
                <a:lnTo>
                  <a:pt x="17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4" name="25107">
            <a:extLst xmlns:a="http://schemas.openxmlformats.org/drawingml/2006/main">
              <a:ext uri="{FF2B5EF4-FFF2-40B4-BE49-F238E27FC236}">
                <a16:creationId xmlns:a16="http://schemas.microsoft.com/office/drawing/2014/main" id="{691EF1E8-05B4-4A48-8C87-17857FF1137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32738" y="946467"/>
            <a:ext cx="197810" cy="168439"/>
          </a:xfrm>
          <a:custGeom xmlns:a="http://schemas.openxmlformats.org/drawingml/2006/main">
            <a:avLst/>
            <a:gdLst/>
            <a:ahLst/>
            <a:cxnLst>
              <a:cxn ang="0">
                <a:pos x="23" y="0"/>
              </a:cxn>
              <a:cxn ang="0">
                <a:pos x="23" y="3"/>
              </a:cxn>
              <a:cxn ang="0">
                <a:pos x="23" y="5"/>
              </a:cxn>
              <a:cxn ang="0">
                <a:pos x="23" y="8"/>
              </a:cxn>
              <a:cxn ang="0">
                <a:pos x="22" y="11"/>
              </a:cxn>
              <a:cxn ang="0">
                <a:pos x="22" y="14"/>
              </a:cxn>
              <a:cxn ang="0">
                <a:pos x="22" y="16"/>
              </a:cxn>
              <a:cxn ang="0">
                <a:pos x="19" y="18"/>
              </a:cxn>
              <a:cxn ang="0">
                <a:pos x="17" y="19"/>
              </a:cxn>
              <a:cxn ang="0">
                <a:pos x="14" y="20"/>
              </a:cxn>
              <a:cxn ang="0">
                <a:pos x="12" y="21"/>
              </a:cxn>
              <a:cxn ang="0">
                <a:pos x="9" y="21"/>
              </a:cxn>
              <a:cxn ang="0">
                <a:pos x="9" y="19"/>
              </a:cxn>
              <a:cxn ang="0">
                <a:pos x="7" y="18"/>
              </a:cxn>
              <a:cxn ang="0">
                <a:pos x="3" y="19"/>
              </a:cxn>
              <a:cxn ang="0">
                <a:pos x="3" y="17"/>
              </a:cxn>
              <a:cxn ang="0">
                <a:pos x="4" y="14"/>
              </a:cxn>
              <a:cxn ang="0">
                <a:pos x="3" y="11"/>
              </a:cxn>
              <a:cxn ang="0">
                <a:pos x="0" y="9"/>
              </a:cxn>
              <a:cxn ang="0">
                <a:pos x="2" y="7"/>
              </a:cxn>
              <a:cxn ang="0">
                <a:pos x="6" y="7"/>
              </a:cxn>
              <a:cxn ang="0">
                <a:pos x="8" y="8"/>
              </a:cxn>
              <a:cxn ang="0">
                <a:pos x="10" y="6"/>
              </a:cxn>
              <a:cxn ang="0">
                <a:pos x="12" y="4"/>
              </a:cxn>
              <a:cxn ang="0">
                <a:pos x="14" y="2"/>
              </a:cxn>
              <a:cxn ang="0">
                <a:pos x="15" y="0"/>
              </a:cxn>
              <a:cxn ang="0">
                <a:pos x="17" y="1"/>
              </a:cxn>
              <a:cxn ang="0">
                <a:pos x="20" y="1"/>
              </a:cxn>
              <a:cxn ang="0">
                <a:pos x="23" y="0"/>
              </a:cxn>
            </a:cxnLst>
            <a:rect l="0" t="0" r="r" b="b"/>
            <a:pathLst>
              <a:path w="23" h="21">
                <a:moveTo>
                  <a:pt x="23" y="0"/>
                </a:moveTo>
                <a:lnTo>
                  <a:pt x="23" y="3"/>
                </a:lnTo>
                <a:lnTo>
                  <a:pt x="23" y="5"/>
                </a:lnTo>
                <a:lnTo>
                  <a:pt x="23" y="8"/>
                </a:lnTo>
                <a:lnTo>
                  <a:pt x="22" y="11"/>
                </a:lnTo>
                <a:lnTo>
                  <a:pt x="22" y="14"/>
                </a:lnTo>
                <a:lnTo>
                  <a:pt x="22" y="16"/>
                </a:lnTo>
                <a:lnTo>
                  <a:pt x="19" y="18"/>
                </a:lnTo>
                <a:lnTo>
                  <a:pt x="17" y="19"/>
                </a:lnTo>
                <a:lnTo>
                  <a:pt x="14" y="20"/>
                </a:lnTo>
                <a:lnTo>
                  <a:pt x="12" y="21"/>
                </a:lnTo>
                <a:lnTo>
                  <a:pt x="9" y="21"/>
                </a:lnTo>
                <a:lnTo>
                  <a:pt x="9" y="19"/>
                </a:lnTo>
                <a:lnTo>
                  <a:pt x="7" y="18"/>
                </a:lnTo>
                <a:lnTo>
                  <a:pt x="3" y="19"/>
                </a:lnTo>
                <a:lnTo>
                  <a:pt x="3" y="17"/>
                </a:lnTo>
                <a:lnTo>
                  <a:pt x="4" y="14"/>
                </a:lnTo>
                <a:lnTo>
                  <a:pt x="3" y="11"/>
                </a:lnTo>
                <a:lnTo>
                  <a:pt x="0" y="9"/>
                </a:lnTo>
                <a:lnTo>
                  <a:pt x="2" y="7"/>
                </a:lnTo>
                <a:lnTo>
                  <a:pt x="6" y="7"/>
                </a:lnTo>
                <a:lnTo>
                  <a:pt x="8" y="8"/>
                </a:lnTo>
                <a:lnTo>
                  <a:pt x="10" y="6"/>
                </a:lnTo>
                <a:lnTo>
                  <a:pt x="12" y="4"/>
                </a:lnTo>
                <a:lnTo>
                  <a:pt x="14" y="2"/>
                </a:lnTo>
                <a:lnTo>
                  <a:pt x="15" y="0"/>
                </a:lnTo>
                <a:lnTo>
                  <a:pt x="17" y="1"/>
                </a:lnTo>
                <a:lnTo>
                  <a:pt x="20" y="1"/>
                </a:lnTo>
                <a:lnTo>
                  <a:pt x="23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5" name="25105">
            <a:extLst xmlns:a="http://schemas.openxmlformats.org/drawingml/2006/main">
              <a:ext uri="{FF2B5EF4-FFF2-40B4-BE49-F238E27FC236}">
                <a16:creationId xmlns:a16="http://schemas.microsoft.com/office/drawing/2014/main" id="{B2E36EBF-A450-4E0D-9620-97F3ED3EB7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42515" y="665735"/>
            <a:ext cx="172008" cy="160418"/>
          </a:xfrm>
          <a:custGeom xmlns:a="http://schemas.openxmlformats.org/drawingml/2006/main">
            <a:avLst/>
            <a:gdLst/>
            <a:ahLst/>
            <a:cxnLst>
              <a:cxn ang="0">
                <a:pos x="20" y="10"/>
              </a:cxn>
              <a:cxn ang="0">
                <a:pos x="19" y="12"/>
              </a:cxn>
              <a:cxn ang="0">
                <a:pos x="17" y="14"/>
              </a:cxn>
              <a:cxn ang="0">
                <a:pos x="18" y="16"/>
              </a:cxn>
              <a:cxn ang="0">
                <a:pos x="18" y="18"/>
              </a:cxn>
              <a:cxn ang="0">
                <a:pos x="16" y="19"/>
              </a:cxn>
              <a:cxn ang="0">
                <a:pos x="14" y="19"/>
              </a:cxn>
              <a:cxn ang="0">
                <a:pos x="12" y="20"/>
              </a:cxn>
              <a:cxn ang="0">
                <a:pos x="8" y="18"/>
              </a:cxn>
              <a:cxn ang="0">
                <a:pos x="8" y="16"/>
              </a:cxn>
              <a:cxn ang="0">
                <a:pos x="7" y="14"/>
              </a:cxn>
              <a:cxn ang="0">
                <a:pos x="7" y="11"/>
              </a:cxn>
              <a:cxn ang="0">
                <a:pos x="5" y="10"/>
              </a:cxn>
              <a:cxn ang="0">
                <a:pos x="2" y="8"/>
              </a:cxn>
              <a:cxn ang="0">
                <a:pos x="1" y="6"/>
              </a:cxn>
              <a:cxn ang="0">
                <a:pos x="0" y="3"/>
              </a:cxn>
              <a:cxn ang="0">
                <a:pos x="2" y="0"/>
              </a:cxn>
              <a:cxn ang="0">
                <a:pos x="4" y="0"/>
              </a:cxn>
              <a:cxn ang="0">
                <a:pos x="6" y="1"/>
              </a:cxn>
              <a:cxn ang="0">
                <a:pos x="8" y="3"/>
              </a:cxn>
              <a:cxn ang="0">
                <a:pos x="10" y="5"/>
              </a:cxn>
              <a:cxn ang="0">
                <a:pos x="13" y="5"/>
              </a:cxn>
              <a:cxn ang="0">
                <a:pos x="16" y="7"/>
              </a:cxn>
              <a:cxn ang="0">
                <a:pos x="18" y="8"/>
              </a:cxn>
              <a:cxn ang="0">
                <a:pos x="20" y="10"/>
              </a:cxn>
            </a:cxnLst>
            <a:rect l="0" t="0" r="r" b="b"/>
            <a:pathLst>
              <a:path w="20" h="20">
                <a:moveTo>
                  <a:pt x="20" y="10"/>
                </a:moveTo>
                <a:lnTo>
                  <a:pt x="19" y="12"/>
                </a:lnTo>
                <a:lnTo>
                  <a:pt x="17" y="14"/>
                </a:lnTo>
                <a:lnTo>
                  <a:pt x="18" y="16"/>
                </a:lnTo>
                <a:lnTo>
                  <a:pt x="18" y="18"/>
                </a:lnTo>
                <a:lnTo>
                  <a:pt x="16" y="19"/>
                </a:lnTo>
                <a:lnTo>
                  <a:pt x="14" y="19"/>
                </a:lnTo>
                <a:lnTo>
                  <a:pt x="12" y="20"/>
                </a:lnTo>
                <a:lnTo>
                  <a:pt x="8" y="18"/>
                </a:lnTo>
                <a:lnTo>
                  <a:pt x="8" y="16"/>
                </a:lnTo>
                <a:lnTo>
                  <a:pt x="7" y="14"/>
                </a:lnTo>
                <a:lnTo>
                  <a:pt x="7" y="11"/>
                </a:lnTo>
                <a:lnTo>
                  <a:pt x="5" y="10"/>
                </a:lnTo>
                <a:lnTo>
                  <a:pt x="2" y="8"/>
                </a:lnTo>
                <a:lnTo>
                  <a:pt x="1" y="6"/>
                </a:lnTo>
                <a:lnTo>
                  <a:pt x="0" y="3"/>
                </a:lnTo>
                <a:lnTo>
                  <a:pt x="2" y="0"/>
                </a:lnTo>
                <a:lnTo>
                  <a:pt x="4" y="0"/>
                </a:lnTo>
                <a:lnTo>
                  <a:pt x="6" y="1"/>
                </a:lnTo>
                <a:lnTo>
                  <a:pt x="8" y="3"/>
                </a:lnTo>
                <a:lnTo>
                  <a:pt x="10" y="5"/>
                </a:lnTo>
                <a:lnTo>
                  <a:pt x="13" y="5"/>
                </a:lnTo>
                <a:lnTo>
                  <a:pt x="16" y="7"/>
                </a:lnTo>
                <a:lnTo>
                  <a:pt x="18" y="8"/>
                </a:lnTo>
                <a:lnTo>
                  <a:pt x="20" y="1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6" name="25091">
            <a:extLst xmlns:a="http://schemas.openxmlformats.org/drawingml/2006/main">
              <a:ext uri="{FF2B5EF4-FFF2-40B4-BE49-F238E27FC236}">
                <a16:creationId xmlns:a16="http://schemas.microsoft.com/office/drawing/2014/main" id="{5E11E316-89E1-4B92-BD69-BECAAD73AD8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5740" y="617610"/>
            <a:ext cx="129005" cy="112293"/>
          </a:xfrm>
          <a:custGeom xmlns:a="http://schemas.openxmlformats.org/drawingml/2006/main">
            <a:avLst/>
            <a:gdLst/>
            <a:ahLst/>
            <a:cxnLst>
              <a:cxn ang="0">
                <a:pos x="9" y="14"/>
              </a:cxn>
              <a:cxn ang="0">
                <a:pos x="6" y="13"/>
              </a:cxn>
              <a:cxn ang="0">
                <a:pos x="3" y="11"/>
              </a:cxn>
              <a:cxn ang="0">
                <a:pos x="2" y="9"/>
              </a:cxn>
              <a:cxn ang="0">
                <a:pos x="0" y="7"/>
              </a:cxn>
              <a:cxn ang="0">
                <a:pos x="1" y="6"/>
              </a:cxn>
              <a:cxn ang="0">
                <a:pos x="4" y="4"/>
              </a:cxn>
              <a:cxn ang="0">
                <a:pos x="7" y="6"/>
              </a:cxn>
              <a:cxn ang="0">
                <a:pos x="9" y="3"/>
              </a:cxn>
              <a:cxn ang="0">
                <a:pos x="11" y="1"/>
              </a:cxn>
              <a:cxn ang="0">
                <a:pos x="15" y="0"/>
              </a:cxn>
              <a:cxn ang="0">
                <a:pos x="14" y="3"/>
              </a:cxn>
              <a:cxn ang="0">
                <a:pos x="13" y="6"/>
              </a:cxn>
              <a:cxn ang="0">
                <a:pos x="12" y="9"/>
              </a:cxn>
              <a:cxn ang="0">
                <a:pos x="12" y="12"/>
              </a:cxn>
              <a:cxn ang="0">
                <a:pos x="9" y="14"/>
              </a:cxn>
            </a:cxnLst>
            <a:rect l="0" t="0" r="r" b="b"/>
            <a:pathLst>
              <a:path w="15" h="14">
                <a:moveTo>
                  <a:pt x="9" y="14"/>
                </a:moveTo>
                <a:lnTo>
                  <a:pt x="6" y="13"/>
                </a:lnTo>
                <a:lnTo>
                  <a:pt x="3" y="11"/>
                </a:lnTo>
                <a:lnTo>
                  <a:pt x="2" y="9"/>
                </a:lnTo>
                <a:lnTo>
                  <a:pt x="0" y="7"/>
                </a:lnTo>
                <a:lnTo>
                  <a:pt x="1" y="6"/>
                </a:lnTo>
                <a:lnTo>
                  <a:pt x="4" y="4"/>
                </a:lnTo>
                <a:lnTo>
                  <a:pt x="7" y="6"/>
                </a:lnTo>
                <a:lnTo>
                  <a:pt x="9" y="3"/>
                </a:lnTo>
                <a:lnTo>
                  <a:pt x="11" y="1"/>
                </a:lnTo>
                <a:lnTo>
                  <a:pt x="15" y="0"/>
                </a:lnTo>
                <a:lnTo>
                  <a:pt x="14" y="3"/>
                </a:lnTo>
                <a:lnTo>
                  <a:pt x="13" y="6"/>
                </a:lnTo>
                <a:lnTo>
                  <a:pt x="12" y="9"/>
                </a:lnTo>
                <a:lnTo>
                  <a:pt x="12" y="12"/>
                </a:lnTo>
                <a:lnTo>
                  <a:pt x="9" y="1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7" name="25084">
            <a:extLst xmlns:a="http://schemas.openxmlformats.org/drawingml/2006/main">
              <a:ext uri="{FF2B5EF4-FFF2-40B4-BE49-F238E27FC236}">
                <a16:creationId xmlns:a16="http://schemas.microsoft.com/office/drawing/2014/main" id="{94FCC648-3841-4DE2-B755-526D5A08F68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54157" y="778028"/>
            <a:ext cx="189209" cy="192501"/>
          </a:xfrm>
          <a:custGeom xmlns:a="http://schemas.openxmlformats.org/drawingml/2006/main">
            <a:avLst/>
            <a:gdLst/>
            <a:ahLst/>
            <a:cxnLst>
              <a:cxn ang="0">
                <a:pos x="19" y="3"/>
              </a:cxn>
              <a:cxn ang="0">
                <a:pos x="19" y="6"/>
              </a:cxn>
              <a:cxn ang="0">
                <a:pos x="19" y="8"/>
              </a:cxn>
              <a:cxn ang="0">
                <a:pos x="20" y="11"/>
              </a:cxn>
              <a:cxn ang="0">
                <a:pos x="20" y="13"/>
              </a:cxn>
              <a:cxn ang="0">
                <a:pos x="21" y="15"/>
              </a:cxn>
              <a:cxn ang="0">
                <a:pos x="22" y="17"/>
              </a:cxn>
              <a:cxn ang="0">
                <a:pos x="21" y="18"/>
              </a:cxn>
              <a:cxn ang="0">
                <a:pos x="18" y="19"/>
              </a:cxn>
              <a:cxn ang="0">
                <a:pos x="16" y="18"/>
              </a:cxn>
              <a:cxn ang="0">
                <a:pos x="15" y="19"/>
              </a:cxn>
              <a:cxn ang="0">
                <a:pos x="13" y="20"/>
              </a:cxn>
              <a:cxn ang="0">
                <a:pos x="11" y="21"/>
              </a:cxn>
              <a:cxn ang="0">
                <a:pos x="9" y="21"/>
              </a:cxn>
              <a:cxn ang="0">
                <a:pos x="7" y="22"/>
              </a:cxn>
              <a:cxn ang="0">
                <a:pos x="4" y="24"/>
              </a:cxn>
              <a:cxn ang="0">
                <a:pos x="3" y="20"/>
              </a:cxn>
              <a:cxn ang="0">
                <a:pos x="0" y="18"/>
              </a:cxn>
              <a:cxn ang="0">
                <a:pos x="3" y="16"/>
              </a:cxn>
              <a:cxn ang="0">
                <a:pos x="3" y="14"/>
              </a:cxn>
              <a:cxn ang="0">
                <a:pos x="2" y="11"/>
              </a:cxn>
              <a:cxn ang="0">
                <a:pos x="3" y="9"/>
              </a:cxn>
              <a:cxn ang="0">
                <a:pos x="4" y="5"/>
              </a:cxn>
              <a:cxn ang="0">
                <a:pos x="6" y="4"/>
              </a:cxn>
              <a:cxn ang="0">
                <a:pos x="8" y="2"/>
              </a:cxn>
              <a:cxn ang="0">
                <a:pos x="10" y="1"/>
              </a:cxn>
              <a:cxn ang="0">
                <a:pos x="12" y="1"/>
              </a:cxn>
              <a:cxn ang="0">
                <a:pos x="14" y="0"/>
              </a:cxn>
              <a:cxn ang="0">
                <a:pos x="16" y="2"/>
              </a:cxn>
              <a:cxn ang="0">
                <a:pos x="19" y="3"/>
              </a:cxn>
            </a:cxnLst>
            <a:rect l="0" t="0" r="r" b="b"/>
            <a:pathLst>
              <a:path w="22" h="24">
                <a:moveTo>
                  <a:pt x="19" y="3"/>
                </a:moveTo>
                <a:lnTo>
                  <a:pt x="19" y="6"/>
                </a:lnTo>
                <a:lnTo>
                  <a:pt x="19" y="8"/>
                </a:lnTo>
                <a:lnTo>
                  <a:pt x="20" y="11"/>
                </a:lnTo>
                <a:lnTo>
                  <a:pt x="20" y="13"/>
                </a:lnTo>
                <a:lnTo>
                  <a:pt x="21" y="15"/>
                </a:lnTo>
                <a:lnTo>
                  <a:pt x="22" y="17"/>
                </a:lnTo>
                <a:lnTo>
                  <a:pt x="21" y="18"/>
                </a:lnTo>
                <a:lnTo>
                  <a:pt x="18" y="19"/>
                </a:lnTo>
                <a:lnTo>
                  <a:pt x="16" y="18"/>
                </a:lnTo>
                <a:lnTo>
                  <a:pt x="15" y="19"/>
                </a:lnTo>
                <a:lnTo>
                  <a:pt x="13" y="20"/>
                </a:lnTo>
                <a:lnTo>
                  <a:pt x="11" y="21"/>
                </a:lnTo>
                <a:lnTo>
                  <a:pt x="9" y="21"/>
                </a:lnTo>
                <a:lnTo>
                  <a:pt x="7" y="22"/>
                </a:lnTo>
                <a:lnTo>
                  <a:pt x="4" y="24"/>
                </a:lnTo>
                <a:lnTo>
                  <a:pt x="3" y="20"/>
                </a:lnTo>
                <a:lnTo>
                  <a:pt x="0" y="18"/>
                </a:lnTo>
                <a:lnTo>
                  <a:pt x="3" y="16"/>
                </a:lnTo>
                <a:lnTo>
                  <a:pt x="3" y="14"/>
                </a:lnTo>
                <a:lnTo>
                  <a:pt x="2" y="11"/>
                </a:lnTo>
                <a:lnTo>
                  <a:pt x="3" y="9"/>
                </a:lnTo>
                <a:lnTo>
                  <a:pt x="4" y="5"/>
                </a:lnTo>
                <a:lnTo>
                  <a:pt x="6" y="4"/>
                </a:lnTo>
                <a:lnTo>
                  <a:pt x="8" y="2"/>
                </a:lnTo>
                <a:lnTo>
                  <a:pt x="10" y="1"/>
                </a:lnTo>
                <a:lnTo>
                  <a:pt x="12" y="1"/>
                </a:lnTo>
                <a:lnTo>
                  <a:pt x="14" y="0"/>
                </a:lnTo>
                <a:lnTo>
                  <a:pt x="16" y="2"/>
                </a:lnTo>
                <a:lnTo>
                  <a:pt x="19" y="3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8" name="25068">
            <a:extLst xmlns:a="http://schemas.openxmlformats.org/drawingml/2006/main">
              <a:ext uri="{FF2B5EF4-FFF2-40B4-BE49-F238E27FC236}">
                <a16:creationId xmlns:a16="http://schemas.microsoft.com/office/drawing/2014/main" id="{56C9B8D2-020E-4CC3-8DAD-0010731E29A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9148" y="810111"/>
            <a:ext cx="120406" cy="120313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3" y="6"/>
              </a:cxn>
              <a:cxn ang="0">
                <a:pos x="10" y="6"/>
              </a:cxn>
              <a:cxn ang="0">
                <a:pos x="7" y="7"/>
              </a:cxn>
              <a:cxn ang="0">
                <a:pos x="8" y="10"/>
              </a:cxn>
              <a:cxn ang="0">
                <a:pos x="8" y="13"/>
              </a:cxn>
              <a:cxn ang="0">
                <a:pos x="6" y="15"/>
              </a:cxn>
              <a:cxn ang="0">
                <a:pos x="4" y="15"/>
              </a:cxn>
              <a:cxn ang="0">
                <a:pos x="0" y="14"/>
              </a:cxn>
              <a:cxn ang="0">
                <a:pos x="1" y="13"/>
              </a:cxn>
              <a:cxn ang="0">
                <a:pos x="1" y="11"/>
              </a:cxn>
              <a:cxn ang="0">
                <a:pos x="1" y="9"/>
              </a:cxn>
              <a:cxn ang="0">
                <a:pos x="3" y="6"/>
              </a:cxn>
              <a:cxn ang="0">
                <a:pos x="4" y="2"/>
              </a:cxn>
              <a:cxn ang="0">
                <a:pos x="7" y="0"/>
              </a:cxn>
              <a:cxn ang="0">
                <a:pos x="10" y="0"/>
              </a:cxn>
              <a:cxn ang="0">
                <a:pos x="12" y="1"/>
              </a:cxn>
              <a:cxn ang="0">
                <a:pos x="14" y="3"/>
              </a:cxn>
            </a:cxnLst>
            <a:rect l="0" t="0" r="r" b="b"/>
            <a:pathLst>
              <a:path w="14" h="15">
                <a:moveTo>
                  <a:pt x="14" y="3"/>
                </a:moveTo>
                <a:lnTo>
                  <a:pt x="13" y="6"/>
                </a:lnTo>
                <a:lnTo>
                  <a:pt x="10" y="6"/>
                </a:lnTo>
                <a:lnTo>
                  <a:pt x="7" y="7"/>
                </a:lnTo>
                <a:lnTo>
                  <a:pt x="8" y="10"/>
                </a:lnTo>
                <a:lnTo>
                  <a:pt x="8" y="13"/>
                </a:lnTo>
                <a:lnTo>
                  <a:pt x="6" y="15"/>
                </a:lnTo>
                <a:lnTo>
                  <a:pt x="4" y="15"/>
                </a:lnTo>
                <a:lnTo>
                  <a:pt x="0" y="14"/>
                </a:lnTo>
                <a:lnTo>
                  <a:pt x="1" y="13"/>
                </a:lnTo>
                <a:lnTo>
                  <a:pt x="1" y="11"/>
                </a:lnTo>
                <a:lnTo>
                  <a:pt x="1" y="9"/>
                </a:lnTo>
                <a:lnTo>
                  <a:pt x="3" y="6"/>
                </a:lnTo>
                <a:lnTo>
                  <a:pt x="4" y="2"/>
                </a:lnTo>
                <a:lnTo>
                  <a:pt x="7" y="0"/>
                </a:lnTo>
                <a:lnTo>
                  <a:pt x="10" y="0"/>
                </a:lnTo>
                <a:lnTo>
                  <a:pt x="12" y="1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89" name="25050">
            <a:extLst xmlns:a="http://schemas.openxmlformats.org/drawingml/2006/main">
              <a:ext uri="{FF2B5EF4-FFF2-40B4-BE49-F238E27FC236}">
                <a16:creationId xmlns:a16="http://schemas.microsoft.com/office/drawing/2014/main" id="{6EEC23B9-AE8B-428C-96B6-24E39A7AE90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81135" y="601568"/>
            <a:ext cx="129005" cy="88230"/>
          </a:xfrm>
          <a:custGeom xmlns:a="http://schemas.openxmlformats.org/drawingml/2006/main">
            <a:avLst/>
            <a:gdLst/>
            <a:ahLst/>
            <a:cxnLst>
              <a:cxn ang="0">
                <a:pos x="15" y="6"/>
              </a:cxn>
              <a:cxn ang="0">
                <a:pos x="12" y="8"/>
              </a:cxn>
              <a:cxn ang="0">
                <a:pos x="11" y="9"/>
              </a:cxn>
              <a:cxn ang="0">
                <a:pos x="9" y="9"/>
              </a:cxn>
              <a:cxn ang="0">
                <a:pos x="6" y="9"/>
              </a:cxn>
              <a:cxn ang="0">
                <a:pos x="4" y="11"/>
              </a:cxn>
              <a:cxn ang="0">
                <a:pos x="1" y="8"/>
              </a:cxn>
              <a:cxn ang="0">
                <a:pos x="0" y="6"/>
              </a:cxn>
              <a:cxn ang="0">
                <a:pos x="4" y="3"/>
              </a:cxn>
              <a:cxn ang="0">
                <a:pos x="9" y="0"/>
              </a:cxn>
              <a:cxn ang="0">
                <a:pos x="11" y="0"/>
              </a:cxn>
              <a:cxn ang="0">
                <a:pos x="14" y="0"/>
              </a:cxn>
              <a:cxn ang="0">
                <a:pos x="14" y="4"/>
              </a:cxn>
              <a:cxn ang="0">
                <a:pos x="15" y="6"/>
              </a:cxn>
            </a:cxnLst>
            <a:rect l="0" t="0" r="r" b="b"/>
            <a:pathLst>
              <a:path w="15" h="11">
                <a:moveTo>
                  <a:pt x="15" y="6"/>
                </a:moveTo>
                <a:lnTo>
                  <a:pt x="12" y="8"/>
                </a:lnTo>
                <a:lnTo>
                  <a:pt x="11" y="9"/>
                </a:lnTo>
                <a:lnTo>
                  <a:pt x="9" y="9"/>
                </a:lnTo>
                <a:lnTo>
                  <a:pt x="6" y="9"/>
                </a:lnTo>
                <a:lnTo>
                  <a:pt x="4" y="11"/>
                </a:lnTo>
                <a:lnTo>
                  <a:pt x="1" y="8"/>
                </a:lnTo>
                <a:lnTo>
                  <a:pt x="0" y="6"/>
                </a:lnTo>
                <a:lnTo>
                  <a:pt x="4" y="3"/>
                </a:lnTo>
                <a:lnTo>
                  <a:pt x="9" y="0"/>
                </a:lnTo>
                <a:lnTo>
                  <a:pt x="11" y="0"/>
                </a:lnTo>
                <a:lnTo>
                  <a:pt x="14" y="0"/>
                </a:lnTo>
                <a:lnTo>
                  <a:pt x="14" y="4"/>
                </a:lnTo>
                <a:lnTo>
                  <a:pt x="15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0" name="25044">
            <a:extLst xmlns:a="http://schemas.openxmlformats.org/drawingml/2006/main">
              <a:ext uri="{FF2B5EF4-FFF2-40B4-BE49-F238E27FC236}">
                <a16:creationId xmlns:a16="http://schemas.microsoft.com/office/drawing/2014/main" id="{847556C4-CAB9-407D-8226-E1F87CD0EB2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5720" y="794069"/>
            <a:ext cx="189209" cy="120313"/>
          </a:xfrm>
          <a:custGeom xmlns:a="http://schemas.openxmlformats.org/drawingml/2006/main">
            <a:avLst/>
            <a:gdLst/>
            <a:ahLst/>
            <a:cxnLst>
              <a:cxn ang="0">
                <a:pos x="20" y="2"/>
              </a:cxn>
              <a:cxn ang="0">
                <a:pos x="20" y="4"/>
              </a:cxn>
              <a:cxn ang="0">
                <a:pos x="18" y="5"/>
              </a:cxn>
              <a:cxn ang="0">
                <a:pos x="20" y="7"/>
              </a:cxn>
              <a:cxn ang="0">
                <a:pos x="21" y="8"/>
              </a:cxn>
              <a:cxn ang="0">
                <a:pos x="22" y="10"/>
              </a:cxn>
              <a:cxn ang="0">
                <a:pos x="19" y="11"/>
              </a:cxn>
              <a:cxn ang="0">
                <a:pos x="17" y="12"/>
              </a:cxn>
              <a:cxn ang="0">
                <a:pos x="15" y="13"/>
              </a:cxn>
              <a:cxn ang="0">
                <a:pos x="13" y="14"/>
              </a:cxn>
              <a:cxn ang="0">
                <a:pos x="11" y="15"/>
              </a:cxn>
              <a:cxn ang="0">
                <a:pos x="8" y="14"/>
              </a:cxn>
              <a:cxn ang="0">
                <a:pos x="5" y="13"/>
              </a:cxn>
              <a:cxn ang="0">
                <a:pos x="3" y="13"/>
              </a:cxn>
              <a:cxn ang="0">
                <a:pos x="1" y="12"/>
              </a:cxn>
              <a:cxn ang="0">
                <a:pos x="0" y="11"/>
              </a:cxn>
              <a:cxn ang="0">
                <a:pos x="0" y="8"/>
              </a:cxn>
              <a:cxn ang="0">
                <a:pos x="1" y="6"/>
              </a:cxn>
              <a:cxn ang="0">
                <a:pos x="0" y="4"/>
              </a:cxn>
              <a:cxn ang="0">
                <a:pos x="2" y="3"/>
              </a:cxn>
              <a:cxn ang="0">
                <a:pos x="4" y="3"/>
              </a:cxn>
              <a:cxn ang="0">
                <a:pos x="6" y="2"/>
              </a:cxn>
              <a:cxn ang="0">
                <a:pos x="6" y="0"/>
              </a:cxn>
              <a:cxn ang="0">
                <a:pos x="8" y="1"/>
              </a:cxn>
              <a:cxn ang="0">
                <a:pos x="11" y="2"/>
              </a:cxn>
              <a:cxn ang="0">
                <a:pos x="13" y="2"/>
              </a:cxn>
              <a:cxn ang="0">
                <a:pos x="16" y="1"/>
              </a:cxn>
              <a:cxn ang="0">
                <a:pos x="19" y="1"/>
              </a:cxn>
              <a:cxn ang="0">
                <a:pos x="20" y="2"/>
              </a:cxn>
            </a:cxnLst>
            <a:rect l="0" t="0" r="r" b="b"/>
            <a:pathLst>
              <a:path w="22" h="15">
                <a:moveTo>
                  <a:pt x="20" y="2"/>
                </a:moveTo>
                <a:lnTo>
                  <a:pt x="20" y="4"/>
                </a:lnTo>
                <a:lnTo>
                  <a:pt x="18" y="5"/>
                </a:lnTo>
                <a:lnTo>
                  <a:pt x="20" y="7"/>
                </a:lnTo>
                <a:lnTo>
                  <a:pt x="21" y="8"/>
                </a:lnTo>
                <a:lnTo>
                  <a:pt x="22" y="10"/>
                </a:lnTo>
                <a:lnTo>
                  <a:pt x="19" y="11"/>
                </a:lnTo>
                <a:lnTo>
                  <a:pt x="17" y="12"/>
                </a:lnTo>
                <a:lnTo>
                  <a:pt x="15" y="13"/>
                </a:lnTo>
                <a:lnTo>
                  <a:pt x="13" y="14"/>
                </a:lnTo>
                <a:lnTo>
                  <a:pt x="11" y="15"/>
                </a:lnTo>
                <a:lnTo>
                  <a:pt x="8" y="14"/>
                </a:lnTo>
                <a:lnTo>
                  <a:pt x="5" y="13"/>
                </a:lnTo>
                <a:lnTo>
                  <a:pt x="3" y="13"/>
                </a:lnTo>
                <a:lnTo>
                  <a:pt x="1" y="12"/>
                </a:lnTo>
                <a:lnTo>
                  <a:pt x="0" y="11"/>
                </a:lnTo>
                <a:lnTo>
                  <a:pt x="0" y="8"/>
                </a:lnTo>
                <a:lnTo>
                  <a:pt x="1" y="6"/>
                </a:lnTo>
                <a:lnTo>
                  <a:pt x="0" y="4"/>
                </a:lnTo>
                <a:lnTo>
                  <a:pt x="2" y="3"/>
                </a:lnTo>
                <a:lnTo>
                  <a:pt x="4" y="3"/>
                </a:lnTo>
                <a:lnTo>
                  <a:pt x="6" y="2"/>
                </a:lnTo>
                <a:lnTo>
                  <a:pt x="6" y="0"/>
                </a:lnTo>
                <a:lnTo>
                  <a:pt x="8" y="1"/>
                </a:lnTo>
                <a:lnTo>
                  <a:pt x="11" y="2"/>
                </a:lnTo>
                <a:lnTo>
                  <a:pt x="13" y="2"/>
                </a:lnTo>
                <a:lnTo>
                  <a:pt x="16" y="1"/>
                </a:lnTo>
                <a:lnTo>
                  <a:pt x="19" y="1"/>
                </a:lnTo>
                <a:lnTo>
                  <a:pt x="20" y="2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1" name="25023">
            <a:extLst xmlns:a="http://schemas.openxmlformats.org/drawingml/2006/main">
              <a:ext uri="{FF2B5EF4-FFF2-40B4-BE49-F238E27FC236}">
                <a16:creationId xmlns:a16="http://schemas.microsoft.com/office/drawing/2014/main" id="{74EC3013-8064-40F7-B248-39055215E8C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5943" y="826153"/>
            <a:ext cx="137606" cy="136355"/>
          </a:xfrm>
          <a:custGeom xmlns:a="http://schemas.openxmlformats.org/drawingml/2006/main">
            <a:avLst/>
            <a:gdLst/>
            <a:ahLst/>
            <a:cxnLst>
              <a:cxn ang="0">
                <a:pos x="12" y="12"/>
              </a:cxn>
              <a:cxn ang="0">
                <a:pos x="11" y="15"/>
              </a:cxn>
              <a:cxn ang="0">
                <a:pos x="8" y="16"/>
              </a:cxn>
              <a:cxn ang="0">
                <a:pos x="5" y="16"/>
              </a:cxn>
              <a:cxn ang="0">
                <a:pos x="3" y="15"/>
              </a:cxn>
              <a:cxn ang="0">
                <a:pos x="2" y="17"/>
              </a:cxn>
              <a:cxn ang="0">
                <a:pos x="0" y="14"/>
              </a:cxn>
              <a:cxn ang="0">
                <a:pos x="1" y="12"/>
              </a:cxn>
              <a:cxn ang="0">
                <a:pos x="2" y="11"/>
              </a:cxn>
              <a:cxn ang="0">
                <a:pos x="2" y="8"/>
              </a:cxn>
              <a:cxn ang="0">
                <a:pos x="3" y="6"/>
              </a:cxn>
              <a:cxn ang="0">
                <a:pos x="3" y="3"/>
              </a:cxn>
              <a:cxn ang="0">
                <a:pos x="7" y="0"/>
              </a:cxn>
              <a:cxn ang="0">
                <a:pos x="10" y="0"/>
              </a:cxn>
              <a:cxn ang="0">
                <a:pos x="11" y="1"/>
              </a:cxn>
              <a:cxn ang="0">
                <a:pos x="13" y="0"/>
              </a:cxn>
              <a:cxn ang="0">
                <a:pos x="16" y="0"/>
              </a:cxn>
              <a:cxn ang="0">
                <a:pos x="15" y="4"/>
              </a:cxn>
              <a:cxn ang="0">
                <a:pos x="13" y="7"/>
              </a:cxn>
              <a:cxn ang="0">
                <a:pos x="13" y="9"/>
              </a:cxn>
              <a:cxn ang="0">
                <a:pos x="13" y="11"/>
              </a:cxn>
              <a:cxn ang="0">
                <a:pos x="12" y="12"/>
              </a:cxn>
            </a:cxnLst>
            <a:rect l="0" t="0" r="r" b="b"/>
            <a:pathLst>
              <a:path w="16" h="17">
                <a:moveTo>
                  <a:pt x="12" y="12"/>
                </a:moveTo>
                <a:lnTo>
                  <a:pt x="11" y="15"/>
                </a:lnTo>
                <a:lnTo>
                  <a:pt x="8" y="16"/>
                </a:lnTo>
                <a:lnTo>
                  <a:pt x="5" y="16"/>
                </a:lnTo>
                <a:lnTo>
                  <a:pt x="3" y="15"/>
                </a:lnTo>
                <a:lnTo>
                  <a:pt x="2" y="17"/>
                </a:lnTo>
                <a:lnTo>
                  <a:pt x="0" y="14"/>
                </a:lnTo>
                <a:lnTo>
                  <a:pt x="1" y="12"/>
                </a:lnTo>
                <a:lnTo>
                  <a:pt x="2" y="11"/>
                </a:lnTo>
                <a:lnTo>
                  <a:pt x="2" y="8"/>
                </a:lnTo>
                <a:lnTo>
                  <a:pt x="3" y="6"/>
                </a:lnTo>
                <a:lnTo>
                  <a:pt x="3" y="3"/>
                </a:lnTo>
                <a:lnTo>
                  <a:pt x="7" y="0"/>
                </a:lnTo>
                <a:lnTo>
                  <a:pt x="10" y="0"/>
                </a:lnTo>
                <a:lnTo>
                  <a:pt x="11" y="1"/>
                </a:lnTo>
                <a:lnTo>
                  <a:pt x="13" y="0"/>
                </a:lnTo>
                <a:lnTo>
                  <a:pt x="16" y="0"/>
                </a:lnTo>
                <a:lnTo>
                  <a:pt x="15" y="4"/>
                </a:lnTo>
                <a:lnTo>
                  <a:pt x="13" y="7"/>
                </a:lnTo>
                <a:lnTo>
                  <a:pt x="13" y="9"/>
                </a:lnTo>
                <a:lnTo>
                  <a:pt x="13" y="11"/>
                </a:lnTo>
                <a:lnTo>
                  <a:pt x="12" y="1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2" name="25119">
            <a:extLst xmlns:a="http://schemas.openxmlformats.org/drawingml/2006/main">
              <a:ext uri="{FF2B5EF4-FFF2-40B4-BE49-F238E27FC236}">
                <a16:creationId xmlns:a16="http://schemas.microsoft.com/office/drawing/2014/main" id="{76905E13-7E91-4DD6-8397-8A091F617A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46734" y="673755"/>
            <a:ext cx="206410" cy="168439"/>
          </a:xfrm>
          <a:custGeom xmlns:a="http://schemas.openxmlformats.org/drawingml/2006/main">
            <a:avLst/>
            <a:gdLst/>
            <a:ahLst/>
            <a:cxnLst>
              <a:cxn ang="0">
                <a:pos x="24" y="7"/>
              </a:cxn>
              <a:cxn ang="0">
                <a:pos x="22" y="10"/>
              </a:cxn>
              <a:cxn ang="0">
                <a:pos x="20" y="13"/>
              </a:cxn>
              <a:cxn ang="0">
                <a:pos x="18" y="16"/>
              </a:cxn>
              <a:cxn ang="0">
                <a:pos x="16" y="19"/>
              </a:cxn>
              <a:cxn ang="0">
                <a:pos x="13" y="21"/>
              </a:cxn>
              <a:cxn ang="0">
                <a:pos x="10" y="21"/>
              </a:cxn>
              <a:cxn ang="0">
                <a:pos x="7" y="19"/>
              </a:cxn>
              <a:cxn ang="0">
                <a:pos x="5" y="20"/>
              </a:cxn>
              <a:cxn ang="0">
                <a:pos x="1" y="21"/>
              </a:cxn>
              <a:cxn ang="0">
                <a:pos x="0" y="17"/>
              </a:cxn>
              <a:cxn ang="0">
                <a:pos x="0" y="15"/>
              </a:cxn>
              <a:cxn ang="0">
                <a:pos x="2" y="14"/>
              </a:cxn>
              <a:cxn ang="0">
                <a:pos x="4" y="12"/>
              </a:cxn>
              <a:cxn ang="0">
                <a:pos x="5" y="14"/>
              </a:cxn>
              <a:cxn ang="0">
                <a:pos x="7" y="12"/>
              </a:cxn>
              <a:cxn ang="0">
                <a:pos x="5" y="10"/>
              </a:cxn>
              <a:cxn ang="0">
                <a:pos x="4" y="8"/>
              </a:cxn>
              <a:cxn ang="0">
                <a:pos x="6" y="6"/>
              </a:cxn>
              <a:cxn ang="0">
                <a:pos x="6" y="4"/>
              </a:cxn>
              <a:cxn ang="0">
                <a:pos x="8" y="2"/>
              </a:cxn>
              <a:cxn ang="0">
                <a:pos x="10" y="0"/>
              </a:cxn>
              <a:cxn ang="0">
                <a:pos x="13" y="0"/>
              </a:cxn>
              <a:cxn ang="0">
                <a:pos x="15" y="0"/>
              </a:cxn>
              <a:cxn ang="0">
                <a:pos x="17" y="2"/>
              </a:cxn>
              <a:cxn ang="0">
                <a:pos x="18" y="4"/>
              </a:cxn>
              <a:cxn ang="0">
                <a:pos x="21" y="6"/>
              </a:cxn>
              <a:cxn ang="0">
                <a:pos x="24" y="7"/>
              </a:cxn>
            </a:cxnLst>
            <a:rect l="0" t="0" r="r" b="b"/>
            <a:pathLst>
              <a:path w="24" h="21">
                <a:moveTo>
                  <a:pt x="24" y="7"/>
                </a:moveTo>
                <a:lnTo>
                  <a:pt x="22" y="10"/>
                </a:lnTo>
                <a:lnTo>
                  <a:pt x="20" y="13"/>
                </a:lnTo>
                <a:lnTo>
                  <a:pt x="18" y="16"/>
                </a:lnTo>
                <a:lnTo>
                  <a:pt x="16" y="19"/>
                </a:lnTo>
                <a:lnTo>
                  <a:pt x="13" y="21"/>
                </a:lnTo>
                <a:lnTo>
                  <a:pt x="10" y="21"/>
                </a:lnTo>
                <a:lnTo>
                  <a:pt x="7" y="19"/>
                </a:lnTo>
                <a:lnTo>
                  <a:pt x="5" y="20"/>
                </a:lnTo>
                <a:lnTo>
                  <a:pt x="1" y="21"/>
                </a:lnTo>
                <a:lnTo>
                  <a:pt x="0" y="17"/>
                </a:lnTo>
                <a:lnTo>
                  <a:pt x="0" y="15"/>
                </a:lnTo>
                <a:lnTo>
                  <a:pt x="2" y="14"/>
                </a:lnTo>
                <a:lnTo>
                  <a:pt x="4" y="12"/>
                </a:lnTo>
                <a:lnTo>
                  <a:pt x="5" y="14"/>
                </a:lnTo>
                <a:lnTo>
                  <a:pt x="7" y="12"/>
                </a:lnTo>
                <a:lnTo>
                  <a:pt x="5" y="10"/>
                </a:lnTo>
                <a:lnTo>
                  <a:pt x="4" y="8"/>
                </a:lnTo>
                <a:lnTo>
                  <a:pt x="6" y="6"/>
                </a:lnTo>
                <a:lnTo>
                  <a:pt x="6" y="4"/>
                </a:lnTo>
                <a:lnTo>
                  <a:pt x="8" y="2"/>
                </a:lnTo>
                <a:lnTo>
                  <a:pt x="10" y="0"/>
                </a:lnTo>
                <a:lnTo>
                  <a:pt x="13" y="0"/>
                </a:lnTo>
                <a:lnTo>
                  <a:pt x="15" y="0"/>
                </a:lnTo>
                <a:lnTo>
                  <a:pt x="17" y="2"/>
                </a:lnTo>
                <a:lnTo>
                  <a:pt x="18" y="4"/>
                </a:lnTo>
                <a:lnTo>
                  <a:pt x="21" y="6"/>
                </a:lnTo>
                <a:lnTo>
                  <a:pt x="24" y="7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3" name="25118">
            <a:extLst xmlns:a="http://schemas.openxmlformats.org/drawingml/2006/main">
              <a:ext uri="{FF2B5EF4-FFF2-40B4-BE49-F238E27FC236}">
                <a16:creationId xmlns:a16="http://schemas.microsoft.com/office/drawing/2014/main" id="{71C29A44-9A45-4C00-BA10-C0869391613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63773" y="569484"/>
            <a:ext cx="137606" cy="88230"/>
          </a:xfrm>
          <a:custGeom xmlns:a="http://schemas.openxmlformats.org/drawingml/2006/main">
            <a:avLst/>
            <a:gdLst/>
            <a:ahLst/>
            <a:cxnLst>
              <a:cxn ang="0">
                <a:pos x="16" y="5"/>
              </a:cxn>
              <a:cxn ang="0">
                <a:pos x="15" y="9"/>
              </a:cxn>
              <a:cxn ang="0">
                <a:pos x="13" y="11"/>
              </a:cxn>
              <a:cxn ang="0">
                <a:pos x="11" y="11"/>
              </a:cxn>
              <a:cxn ang="0">
                <a:pos x="9" y="9"/>
              </a:cxn>
              <a:cxn ang="0">
                <a:pos x="7" y="9"/>
              </a:cxn>
              <a:cxn ang="0">
                <a:pos x="5" y="8"/>
              </a:cxn>
              <a:cxn ang="0">
                <a:pos x="2" y="9"/>
              </a:cxn>
              <a:cxn ang="0">
                <a:pos x="0" y="7"/>
              </a:cxn>
              <a:cxn ang="0">
                <a:pos x="3" y="5"/>
              </a:cxn>
              <a:cxn ang="0">
                <a:pos x="4" y="4"/>
              </a:cxn>
              <a:cxn ang="0">
                <a:pos x="6" y="2"/>
              </a:cxn>
              <a:cxn ang="0">
                <a:pos x="8" y="0"/>
              </a:cxn>
              <a:cxn ang="0">
                <a:pos x="10" y="0"/>
              </a:cxn>
              <a:cxn ang="0">
                <a:pos x="13" y="1"/>
              </a:cxn>
              <a:cxn ang="0">
                <a:pos x="15" y="3"/>
              </a:cxn>
              <a:cxn ang="0">
                <a:pos x="16" y="5"/>
              </a:cxn>
            </a:cxnLst>
            <a:rect l="0" t="0" r="r" b="b"/>
            <a:pathLst>
              <a:path w="16" h="11">
                <a:moveTo>
                  <a:pt x="16" y="5"/>
                </a:moveTo>
                <a:lnTo>
                  <a:pt x="15" y="9"/>
                </a:lnTo>
                <a:lnTo>
                  <a:pt x="13" y="11"/>
                </a:lnTo>
                <a:lnTo>
                  <a:pt x="11" y="11"/>
                </a:lnTo>
                <a:lnTo>
                  <a:pt x="9" y="9"/>
                </a:lnTo>
                <a:lnTo>
                  <a:pt x="7" y="9"/>
                </a:lnTo>
                <a:lnTo>
                  <a:pt x="5" y="8"/>
                </a:lnTo>
                <a:lnTo>
                  <a:pt x="2" y="9"/>
                </a:lnTo>
                <a:lnTo>
                  <a:pt x="0" y="7"/>
                </a:lnTo>
                <a:lnTo>
                  <a:pt x="3" y="5"/>
                </a:lnTo>
                <a:lnTo>
                  <a:pt x="4" y="4"/>
                </a:lnTo>
                <a:lnTo>
                  <a:pt x="6" y="2"/>
                </a:lnTo>
                <a:lnTo>
                  <a:pt x="8" y="0"/>
                </a:lnTo>
                <a:lnTo>
                  <a:pt x="10" y="0"/>
                </a:lnTo>
                <a:lnTo>
                  <a:pt x="13" y="1"/>
                </a:lnTo>
                <a:lnTo>
                  <a:pt x="15" y="3"/>
                </a:lnTo>
                <a:lnTo>
                  <a:pt x="1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4" name="25110">
            <a:extLst xmlns:a="http://schemas.openxmlformats.org/drawingml/2006/main">
              <a:ext uri="{FF2B5EF4-FFF2-40B4-BE49-F238E27FC236}">
                <a16:creationId xmlns:a16="http://schemas.microsoft.com/office/drawing/2014/main" id="{9602DB08-D323-4C4C-BDF2-F1DDADBEED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86531" y="649693"/>
            <a:ext cx="129005" cy="136355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3" y="7"/>
              </a:cxn>
              <a:cxn ang="0">
                <a:pos x="13" y="9"/>
              </a:cxn>
              <a:cxn ang="0">
                <a:pos x="11" y="11"/>
              </a:cxn>
              <a:cxn ang="0">
                <a:pos x="12" y="13"/>
              </a:cxn>
              <a:cxn ang="0">
                <a:pos x="14" y="15"/>
              </a:cxn>
              <a:cxn ang="0">
                <a:pos x="12" y="17"/>
              </a:cxn>
              <a:cxn ang="0">
                <a:pos x="11" y="15"/>
              </a:cxn>
              <a:cxn ang="0">
                <a:pos x="8" y="13"/>
              </a:cxn>
              <a:cxn ang="0">
                <a:pos x="7" y="11"/>
              </a:cxn>
              <a:cxn ang="0">
                <a:pos x="6" y="8"/>
              </a:cxn>
              <a:cxn ang="0">
                <a:pos x="3" y="8"/>
              </a:cxn>
              <a:cxn ang="0">
                <a:pos x="1" y="9"/>
              </a:cxn>
              <a:cxn ang="0">
                <a:pos x="0" y="6"/>
              </a:cxn>
              <a:cxn ang="0">
                <a:pos x="2" y="4"/>
              </a:cxn>
              <a:cxn ang="0">
                <a:pos x="4" y="1"/>
              </a:cxn>
              <a:cxn ang="0">
                <a:pos x="7" y="0"/>
              </a:cxn>
              <a:cxn ang="0">
                <a:pos x="11" y="0"/>
              </a:cxn>
              <a:cxn ang="0">
                <a:pos x="12" y="2"/>
              </a:cxn>
              <a:cxn ang="0">
                <a:pos x="15" y="5"/>
              </a:cxn>
            </a:cxnLst>
            <a:rect l="0" t="0" r="r" b="b"/>
            <a:pathLst>
              <a:path w="15" h="17">
                <a:moveTo>
                  <a:pt x="15" y="5"/>
                </a:moveTo>
                <a:lnTo>
                  <a:pt x="13" y="7"/>
                </a:lnTo>
                <a:lnTo>
                  <a:pt x="13" y="9"/>
                </a:lnTo>
                <a:lnTo>
                  <a:pt x="11" y="11"/>
                </a:lnTo>
                <a:lnTo>
                  <a:pt x="12" y="13"/>
                </a:lnTo>
                <a:lnTo>
                  <a:pt x="14" y="15"/>
                </a:lnTo>
                <a:lnTo>
                  <a:pt x="12" y="17"/>
                </a:lnTo>
                <a:lnTo>
                  <a:pt x="11" y="15"/>
                </a:lnTo>
                <a:lnTo>
                  <a:pt x="8" y="13"/>
                </a:lnTo>
                <a:lnTo>
                  <a:pt x="7" y="11"/>
                </a:lnTo>
                <a:lnTo>
                  <a:pt x="6" y="8"/>
                </a:lnTo>
                <a:lnTo>
                  <a:pt x="3" y="8"/>
                </a:lnTo>
                <a:lnTo>
                  <a:pt x="1" y="9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7" y="0"/>
                </a:lnTo>
                <a:lnTo>
                  <a:pt x="11" y="0"/>
                </a:lnTo>
                <a:lnTo>
                  <a:pt x="12" y="2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5" name="25072">
            <a:extLst xmlns:a="http://schemas.openxmlformats.org/drawingml/2006/main">
              <a:ext uri="{FF2B5EF4-FFF2-40B4-BE49-F238E27FC236}">
                <a16:creationId xmlns:a16="http://schemas.microsoft.com/office/drawing/2014/main" id="{F037804E-94DC-42FE-8F0F-C3AF9EEA3F6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14523" y="874278"/>
            <a:ext cx="240811" cy="200523"/>
          </a:xfrm>
          <a:custGeom xmlns:a="http://schemas.openxmlformats.org/drawingml/2006/main">
            <a:avLst/>
            <a:gdLst/>
            <a:ahLst/>
            <a:cxnLst>
              <a:cxn ang="0">
                <a:pos x="16" y="0"/>
              </a:cxn>
              <a:cxn ang="0">
                <a:pos x="19" y="1"/>
              </a:cxn>
              <a:cxn ang="0">
                <a:pos x="22" y="2"/>
              </a:cxn>
              <a:cxn ang="0">
                <a:pos x="24" y="1"/>
              </a:cxn>
              <a:cxn ang="0">
                <a:pos x="26" y="3"/>
              </a:cxn>
              <a:cxn ang="0">
                <a:pos x="25" y="6"/>
              </a:cxn>
              <a:cxn ang="0">
                <a:pos x="25" y="8"/>
              </a:cxn>
              <a:cxn ang="0">
                <a:pos x="27" y="9"/>
              </a:cxn>
              <a:cxn ang="0">
                <a:pos x="28" y="11"/>
              </a:cxn>
              <a:cxn ang="0">
                <a:pos x="27" y="13"/>
              </a:cxn>
              <a:cxn ang="0">
                <a:pos x="26" y="14"/>
              </a:cxn>
              <a:cxn ang="0">
                <a:pos x="25" y="16"/>
              </a:cxn>
              <a:cxn ang="0">
                <a:pos x="24" y="18"/>
              </a:cxn>
              <a:cxn ang="0">
                <a:pos x="25" y="20"/>
              </a:cxn>
              <a:cxn ang="0">
                <a:pos x="23" y="21"/>
              </a:cxn>
              <a:cxn ang="0">
                <a:pos x="20" y="21"/>
              </a:cxn>
              <a:cxn ang="0">
                <a:pos x="18" y="23"/>
              </a:cxn>
              <a:cxn ang="0">
                <a:pos x="17" y="25"/>
              </a:cxn>
              <a:cxn ang="0">
                <a:pos x="15" y="24"/>
              </a:cxn>
              <a:cxn ang="0">
                <a:pos x="16" y="21"/>
              </a:cxn>
              <a:cxn ang="0">
                <a:pos x="16" y="19"/>
              </a:cxn>
              <a:cxn ang="0">
                <a:pos x="13" y="18"/>
              </a:cxn>
              <a:cxn ang="0">
                <a:pos x="11" y="18"/>
              </a:cxn>
              <a:cxn ang="0">
                <a:pos x="9" y="15"/>
              </a:cxn>
              <a:cxn ang="0">
                <a:pos x="7" y="13"/>
              </a:cxn>
              <a:cxn ang="0">
                <a:pos x="6" y="12"/>
              </a:cxn>
              <a:cxn ang="0">
                <a:pos x="3" y="11"/>
              </a:cxn>
              <a:cxn ang="0">
                <a:pos x="0" y="10"/>
              </a:cxn>
              <a:cxn ang="0">
                <a:pos x="1" y="7"/>
              </a:cxn>
              <a:cxn ang="0">
                <a:pos x="3" y="5"/>
              </a:cxn>
              <a:cxn ang="0">
                <a:pos x="5" y="4"/>
              </a:cxn>
              <a:cxn ang="0">
                <a:pos x="7" y="3"/>
              </a:cxn>
              <a:cxn ang="0">
                <a:pos x="9" y="2"/>
              </a:cxn>
              <a:cxn ang="0">
                <a:pos x="11" y="1"/>
              </a:cxn>
              <a:cxn ang="0">
                <a:pos x="14" y="0"/>
              </a:cxn>
              <a:cxn ang="0">
                <a:pos x="16" y="0"/>
              </a:cxn>
            </a:cxnLst>
            <a:rect l="0" t="0" r="r" b="b"/>
            <a:pathLst>
              <a:path w="28" h="25">
                <a:moveTo>
                  <a:pt x="16" y="0"/>
                </a:moveTo>
                <a:lnTo>
                  <a:pt x="19" y="1"/>
                </a:lnTo>
                <a:lnTo>
                  <a:pt x="22" y="2"/>
                </a:lnTo>
                <a:lnTo>
                  <a:pt x="24" y="1"/>
                </a:lnTo>
                <a:lnTo>
                  <a:pt x="26" y="3"/>
                </a:lnTo>
                <a:lnTo>
                  <a:pt x="25" y="6"/>
                </a:lnTo>
                <a:lnTo>
                  <a:pt x="25" y="8"/>
                </a:lnTo>
                <a:lnTo>
                  <a:pt x="27" y="9"/>
                </a:lnTo>
                <a:lnTo>
                  <a:pt x="28" y="11"/>
                </a:lnTo>
                <a:lnTo>
                  <a:pt x="27" y="13"/>
                </a:lnTo>
                <a:lnTo>
                  <a:pt x="26" y="14"/>
                </a:lnTo>
                <a:lnTo>
                  <a:pt x="25" y="16"/>
                </a:lnTo>
                <a:lnTo>
                  <a:pt x="24" y="18"/>
                </a:lnTo>
                <a:lnTo>
                  <a:pt x="25" y="20"/>
                </a:lnTo>
                <a:lnTo>
                  <a:pt x="23" y="21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4"/>
                </a:lnTo>
                <a:lnTo>
                  <a:pt x="16" y="21"/>
                </a:lnTo>
                <a:lnTo>
                  <a:pt x="16" y="19"/>
                </a:lnTo>
                <a:lnTo>
                  <a:pt x="13" y="18"/>
                </a:lnTo>
                <a:lnTo>
                  <a:pt x="11" y="18"/>
                </a:lnTo>
                <a:lnTo>
                  <a:pt x="9" y="15"/>
                </a:lnTo>
                <a:lnTo>
                  <a:pt x="7" y="13"/>
                </a:lnTo>
                <a:lnTo>
                  <a:pt x="6" y="12"/>
                </a:lnTo>
                <a:lnTo>
                  <a:pt x="3" y="11"/>
                </a:lnTo>
                <a:lnTo>
                  <a:pt x="0" y="10"/>
                </a:lnTo>
                <a:lnTo>
                  <a:pt x="1" y="7"/>
                </a:lnTo>
                <a:lnTo>
                  <a:pt x="3" y="5"/>
                </a:lnTo>
                <a:lnTo>
                  <a:pt x="5" y="4"/>
                </a:lnTo>
                <a:lnTo>
                  <a:pt x="7" y="3"/>
                </a:lnTo>
                <a:lnTo>
                  <a:pt x="9" y="2"/>
                </a:lnTo>
                <a:lnTo>
                  <a:pt x="11" y="1"/>
                </a:lnTo>
                <a:lnTo>
                  <a:pt x="14" y="0"/>
                </a:lnTo>
                <a:lnTo>
                  <a:pt x="16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6" name="25048">
            <a:extLst xmlns:a="http://schemas.openxmlformats.org/drawingml/2006/main">
              <a:ext uri="{FF2B5EF4-FFF2-40B4-BE49-F238E27FC236}">
                <a16:creationId xmlns:a16="http://schemas.microsoft.com/office/drawing/2014/main" id="{EB4830FB-A6C6-4612-BED6-FFB5EC42CFC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31561" y="561463"/>
            <a:ext cx="258012" cy="216564"/>
          </a:xfrm>
          <a:custGeom xmlns:a="http://schemas.openxmlformats.org/drawingml/2006/main">
            <a:avLst/>
            <a:gdLst/>
            <a:ahLst/>
            <a:cxnLst>
              <a:cxn ang="0">
                <a:pos x="22" y="1"/>
              </a:cxn>
              <a:cxn ang="0">
                <a:pos x="22" y="3"/>
              </a:cxn>
              <a:cxn ang="0">
                <a:pos x="23" y="5"/>
              </a:cxn>
              <a:cxn ang="0">
                <a:pos x="27" y="8"/>
              </a:cxn>
              <a:cxn ang="0">
                <a:pos x="29" y="10"/>
              </a:cxn>
              <a:cxn ang="0">
                <a:pos x="30" y="13"/>
              </a:cxn>
              <a:cxn ang="0">
                <a:pos x="28" y="16"/>
              </a:cxn>
              <a:cxn ang="0">
                <a:pos x="26" y="17"/>
              </a:cxn>
              <a:cxn ang="0">
                <a:pos x="24" y="20"/>
              </a:cxn>
              <a:cxn ang="0">
                <a:pos x="21" y="20"/>
              </a:cxn>
              <a:cxn ang="0">
                <a:pos x="19" y="20"/>
              </a:cxn>
              <a:cxn ang="0">
                <a:pos x="17" y="20"/>
              </a:cxn>
              <a:cxn ang="0">
                <a:pos x="15" y="22"/>
              </a:cxn>
              <a:cxn ang="0">
                <a:pos x="14" y="25"/>
              </a:cxn>
              <a:cxn ang="0">
                <a:pos x="13" y="27"/>
              </a:cxn>
              <a:cxn ang="0">
                <a:pos x="11" y="25"/>
              </a:cxn>
              <a:cxn ang="0">
                <a:pos x="9" y="23"/>
              </a:cxn>
              <a:cxn ang="0">
                <a:pos x="6" y="22"/>
              </a:cxn>
              <a:cxn ang="0">
                <a:pos x="5" y="21"/>
              </a:cxn>
              <a:cxn ang="0">
                <a:pos x="3" y="18"/>
              </a:cxn>
              <a:cxn ang="0">
                <a:pos x="3" y="15"/>
              </a:cxn>
              <a:cxn ang="0">
                <a:pos x="4" y="13"/>
              </a:cxn>
              <a:cxn ang="0">
                <a:pos x="5" y="11"/>
              </a:cxn>
              <a:cxn ang="0">
                <a:pos x="0" y="10"/>
              </a:cxn>
              <a:cxn ang="0">
                <a:pos x="0" y="8"/>
              </a:cxn>
              <a:cxn ang="0">
                <a:pos x="1" y="5"/>
              </a:cxn>
              <a:cxn ang="0">
                <a:pos x="4" y="5"/>
              </a:cxn>
              <a:cxn ang="0">
                <a:pos x="6" y="4"/>
              </a:cxn>
              <a:cxn ang="0">
                <a:pos x="7" y="2"/>
              </a:cxn>
              <a:cxn ang="0">
                <a:pos x="9" y="0"/>
              </a:cxn>
              <a:cxn ang="0">
                <a:pos x="10" y="2"/>
              </a:cxn>
              <a:cxn ang="0">
                <a:pos x="13" y="1"/>
              </a:cxn>
              <a:cxn ang="0">
                <a:pos x="15" y="2"/>
              </a:cxn>
              <a:cxn ang="0">
                <a:pos x="17" y="2"/>
              </a:cxn>
              <a:cxn ang="0">
                <a:pos x="20" y="2"/>
              </a:cxn>
              <a:cxn ang="0">
                <a:pos x="22" y="1"/>
              </a:cxn>
            </a:cxnLst>
            <a:rect l="0" t="0" r="r" b="b"/>
            <a:pathLst>
              <a:path w="30" h="27">
                <a:moveTo>
                  <a:pt x="22" y="1"/>
                </a:moveTo>
                <a:lnTo>
                  <a:pt x="22" y="3"/>
                </a:lnTo>
                <a:lnTo>
                  <a:pt x="23" y="5"/>
                </a:lnTo>
                <a:lnTo>
                  <a:pt x="27" y="8"/>
                </a:lnTo>
                <a:lnTo>
                  <a:pt x="29" y="10"/>
                </a:lnTo>
                <a:lnTo>
                  <a:pt x="30" y="13"/>
                </a:lnTo>
                <a:lnTo>
                  <a:pt x="28" y="16"/>
                </a:lnTo>
                <a:lnTo>
                  <a:pt x="26" y="17"/>
                </a:lnTo>
                <a:lnTo>
                  <a:pt x="24" y="20"/>
                </a:lnTo>
                <a:lnTo>
                  <a:pt x="21" y="20"/>
                </a:lnTo>
                <a:lnTo>
                  <a:pt x="19" y="20"/>
                </a:lnTo>
                <a:lnTo>
                  <a:pt x="17" y="20"/>
                </a:lnTo>
                <a:lnTo>
                  <a:pt x="15" y="22"/>
                </a:lnTo>
                <a:lnTo>
                  <a:pt x="14" y="25"/>
                </a:lnTo>
                <a:lnTo>
                  <a:pt x="13" y="27"/>
                </a:lnTo>
                <a:lnTo>
                  <a:pt x="11" y="25"/>
                </a:lnTo>
                <a:lnTo>
                  <a:pt x="9" y="23"/>
                </a:lnTo>
                <a:lnTo>
                  <a:pt x="6" y="22"/>
                </a:lnTo>
                <a:lnTo>
                  <a:pt x="5" y="21"/>
                </a:lnTo>
                <a:lnTo>
                  <a:pt x="3" y="18"/>
                </a:lnTo>
                <a:lnTo>
                  <a:pt x="3" y="15"/>
                </a:lnTo>
                <a:lnTo>
                  <a:pt x="4" y="13"/>
                </a:lnTo>
                <a:lnTo>
                  <a:pt x="5" y="11"/>
                </a:lnTo>
                <a:lnTo>
                  <a:pt x="0" y="10"/>
                </a:lnTo>
                <a:lnTo>
                  <a:pt x="0" y="8"/>
                </a:lnTo>
                <a:lnTo>
                  <a:pt x="1" y="5"/>
                </a:lnTo>
                <a:lnTo>
                  <a:pt x="4" y="5"/>
                </a:lnTo>
                <a:lnTo>
                  <a:pt x="6" y="4"/>
                </a:lnTo>
                <a:lnTo>
                  <a:pt x="7" y="2"/>
                </a:lnTo>
                <a:lnTo>
                  <a:pt x="9" y="0"/>
                </a:lnTo>
                <a:lnTo>
                  <a:pt x="10" y="2"/>
                </a:lnTo>
                <a:lnTo>
                  <a:pt x="13" y="1"/>
                </a:lnTo>
                <a:lnTo>
                  <a:pt x="15" y="2"/>
                </a:lnTo>
                <a:lnTo>
                  <a:pt x="17" y="2"/>
                </a:lnTo>
                <a:lnTo>
                  <a:pt x="20" y="2"/>
                </a:lnTo>
                <a:lnTo>
                  <a:pt x="22" y="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7" name="25043">
            <a:extLst xmlns:a="http://schemas.openxmlformats.org/drawingml/2006/main">
              <a:ext uri="{FF2B5EF4-FFF2-40B4-BE49-F238E27FC236}">
                <a16:creationId xmlns:a16="http://schemas.microsoft.com/office/drawing/2014/main" id="{ACC4707F-1F0A-49B6-AA5F-663ACA91CB5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62758" y="617610"/>
            <a:ext cx="180608" cy="200523"/>
          </a:xfrm>
          <a:custGeom xmlns:a="http://schemas.openxmlformats.org/drawingml/2006/main">
            <a:avLst/>
            <a:gdLst/>
            <a:ahLst/>
            <a:cxnLst>
              <a:cxn ang="0">
                <a:pos x="5" y="0"/>
              </a:cxn>
              <a:cxn ang="0">
                <a:pos x="8" y="1"/>
              </a:cxn>
              <a:cxn ang="0">
                <a:pos x="8" y="3"/>
              </a:cxn>
              <a:cxn ang="0">
                <a:pos x="13" y="4"/>
              </a:cxn>
              <a:cxn ang="0">
                <a:pos x="12" y="6"/>
              </a:cxn>
              <a:cxn ang="0">
                <a:pos x="11" y="8"/>
              </a:cxn>
              <a:cxn ang="0">
                <a:pos x="11" y="11"/>
              </a:cxn>
              <a:cxn ang="0">
                <a:pos x="13" y="14"/>
              </a:cxn>
              <a:cxn ang="0">
                <a:pos x="14" y="15"/>
              </a:cxn>
              <a:cxn ang="0">
                <a:pos x="17" y="16"/>
              </a:cxn>
              <a:cxn ang="0">
                <a:pos x="19" y="18"/>
              </a:cxn>
              <a:cxn ang="0">
                <a:pos x="21" y="20"/>
              </a:cxn>
              <a:cxn ang="0">
                <a:pos x="21" y="22"/>
              </a:cxn>
              <a:cxn ang="0">
                <a:pos x="18" y="23"/>
              </a:cxn>
              <a:cxn ang="0">
                <a:pos x="15" y="22"/>
              </a:cxn>
              <a:cxn ang="0">
                <a:pos x="13" y="20"/>
              </a:cxn>
              <a:cxn ang="0">
                <a:pos x="11" y="21"/>
              </a:cxn>
              <a:cxn ang="0">
                <a:pos x="9" y="21"/>
              </a:cxn>
              <a:cxn ang="0">
                <a:pos x="7" y="22"/>
              </a:cxn>
              <a:cxn ang="0">
                <a:pos x="5" y="24"/>
              </a:cxn>
              <a:cxn ang="0">
                <a:pos x="3" y="25"/>
              </a:cxn>
              <a:cxn ang="0">
                <a:pos x="1" y="24"/>
              </a:cxn>
              <a:cxn ang="0">
                <a:pos x="3" y="22"/>
              </a:cxn>
              <a:cxn ang="0">
                <a:pos x="2" y="20"/>
              </a:cxn>
              <a:cxn ang="0">
                <a:pos x="0" y="19"/>
              </a:cxn>
              <a:cxn ang="0">
                <a:pos x="0" y="16"/>
              </a:cxn>
              <a:cxn ang="0">
                <a:pos x="2" y="15"/>
              </a:cxn>
              <a:cxn ang="0">
                <a:pos x="4" y="15"/>
              </a:cxn>
              <a:cxn ang="0">
                <a:pos x="6" y="14"/>
              </a:cxn>
              <a:cxn ang="0">
                <a:pos x="6" y="13"/>
              </a:cxn>
              <a:cxn ang="0">
                <a:pos x="4" y="11"/>
              </a:cxn>
              <a:cxn ang="0">
                <a:pos x="2" y="9"/>
              </a:cxn>
              <a:cxn ang="0">
                <a:pos x="2" y="7"/>
              </a:cxn>
              <a:cxn ang="0">
                <a:pos x="2" y="5"/>
              </a:cxn>
              <a:cxn ang="0">
                <a:pos x="2" y="3"/>
              </a:cxn>
              <a:cxn ang="0">
                <a:pos x="3" y="0"/>
              </a:cxn>
              <a:cxn ang="0">
                <a:pos x="5" y="0"/>
              </a:cxn>
            </a:cxnLst>
            <a:rect l="0" t="0" r="r" b="b"/>
            <a:pathLst>
              <a:path w="21" h="25">
                <a:moveTo>
                  <a:pt x="5" y="0"/>
                </a:moveTo>
                <a:lnTo>
                  <a:pt x="8" y="1"/>
                </a:lnTo>
                <a:lnTo>
                  <a:pt x="8" y="3"/>
                </a:lnTo>
                <a:lnTo>
                  <a:pt x="13" y="4"/>
                </a:lnTo>
                <a:lnTo>
                  <a:pt x="12" y="6"/>
                </a:lnTo>
                <a:lnTo>
                  <a:pt x="11" y="8"/>
                </a:lnTo>
                <a:lnTo>
                  <a:pt x="11" y="11"/>
                </a:lnTo>
                <a:lnTo>
                  <a:pt x="13" y="14"/>
                </a:lnTo>
                <a:lnTo>
                  <a:pt x="14" y="15"/>
                </a:lnTo>
                <a:lnTo>
                  <a:pt x="17" y="16"/>
                </a:lnTo>
                <a:lnTo>
                  <a:pt x="19" y="18"/>
                </a:lnTo>
                <a:lnTo>
                  <a:pt x="21" y="20"/>
                </a:lnTo>
                <a:lnTo>
                  <a:pt x="21" y="22"/>
                </a:lnTo>
                <a:lnTo>
                  <a:pt x="18" y="23"/>
                </a:lnTo>
                <a:lnTo>
                  <a:pt x="15" y="22"/>
                </a:lnTo>
                <a:lnTo>
                  <a:pt x="13" y="20"/>
                </a:lnTo>
                <a:lnTo>
                  <a:pt x="11" y="21"/>
                </a:lnTo>
                <a:lnTo>
                  <a:pt x="9" y="21"/>
                </a:lnTo>
                <a:lnTo>
                  <a:pt x="7" y="22"/>
                </a:lnTo>
                <a:lnTo>
                  <a:pt x="5" y="24"/>
                </a:lnTo>
                <a:lnTo>
                  <a:pt x="3" y="25"/>
                </a:lnTo>
                <a:lnTo>
                  <a:pt x="1" y="24"/>
                </a:lnTo>
                <a:lnTo>
                  <a:pt x="3" y="22"/>
                </a:lnTo>
                <a:lnTo>
                  <a:pt x="2" y="20"/>
                </a:lnTo>
                <a:lnTo>
                  <a:pt x="0" y="19"/>
                </a:lnTo>
                <a:lnTo>
                  <a:pt x="0" y="16"/>
                </a:lnTo>
                <a:lnTo>
                  <a:pt x="2" y="15"/>
                </a:lnTo>
                <a:lnTo>
                  <a:pt x="4" y="15"/>
                </a:lnTo>
                <a:lnTo>
                  <a:pt x="6" y="14"/>
                </a:lnTo>
                <a:lnTo>
                  <a:pt x="6" y="13"/>
                </a:lnTo>
                <a:lnTo>
                  <a:pt x="4" y="11"/>
                </a:lnTo>
                <a:lnTo>
                  <a:pt x="2" y="9"/>
                </a:lnTo>
                <a:lnTo>
                  <a:pt x="2" y="7"/>
                </a:lnTo>
                <a:lnTo>
                  <a:pt x="2" y="5"/>
                </a:lnTo>
                <a:lnTo>
                  <a:pt x="2" y="3"/>
                </a:lnTo>
                <a:lnTo>
                  <a:pt x="3" y="0"/>
                </a:lnTo>
                <a:lnTo>
                  <a:pt x="5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8" name="25037">
            <a:extLst xmlns:a="http://schemas.openxmlformats.org/drawingml/2006/main">
              <a:ext uri="{FF2B5EF4-FFF2-40B4-BE49-F238E27FC236}">
                <a16:creationId xmlns:a16="http://schemas.microsoft.com/office/drawing/2014/main" id="{20DBD818-ADB6-446C-8EB8-18B9C05308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9350" y="513338"/>
            <a:ext cx="189209" cy="200523"/>
          </a:xfrm>
          <a:custGeom xmlns:a="http://schemas.openxmlformats.org/drawingml/2006/main">
            <a:avLst/>
            <a:gdLst/>
            <a:ahLst/>
            <a:cxnLst>
              <a:cxn ang="0">
                <a:pos x="12" y="1"/>
              </a:cxn>
              <a:cxn ang="0">
                <a:pos x="13" y="3"/>
              </a:cxn>
              <a:cxn ang="0">
                <a:pos x="15" y="5"/>
              </a:cxn>
              <a:cxn ang="0">
                <a:pos x="16" y="6"/>
              </a:cxn>
              <a:cxn ang="0">
                <a:pos x="18" y="9"/>
              </a:cxn>
              <a:cxn ang="0">
                <a:pos x="20" y="11"/>
              </a:cxn>
              <a:cxn ang="0">
                <a:pos x="22" y="13"/>
              </a:cxn>
              <a:cxn ang="0">
                <a:pos x="21" y="16"/>
              </a:cxn>
              <a:cxn ang="0">
                <a:pos x="21" y="18"/>
              </a:cxn>
              <a:cxn ang="0">
                <a:pos x="21" y="20"/>
              </a:cxn>
              <a:cxn ang="0">
                <a:pos x="21" y="22"/>
              </a:cxn>
              <a:cxn ang="0">
                <a:pos x="19" y="25"/>
              </a:cxn>
              <a:cxn ang="0">
                <a:pos x="17" y="24"/>
              </a:cxn>
              <a:cxn ang="0">
                <a:pos x="15" y="22"/>
              </a:cxn>
              <a:cxn ang="0">
                <a:pos x="12" y="22"/>
              </a:cxn>
              <a:cxn ang="0">
                <a:pos x="10" y="23"/>
              </a:cxn>
              <a:cxn ang="0">
                <a:pos x="8" y="24"/>
              </a:cxn>
              <a:cxn ang="0">
                <a:pos x="7" y="21"/>
              </a:cxn>
              <a:cxn ang="0">
                <a:pos x="5" y="20"/>
              </a:cxn>
              <a:cxn ang="0">
                <a:pos x="3" y="20"/>
              </a:cxn>
              <a:cxn ang="0">
                <a:pos x="3" y="18"/>
              </a:cxn>
              <a:cxn ang="0">
                <a:pos x="1" y="18"/>
              </a:cxn>
              <a:cxn ang="0">
                <a:pos x="0" y="15"/>
              </a:cxn>
              <a:cxn ang="0">
                <a:pos x="2" y="13"/>
              </a:cxn>
              <a:cxn ang="0">
                <a:pos x="5" y="11"/>
              </a:cxn>
              <a:cxn ang="0">
                <a:pos x="3" y="9"/>
              </a:cxn>
              <a:cxn ang="0">
                <a:pos x="2" y="7"/>
              </a:cxn>
              <a:cxn ang="0">
                <a:pos x="2" y="5"/>
              </a:cxn>
              <a:cxn ang="0">
                <a:pos x="3" y="3"/>
              </a:cxn>
              <a:cxn ang="0">
                <a:pos x="4" y="0"/>
              </a:cxn>
              <a:cxn ang="0">
                <a:pos x="8" y="0"/>
              </a:cxn>
              <a:cxn ang="0">
                <a:pos x="10" y="0"/>
              </a:cxn>
              <a:cxn ang="0">
                <a:pos x="12" y="1"/>
              </a:cxn>
            </a:cxnLst>
            <a:rect l="0" t="0" r="r" b="b"/>
            <a:pathLst>
              <a:path w="22" h="25">
                <a:moveTo>
                  <a:pt x="12" y="1"/>
                </a:moveTo>
                <a:lnTo>
                  <a:pt x="13" y="3"/>
                </a:lnTo>
                <a:lnTo>
                  <a:pt x="15" y="5"/>
                </a:lnTo>
                <a:lnTo>
                  <a:pt x="16" y="6"/>
                </a:lnTo>
                <a:lnTo>
                  <a:pt x="18" y="9"/>
                </a:lnTo>
                <a:lnTo>
                  <a:pt x="20" y="11"/>
                </a:lnTo>
                <a:lnTo>
                  <a:pt x="22" y="13"/>
                </a:lnTo>
                <a:lnTo>
                  <a:pt x="21" y="16"/>
                </a:lnTo>
                <a:lnTo>
                  <a:pt x="21" y="18"/>
                </a:lnTo>
                <a:lnTo>
                  <a:pt x="21" y="20"/>
                </a:lnTo>
                <a:lnTo>
                  <a:pt x="21" y="22"/>
                </a:lnTo>
                <a:lnTo>
                  <a:pt x="19" y="25"/>
                </a:lnTo>
                <a:lnTo>
                  <a:pt x="17" y="24"/>
                </a:lnTo>
                <a:lnTo>
                  <a:pt x="15" y="22"/>
                </a:lnTo>
                <a:lnTo>
                  <a:pt x="12" y="22"/>
                </a:lnTo>
                <a:lnTo>
                  <a:pt x="10" y="23"/>
                </a:lnTo>
                <a:lnTo>
                  <a:pt x="8" y="24"/>
                </a:lnTo>
                <a:lnTo>
                  <a:pt x="7" y="21"/>
                </a:lnTo>
                <a:lnTo>
                  <a:pt x="5" y="20"/>
                </a:lnTo>
                <a:lnTo>
                  <a:pt x="3" y="20"/>
                </a:lnTo>
                <a:lnTo>
                  <a:pt x="3" y="18"/>
                </a:lnTo>
                <a:lnTo>
                  <a:pt x="1" y="18"/>
                </a:lnTo>
                <a:lnTo>
                  <a:pt x="0" y="15"/>
                </a:lnTo>
                <a:lnTo>
                  <a:pt x="2" y="13"/>
                </a:lnTo>
                <a:lnTo>
                  <a:pt x="5" y="11"/>
                </a:lnTo>
                <a:lnTo>
                  <a:pt x="3" y="9"/>
                </a:lnTo>
                <a:lnTo>
                  <a:pt x="2" y="7"/>
                </a:lnTo>
                <a:lnTo>
                  <a:pt x="2" y="5"/>
                </a:lnTo>
                <a:lnTo>
                  <a:pt x="3" y="3"/>
                </a:lnTo>
                <a:lnTo>
                  <a:pt x="4" y="0"/>
                </a:lnTo>
                <a:lnTo>
                  <a:pt x="8" y="0"/>
                </a:lnTo>
                <a:lnTo>
                  <a:pt x="10" y="0"/>
                </a:lnTo>
                <a:lnTo>
                  <a:pt x="12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99" name="25031">
            <a:extLst xmlns:a="http://schemas.openxmlformats.org/drawingml/2006/main">
              <a:ext uri="{FF2B5EF4-FFF2-40B4-BE49-F238E27FC236}">
                <a16:creationId xmlns:a16="http://schemas.microsoft.com/office/drawing/2014/main" id="{2EA0C085-BD1A-41EE-8159-7EC4F47C01C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0933" y="826153"/>
            <a:ext cx="240811" cy="224585"/>
          </a:xfrm>
          <a:custGeom xmlns:a="http://schemas.openxmlformats.org/drawingml/2006/main">
            <a:avLst/>
            <a:gdLst/>
            <a:ahLst/>
            <a:cxnLst>
              <a:cxn ang="0">
                <a:pos x="19" y="0"/>
              </a:cxn>
              <a:cxn ang="0">
                <a:pos x="22" y="0"/>
              </a:cxn>
              <a:cxn ang="0">
                <a:pos x="25" y="0"/>
              </a:cxn>
              <a:cxn ang="0">
                <a:pos x="27" y="1"/>
              </a:cxn>
              <a:cxn ang="0">
                <a:pos x="28" y="3"/>
              </a:cxn>
              <a:cxn ang="0">
                <a:pos x="28" y="6"/>
              </a:cxn>
              <a:cxn ang="0">
                <a:pos x="27" y="8"/>
              </a:cxn>
              <a:cxn ang="0">
                <a:pos x="27" y="11"/>
              </a:cxn>
              <a:cxn ang="0">
                <a:pos x="26" y="12"/>
              </a:cxn>
              <a:cxn ang="0">
                <a:pos x="25" y="14"/>
              </a:cxn>
              <a:cxn ang="0">
                <a:pos x="27" y="17"/>
              </a:cxn>
              <a:cxn ang="0">
                <a:pos x="25" y="19"/>
              </a:cxn>
              <a:cxn ang="0">
                <a:pos x="23" y="21"/>
              </a:cxn>
              <a:cxn ang="0">
                <a:pos x="21" y="23"/>
              </a:cxn>
              <a:cxn ang="0">
                <a:pos x="19" y="22"/>
              </a:cxn>
              <a:cxn ang="0">
                <a:pos x="15" y="22"/>
              </a:cxn>
              <a:cxn ang="0">
                <a:pos x="13" y="24"/>
              </a:cxn>
              <a:cxn ang="0">
                <a:pos x="16" y="26"/>
              </a:cxn>
              <a:cxn ang="0">
                <a:pos x="13" y="28"/>
              </a:cxn>
              <a:cxn ang="0">
                <a:pos x="11" y="27"/>
              </a:cxn>
              <a:cxn ang="0">
                <a:pos x="8" y="27"/>
              </a:cxn>
              <a:cxn ang="0">
                <a:pos x="7" y="26"/>
              </a:cxn>
              <a:cxn ang="0">
                <a:pos x="5" y="26"/>
              </a:cxn>
              <a:cxn ang="0">
                <a:pos x="1" y="26"/>
              </a:cxn>
              <a:cxn ang="0">
                <a:pos x="0" y="24"/>
              </a:cxn>
              <a:cxn ang="0">
                <a:pos x="1" y="22"/>
              </a:cxn>
              <a:cxn ang="0">
                <a:pos x="2" y="20"/>
              </a:cxn>
              <a:cxn ang="0">
                <a:pos x="3" y="19"/>
              </a:cxn>
              <a:cxn ang="0">
                <a:pos x="4" y="17"/>
              </a:cxn>
              <a:cxn ang="0">
                <a:pos x="3" y="15"/>
              </a:cxn>
              <a:cxn ang="0">
                <a:pos x="1" y="14"/>
              </a:cxn>
              <a:cxn ang="0">
                <a:pos x="1" y="12"/>
              </a:cxn>
              <a:cxn ang="0">
                <a:pos x="2" y="9"/>
              </a:cxn>
              <a:cxn ang="0">
                <a:pos x="0" y="7"/>
              </a:cxn>
              <a:cxn ang="0">
                <a:pos x="1" y="4"/>
              </a:cxn>
              <a:cxn ang="0">
                <a:pos x="4" y="2"/>
              </a:cxn>
              <a:cxn ang="0">
                <a:pos x="8" y="1"/>
              </a:cxn>
              <a:cxn ang="0">
                <a:pos x="10" y="0"/>
              </a:cxn>
              <a:cxn ang="0">
                <a:pos x="13" y="2"/>
              </a:cxn>
              <a:cxn ang="0">
                <a:pos x="16" y="2"/>
              </a:cxn>
              <a:cxn ang="0">
                <a:pos x="19" y="0"/>
              </a:cxn>
            </a:cxnLst>
            <a:rect l="0" t="0" r="r" b="b"/>
            <a:pathLst>
              <a:path w="28" h="28">
                <a:moveTo>
                  <a:pt x="19" y="0"/>
                </a:moveTo>
                <a:lnTo>
                  <a:pt x="22" y="0"/>
                </a:lnTo>
                <a:lnTo>
                  <a:pt x="25" y="0"/>
                </a:lnTo>
                <a:lnTo>
                  <a:pt x="27" y="1"/>
                </a:lnTo>
                <a:lnTo>
                  <a:pt x="28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26" y="12"/>
                </a:lnTo>
                <a:lnTo>
                  <a:pt x="25" y="14"/>
                </a:lnTo>
                <a:lnTo>
                  <a:pt x="27" y="17"/>
                </a:lnTo>
                <a:lnTo>
                  <a:pt x="25" y="19"/>
                </a:lnTo>
                <a:lnTo>
                  <a:pt x="23" y="21"/>
                </a:lnTo>
                <a:lnTo>
                  <a:pt x="21" y="23"/>
                </a:lnTo>
                <a:lnTo>
                  <a:pt x="19" y="22"/>
                </a:lnTo>
                <a:lnTo>
                  <a:pt x="15" y="22"/>
                </a:lnTo>
                <a:lnTo>
                  <a:pt x="13" y="24"/>
                </a:lnTo>
                <a:lnTo>
                  <a:pt x="16" y="26"/>
                </a:lnTo>
                <a:lnTo>
                  <a:pt x="13" y="28"/>
                </a:lnTo>
                <a:lnTo>
                  <a:pt x="11" y="27"/>
                </a:lnTo>
                <a:lnTo>
                  <a:pt x="8" y="27"/>
                </a:lnTo>
                <a:lnTo>
                  <a:pt x="7" y="26"/>
                </a:lnTo>
                <a:lnTo>
                  <a:pt x="5" y="26"/>
                </a:lnTo>
                <a:lnTo>
                  <a:pt x="1" y="26"/>
                </a:lnTo>
                <a:lnTo>
                  <a:pt x="0" y="24"/>
                </a:lnTo>
                <a:lnTo>
                  <a:pt x="1" y="22"/>
                </a:lnTo>
                <a:lnTo>
                  <a:pt x="2" y="20"/>
                </a:lnTo>
                <a:lnTo>
                  <a:pt x="3" y="19"/>
                </a:lnTo>
                <a:lnTo>
                  <a:pt x="4" y="17"/>
                </a:lnTo>
                <a:lnTo>
                  <a:pt x="3" y="15"/>
                </a:lnTo>
                <a:lnTo>
                  <a:pt x="1" y="14"/>
                </a:lnTo>
                <a:lnTo>
                  <a:pt x="1" y="12"/>
                </a:lnTo>
                <a:lnTo>
                  <a:pt x="2" y="9"/>
                </a:lnTo>
                <a:lnTo>
                  <a:pt x="0" y="7"/>
                </a:lnTo>
                <a:lnTo>
                  <a:pt x="1" y="4"/>
                </a:lnTo>
                <a:lnTo>
                  <a:pt x="4" y="2"/>
                </a:lnTo>
                <a:lnTo>
                  <a:pt x="8" y="1"/>
                </a:lnTo>
                <a:lnTo>
                  <a:pt x="10" y="0"/>
                </a:lnTo>
                <a:lnTo>
                  <a:pt x="13" y="2"/>
                </a:lnTo>
                <a:lnTo>
                  <a:pt x="16" y="2"/>
                </a:lnTo>
                <a:lnTo>
                  <a:pt x="19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00" name="25018">
            <a:extLst xmlns:a="http://schemas.openxmlformats.org/drawingml/2006/main">
              <a:ext uri="{FF2B5EF4-FFF2-40B4-BE49-F238E27FC236}">
                <a16:creationId xmlns:a16="http://schemas.microsoft.com/office/drawing/2014/main" id="{EC9A5C0C-B267-40E1-8B65-113F2116344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0750" y="673755"/>
            <a:ext cx="223610" cy="160418"/>
          </a:xfrm>
          <a:custGeom xmlns:a="http://schemas.openxmlformats.org/drawingml/2006/main">
            <a:avLst/>
            <a:gdLst/>
            <a:ahLst/>
            <a:cxnLst>
              <a:cxn ang="0">
                <a:pos x="22" y="2"/>
              </a:cxn>
              <a:cxn ang="0">
                <a:pos x="24" y="4"/>
              </a:cxn>
              <a:cxn ang="0">
                <a:pos x="26" y="6"/>
              </a:cxn>
              <a:cxn ang="0">
                <a:pos x="26" y="7"/>
              </a:cxn>
              <a:cxn ang="0">
                <a:pos x="24" y="8"/>
              </a:cxn>
              <a:cxn ang="0">
                <a:pos x="22" y="8"/>
              </a:cxn>
              <a:cxn ang="0">
                <a:pos x="20" y="9"/>
              </a:cxn>
              <a:cxn ang="0">
                <a:pos x="20" y="12"/>
              </a:cxn>
              <a:cxn ang="0">
                <a:pos x="22" y="13"/>
              </a:cxn>
              <a:cxn ang="0">
                <a:pos x="23" y="15"/>
              </a:cxn>
              <a:cxn ang="0">
                <a:pos x="21" y="17"/>
              </a:cxn>
              <a:cxn ang="0">
                <a:pos x="19" y="17"/>
              </a:cxn>
              <a:cxn ang="0">
                <a:pos x="16" y="16"/>
              </a:cxn>
              <a:cxn ang="0">
                <a:pos x="14" y="17"/>
              </a:cxn>
              <a:cxn ang="0">
                <a:pos x="12" y="19"/>
              </a:cxn>
              <a:cxn ang="0">
                <a:pos x="10" y="19"/>
              </a:cxn>
              <a:cxn ang="0">
                <a:pos x="8" y="20"/>
              </a:cxn>
              <a:cxn ang="0">
                <a:pos x="6" y="18"/>
              </a:cxn>
              <a:cxn ang="0">
                <a:pos x="4" y="17"/>
              </a:cxn>
              <a:cxn ang="0">
                <a:pos x="2" y="15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4" y="6"/>
              </a:cxn>
              <a:cxn ang="0">
                <a:pos x="3" y="3"/>
              </a:cxn>
              <a:cxn ang="0">
                <a:pos x="4" y="0"/>
              </a:cxn>
              <a:cxn ang="0">
                <a:pos x="6" y="0"/>
              </a:cxn>
              <a:cxn ang="0">
                <a:pos x="8" y="1"/>
              </a:cxn>
              <a:cxn ang="0">
                <a:pos x="9" y="4"/>
              </a:cxn>
              <a:cxn ang="0">
                <a:pos x="11" y="3"/>
              </a:cxn>
              <a:cxn ang="0">
                <a:pos x="13" y="2"/>
              </a:cxn>
              <a:cxn ang="0">
                <a:pos x="16" y="2"/>
              </a:cxn>
              <a:cxn ang="0">
                <a:pos x="18" y="4"/>
              </a:cxn>
              <a:cxn ang="0">
                <a:pos x="20" y="5"/>
              </a:cxn>
              <a:cxn ang="0">
                <a:pos x="22" y="2"/>
              </a:cxn>
            </a:cxnLst>
            <a:rect l="0" t="0" r="r" b="b"/>
            <a:pathLst>
              <a:path w="26" h="20">
                <a:moveTo>
                  <a:pt x="22" y="2"/>
                </a:moveTo>
                <a:lnTo>
                  <a:pt x="24" y="4"/>
                </a:lnTo>
                <a:lnTo>
                  <a:pt x="26" y="6"/>
                </a:lnTo>
                <a:lnTo>
                  <a:pt x="26" y="7"/>
                </a:lnTo>
                <a:lnTo>
                  <a:pt x="24" y="8"/>
                </a:lnTo>
                <a:lnTo>
                  <a:pt x="22" y="8"/>
                </a:lnTo>
                <a:lnTo>
                  <a:pt x="20" y="9"/>
                </a:lnTo>
                <a:lnTo>
                  <a:pt x="20" y="12"/>
                </a:lnTo>
                <a:lnTo>
                  <a:pt x="22" y="13"/>
                </a:lnTo>
                <a:lnTo>
                  <a:pt x="23" y="15"/>
                </a:lnTo>
                <a:lnTo>
                  <a:pt x="21" y="17"/>
                </a:lnTo>
                <a:lnTo>
                  <a:pt x="19" y="17"/>
                </a:lnTo>
                <a:lnTo>
                  <a:pt x="16" y="16"/>
                </a:lnTo>
                <a:lnTo>
                  <a:pt x="14" y="17"/>
                </a:lnTo>
                <a:lnTo>
                  <a:pt x="12" y="19"/>
                </a:lnTo>
                <a:lnTo>
                  <a:pt x="10" y="19"/>
                </a:lnTo>
                <a:lnTo>
                  <a:pt x="8" y="20"/>
                </a:lnTo>
                <a:lnTo>
                  <a:pt x="6" y="18"/>
                </a:lnTo>
                <a:lnTo>
                  <a:pt x="4" y="17"/>
                </a:lnTo>
                <a:lnTo>
                  <a:pt x="2" y="15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4" y="6"/>
                </a:lnTo>
                <a:lnTo>
                  <a:pt x="3" y="3"/>
                </a:lnTo>
                <a:lnTo>
                  <a:pt x="4" y="0"/>
                </a:lnTo>
                <a:lnTo>
                  <a:pt x="6" y="0"/>
                </a:lnTo>
                <a:lnTo>
                  <a:pt x="8" y="1"/>
                </a:lnTo>
                <a:lnTo>
                  <a:pt x="9" y="4"/>
                </a:lnTo>
                <a:lnTo>
                  <a:pt x="11" y="3"/>
                </a:lnTo>
                <a:lnTo>
                  <a:pt x="13" y="2"/>
                </a:lnTo>
                <a:lnTo>
                  <a:pt x="16" y="2"/>
                </a:lnTo>
                <a:lnTo>
                  <a:pt x="18" y="4"/>
                </a:lnTo>
                <a:lnTo>
                  <a:pt x="20" y="5"/>
                </a:lnTo>
                <a:lnTo>
                  <a:pt x="22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01" name="25015">
            <a:extLst xmlns:a="http://schemas.openxmlformats.org/drawingml/2006/main">
              <a:ext uri="{FF2B5EF4-FFF2-40B4-BE49-F238E27FC236}">
                <a16:creationId xmlns:a16="http://schemas.microsoft.com/office/drawing/2014/main" id="{26595922-3DCC-4E9F-80A4-04BEB816BCE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88722" y="729902"/>
            <a:ext cx="154807" cy="80209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6" y="2"/>
              </a:cxn>
              <a:cxn ang="0">
                <a:pos x="18" y="3"/>
              </a:cxn>
              <a:cxn ang="0">
                <a:pos x="18" y="6"/>
              </a:cxn>
              <a:cxn ang="0">
                <a:pos x="18" y="8"/>
              </a:cxn>
              <a:cxn ang="0">
                <a:pos x="15" y="10"/>
              </a:cxn>
              <a:cxn ang="0">
                <a:pos x="14" y="9"/>
              </a:cxn>
              <a:cxn ang="0">
                <a:pos x="11" y="9"/>
              </a:cxn>
              <a:cxn ang="0">
                <a:pos x="8" y="10"/>
              </a:cxn>
              <a:cxn ang="0">
                <a:pos x="6" y="10"/>
              </a:cxn>
              <a:cxn ang="0">
                <a:pos x="3" y="9"/>
              </a:cxn>
              <a:cxn ang="0">
                <a:pos x="1" y="8"/>
              </a:cxn>
              <a:cxn ang="0">
                <a:pos x="0" y="6"/>
              </a:cxn>
              <a:cxn ang="0">
                <a:pos x="2" y="4"/>
              </a:cxn>
              <a:cxn ang="0">
                <a:pos x="3" y="2"/>
              </a:cxn>
              <a:cxn ang="0">
                <a:pos x="6" y="0"/>
              </a:cxn>
              <a:cxn ang="0">
                <a:pos x="9" y="0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18" h="10">
                <a:moveTo>
                  <a:pt x="15" y="0"/>
                </a:moveTo>
                <a:lnTo>
                  <a:pt x="16" y="2"/>
                </a:lnTo>
                <a:lnTo>
                  <a:pt x="18" y="3"/>
                </a:lnTo>
                <a:lnTo>
                  <a:pt x="18" y="6"/>
                </a:lnTo>
                <a:lnTo>
                  <a:pt x="18" y="8"/>
                </a:lnTo>
                <a:lnTo>
                  <a:pt x="15" y="10"/>
                </a:lnTo>
                <a:lnTo>
                  <a:pt x="14" y="9"/>
                </a:lnTo>
                <a:lnTo>
                  <a:pt x="11" y="9"/>
                </a:lnTo>
                <a:lnTo>
                  <a:pt x="8" y="10"/>
                </a:lnTo>
                <a:lnTo>
                  <a:pt x="6" y="10"/>
                </a:lnTo>
                <a:lnTo>
                  <a:pt x="3" y="9"/>
                </a:lnTo>
                <a:lnTo>
                  <a:pt x="1" y="8"/>
                </a:lnTo>
                <a:lnTo>
                  <a:pt x="0" y="6"/>
                </a:lnTo>
                <a:lnTo>
                  <a:pt x="2" y="4"/>
                </a:lnTo>
                <a:lnTo>
                  <a:pt x="3" y="2"/>
                </a:lnTo>
                <a:lnTo>
                  <a:pt x="6" y="0"/>
                </a:lnTo>
                <a:lnTo>
                  <a:pt x="9" y="0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02" name="25014">
            <a:extLst xmlns:a="http://schemas.openxmlformats.org/drawingml/2006/main">
              <a:ext uri="{FF2B5EF4-FFF2-40B4-BE49-F238E27FC236}">
                <a16:creationId xmlns:a16="http://schemas.microsoft.com/office/drawing/2014/main" id="{81932FCC-400B-437B-AE75-80BF955E2E3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00527" y="649693"/>
            <a:ext cx="180608" cy="240628"/>
          </a:xfrm>
          <a:custGeom xmlns:a="http://schemas.openxmlformats.org/drawingml/2006/main">
            <a:avLst/>
            <a:gdLst/>
            <a:ahLst/>
            <a:cxnLst>
              <a:cxn ang="0">
                <a:pos x="10" y="6"/>
              </a:cxn>
              <a:cxn ang="0">
                <a:pos x="11" y="9"/>
              </a:cxn>
              <a:cxn ang="0">
                <a:pos x="13" y="8"/>
              </a:cxn>
              <a:cxn ang="0">
                <a:pos x="16" y="8"/>
              </a:cxn>
              <a:cxn ang="0">
                <a:pos x="17" y="11"/>
              </a:cxn>
              <a:cxn ang="0">
                <a:pos x="18" y="13"/>
              </a:cxn>
              <a:cxn ang="0">
                <a:pos x="21" y="15"/>
              </a:cxn>
              <a:cxn ang="0">
                <a:pos x="19" y="17"/>
              </a:cxn>
              <a:cxn ang="0">
                <a:pos x="17" y="18"/>
              </a:cxn>
              <a:cxn ang="0">
                <a:pos x="17" y="20"/>
              </a:cxn>
              <a:cxn ang="0">
                <a:pos x="18" y="24"/>
              </a:cxn>
              <a:cxn ang="0">
                <a:pos x="15" y="26"/>
              </a:cxn>
              <a:cxn ang="0">
                <a:pos x="14" y="29"/>
              </a:cxn>
              <a:cxn ang="0">
                <a:pos x="12" y="30"/>
              </a:cxn>
              <a:cxn ang="0">
                <a:pos x="9" y="29"/>
              </a:cxn>
              <a:cxn ang="0">
                <a:pos x="6" y="28"/>
              </a:cxn>
              <a:cxn ang="0">
                <a:pos x="4" y="28"/>
              </a:cxn>
              <a:cxn ang="0">
                <a:pos x="3" y="26"/>
              </a:cxn>
              <a:cxn ang="0">
                <a:pos x="2" y="25"/>
              </a:cxn>
              <a:cxn ang="0">
                <a:pos x="0" y="23"/>
              </a:cxn>
              <a:cxn ang="0">
                <a:pos x="2" y="22"/>
              </a:cxn>
              <a:cxn ang="0">
                <a:pos x="2" y="20"/>
              </a:cxn>
              <a:cxn ang="0">
                <a:pos x="5" y="18"/>
              </a:cxn>
              <a:cxn ang="0">
                <a:pos x="5" y="16"/>
              </a:cxn>
              <a:cxn ang="0">
                <a:pos x="5" y="13"/>
              </a:cxn>
              <a:cxn ang="0">
                <a:pos x="3" y="12"/>
              </a:cxn>
              <a:cxn ang="0">
                <a:pos x="2" y="10"/>
              </a:cxn>
              <a:cxn ang="0">
                <a:pos x="2" y="8"/>
              </a:cxn>
              <a:cxn ang="0">
                <a:pos x="2" y="6"/>
              </a:cxn>
              <a:cxn ang="0">
                <a:pos x="3" y="4"/>
              </a:cxn>
              <a:cxn ang="0">
                <a:pos x="6" y="5"/>
              </a:cxn>
              <a:cxn ang="0">
                <a:pos x="5" y="2"/>
              </a:cxn>
              <a:cxn ang="0">
                <a:pos x="6" y="0"/>
              </a:cxn>
              <a:cxn ang="0">
                <a:pos x="9" y="4"/>
              </a:cxn>
              <a:cxn ang="0">
                <a:pos x="10" y="6"/>
              </a:cxn>
            </a:cxnLst>
            <a:rect l="0" t="0" r="r" b="b"/>
            <a:pathLst>
              <a:path w="21" h="30">
                <a:moveTo>
                  <a:pt x="10" y="6"/>
                </a:moveTo>
                <a:lnTo>
                  <a:pt x="11" y="9"/>
                </a:lnTo>
                <a:lnTo>
                  <a:pt x="13" y="8"/>
                </a:lnTo>
                <a:lnTo>
                  <a:pt x="16" y="8"/>
                </a:lnTo>
                <a:lnTo>
                  <a:pt x="17" y="11"/>
                </a:lnTo>
                <a:lnTo>
                  <a:pt x="18" y="13"/>
                </a:lnTo>
                <a:lnTo>
                  <a:pt x="21" y="15"/>
                </a:lnTo>
                <a:lnTo>
                  <a:pt x="19" y="17"/>
                </a:lnTo>
                <a:lnTo>
                  <a:pt x="17" y="18"/>
                </a:lnTo>
                <a:lnTo>
                  <a:pt x="17" y="20"/>
                </a:lnTo>
                <a:lnTo>
                  <a:pt x="18" y="24"/>
                </a:lnTo>
                <a:lnTo>
                  <a:pt x="15" y="26"/>
                </a:lnTo>
                <a:lnTo>
                  <a:pt x="14" y="29"/>
                </a:lnTo>
                <a:lnTo>
                  <a:pt x="12" y="30"/>
                </a:lnTo>
                <a:lnTo>
                  <a:pt x="9" y="29"/>
                </a:lnTo>
                <a:lnTo>
                  <a:pt x="6" y="28"/>
                </a:lnTo>
                <a:lnTo>
                  <a:pt x="4" y="28"/>
                </a:lnTo>
                <a:lnTo>
                  <a:pt x="3" y="26"/>
                </a:lnTo>
                <a:lnTo>
                  <a:pt x="2" y="25"/>
                </a:lnTo>
                <a:lnTo>
                  <a:pt x="0" y="23"/>
                </a:lnTo>
                <a:lnTo>
                  <a:pt x="2" y="22"/>
                </a:lnTo>
                <a:lnTo>
                  <a:pt x="2" y="20"/>
                </a:lnTo>
                <a:lnTo>
                  <a:pt x="5" y="18"/>
                </a:lnTo>
                <a:lnTo>
                  <a:pt x="5" y="16"/>
                </a:lnTo>
                <a:lnTo>
                  <a:pt x="5" y="13"/>
                </a:lnTo>
                <a:lnTo>
                  <a:pt x="3" y="12"/>
                </a:lnTo>
                <a:lnTo>
                  <a:pt x="2" y="10"/>
                </a:lnTo>
                <a:lnTo>
                  <a:pt x="2" y="8"/>
                </a:lnTo>
                <a:lnTo>
                  <a:pt x="2" y="6"/>
                </a:lnTo>
                <a:lnTo>
                  <a:pt x="3" y="4"/>
                </a:lnTo>
                <a:lnTo>
                  <a:pt x="6" y="5"/>
                </a:lnTo>
                <a:lnTo>
                  <a:pt x="5" y="2"/>
                </a:lnTo>
                <a:lnTo>
                  <a:pt x="6" y="0"/>
                </a:lnTo>
                <a:lnTo>
                  <a:pt x="9" y="4"/>
                </a:lnTo>
                <a:lnTo>
                  <a:pt x="10" y="6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03" name="25005">
            <a:extLst xmlns:a="http://schemas.openxmlformats.org/drawingml/2006/main">
              <a:ext uri="{FF2B5EF4-FFF2-40B4-BE49-F238E27FC236}">
                <a16:creationId xmlns:a16="http://schemas.microsoft.com/office/drawing/2014/main" id="{0F4EE2BA-5077-442D-88CC-94283A9EE4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02555" y="489274"/>
            <a:ext cx="206410" cy="136355"/>
          </a:xfrm>
          <a:custGeom xmlns:a="http://schemas.openxmlformats.org/drawingml/2006/main">
            <a:avLst/>
            <a:gdLst/>
            <a:ahLst/>
            <a:cxnLst>
              <a:cxn ang="0">
                <a:pos x="24" y="9"/>
              </a:cxn>
              <a:cxn ang="0">
                <a:pos x="22" y="11"/>
              </a:cxn>
              <a:cxn ang="0">
                <a:pos x="21" y="13"/>
              </a:cxn>
              <a:cxn ang="0">
                <a:pos x="19" y="14"/>
              </a:cxn>
              <a:cxn ang="0">
                <a:pos x="16" y="14"/>
              </a:cxn>
              <a:cxn ang="0">
                <a:pos x="15" y="17"/>
              </a:cxn>
              <a:cxn ang="0">
                <a:pos x="12" y="16"/>
              </a:cxn>
              <a:cxn ang="0">
                <a:pos x="10" y="16"/>
              </a:cxn>
              <a:cxn ang="0">
                <a:pos x="8" y="14"/>
              </a:cxn>
              <a:cxn ang="0">
                <a:pos x="6" y="12"/>
              </a:cxn>
              <a:cxn ang="0">
                <a:pos x="4" y="9"/>
              </a:cxn>
              <a:cxn ang="0">
                <a:pos x="3" y="8"/>
              </a:cxn>
              <a:cxn ang="0">
                <a:pos x="1" y="6"/>
              </a:cxn>
              <a:cxn ang="0">
                <a:pos x="0" y="4"/>
              </a:cxn>
              <a:cxn ang="0">
                <a:pos x="3" y="4"/>
              </a:cxn>
              <a:cxn ang="0">
                <a:pos x="5" y="2"/>
              </a:cxn>
              <a:cxn ang="0">
                <a:pos x="7" y="1"/>
              </a:cxn>
              <a:cxn ang="0">
                <a:pos x="9" y="0"/>
              </a:cxn>
              <a:cxn ang="0">
                <a:pos x="12" y="0"/>
              </a:cxn>
              <a:cxn ang="0">
                <a:pos x="14" y="1"/>
              </a:cxn>
              <a:cxn ang="0">
                <a:pos x="16" y="1"/>
              </a:cxn>
              <a:cxn ang="0">
                <a:pos x="19" y="4"/>
              </a:cxn>
              <a:cxn ang="0">
                <a:pos x="21" y="6"/>
              </a:cxn>
              <a:cxn ang="0">
                <a:pos x="24" y="9"/>
              </a:cxn>
            </a:cxnLst>
            <a:rect l="0" t="0" r="r" b="b"/>
            <a:pathLst>
              <a:path w="24" h="17">
                <a:moveTo>
                  <a:pt x="24" y="9"/>
                </a:moveTo>
                <a:lnTo>
                  <a:pt x="22" y="11"/>
                </a:lnTo>
                <a:lnTo>
                  <a:pt x="21" y="13"/>
                </a:lnTo>
                <a:lnTo>
                  <a:pt x="19" y="14"/>
                </a:lnTo>
                <a:lnTo>
                  <a:pt x="16" y="14"/>
                </a:lnTo>
                <a:lnTo>
                  <a:pt x="15" y="17"/>
                </a:lnTo>
                <a:lnTo>
                  <a:pt x="12" y="16"/>
                </a:lnTo>
                <a:lnTo>
                  <a:pt x="10" y="16"/>
                </a:lnTo>
                <a:lnTo>
                  <a:pt x="8" y="14"/>
                </a:lnTo>
                <a:lnTo>
                  <a:pt x="6" y="12"/>
                </a:lnTo>
                <a:lnTo>
                  <a:pt x="4" y="9"/>
                </a:lnTo>
                <a:lnTo>
                  <a:pt x="3" y="8"/>
                </a:lnTo>
                <a:lnTo>
                  <a:pt x="1" y="6"/>
                </a:lnTo>
                <a:lnTo>
                  <a:pt x="0" y="4"/>
                </a:lnTo>
                <a:lnTo>
                  <a:pt x="3" y="4"/>
                </a:lnTo>
                <a:lnTo>
                  <a:pt x="5" y="2"/>
                </a:lnTo>
                <a:lnTo>
                  <a:pt x="7" y="1"/>
                </a:lnTo>
                <a:lnTo>
                  <a:pt x="9" y="0"/>
                </a:lnTo>
                <a:lnTo>
                  <a:pt x="12" y="0"/>
                </a:lnTo>
                <a:lnTo>
                  <a:pt x="14" y="1"/>
                </a:lnTo>
                <a:lnTo>
                  <a:pt x="16" y="1"/>
                </a:lnTo>
                <a:lnTo>
                  <a:pt x="19" y="4"/>
                </a:lnTo>
                <a:lnTo>
                  <a:pt x="21" y="6"/>
                </a:lnTo>
                <a:lnTo>
                  <a:pt x="24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04" name="20002">
            <a:extLst xmlns:a="http://schemas.openxmlformats.org/drawingml/2006/main">
              <a:ext uri="{FF2B5EF4-FFF2-40B4-BE49-F238E27FC236}">
                <a16:creationId xmlns:a16="http://schemas.microsoft.com/office/drawing/2014/main" id="{DB601D91-EF7A-481B-9651-1E4DC1FD4BA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82312" y="489274"/>
            <a:ext cx="1419067" cy="625630"/>
          </a:xfrm>
          <a:custGeom xmlns:a="http://schemas.openxmlformats.org/drawingml/2006/main">
            <a:avLst/>
            <a:gdLst/>
            <a:ahLst/>
            <a:cxnLst>
              <a:cxn ang="0">
                <a:pos x="132" y="11"/>
              </a:cxn>
              <a:cxn ang="0">
                <a:pos x="142" y="11"/>
              </a:cxn>
              <a:cxn ang="0">
                <a:pos x="149" y="17"/>
              </a:cxn>
              <a:cxn ang="0">
                <a:pos x="157" y="10"/>
              </a:cxn>
              <a:cxn ang="0">
                <a:pos x="165" y="15"/>
              </a:cxn>
              <a:cxn ang="0">
                <a:pos x="161" y="24"/>
              </a:cxn>
              <a:cxn ang="0">
                <a:pos x="162" y="30"/>
              </a:cxn>
              <a:cxn ang="0">
                <a:pos x="161" y="39"/>
              </a:cxn>
              <a:cxn ang="0">
                <a:pos x="156" y="44"/>
              </a:cxn>
              <a:cxn ang="0">
                <a:pos x="148" y="49"/>
              </a:cxn>
              <a:cxn ang="0">
                <a:pos x="140" y="52"/>
              </a:cxn>
              <a:cxn ang="0">
                <a:pos x="131" y="55"/>
              </a:cxn>
              <a:cxn ang="0">
                <a:pos x="124" y="57"/>
              </a:cxn>
              <a:cxn ang="0">
                <a:pos x="116" y="56"/>
              </a:cxn>
              <a:cxn ang="0">
                <a:pos x="107" y="57"/>
              </a:cxn>
              <a:cxn ang="0">
                <a:pos x="100" y="59"/>
              </a:cxn>
              <a:cxn ang="0">
                <a:pos x="100" y="68"/>
              </a:cxn>
              <a:cxn ang="0">
                <a:pos x="91" y="66"/>
              </a:cxn>
              <a:cxn ang="0">
                <a:pos x="86" y="73"/>
              </a:cxn>
              <a:cxn ang="0">
                <a:pos x="76" y="78"/>
              </a:cxn>
              <a:cxn ang="0">
                <a:pos x="67" y="76"/>
              </a:cxn>
              <a:cxn ang="0">
                <a:pos x="64" y="70"/>
              </a:cxn>
              <a:cxn ang="0">
                <a:pos x="56" y="68"/>
              </a:cxn>
              <a:cxn ang="0">
                <a:pos x="45" y="71"/>
              </a:cxn>
              <a:cxn ang="0">
                <a:pos x="43" y="67"/>
              </a:cxn>
              <a:cxn ang="0">
                <a:pos x="34" y="61"/>
              </a:cxn>
              <a:cxn ang="0">
                <a:pos x="28" y="55"/>
              </a:cxn>
              <a:cxn ang="0">
                <a:pos x="22" y="51"/>
              </a:cxn>
              <a:cxn ang="0">
                <a:pos x="20" y="44"/>
              </a:cxn>
              <a:cxn ang="0">
                <a:pos x="12" y="44"/>
              </a:cxn>
              <a:cxn ang="0">
                <a:pos x="1" y="46"/>
              </a:cxn>
              <a:cxn ang="0">
                <a:pos x="0" y="36"/>
              </a:cxn>
              <a:cxn ang="0">
                <a:pos x="3" y="27"/>
              </a:cxn>
              <a:cxn ang="0">
                <a:pos x="11" y="22"/>
              </a:cxn>
              <a:cxn ang="0">
                <a:pos x="20" y="27"/>
              </a:cxn>
              <a:cxn ang="0">
                <a:pos x="30" y="30"/>
              </a:cxn>
              <a:cxn ang="0">
                <a:pos x="39" y="28"/>
              </a:cxn>
              <a:cxn ang="0">
                <a:pos x="42" y="22"/>
              </a:cxn>
              <a:cxn ang="0">
                <a:pos x="49" y="24"/>
              </a:cxn>
              <a:cxn ang="0">
                <a:pos x="62" y="17"/>
              </a:cxn>
              <a:cxn ang="0">
                <a:pos x="72" y="18"/>
              </a:cxn>
              <a:cxn ang="0">
                <a:pos x="80" y="17"/>
              </a:cxn>
              <a:cxn ang="0">
                <a:pos x="90" y="15"/>
              </a:cxn>
              <a:cxn ang="0">
                <a:pos x="100" y="14"/>
              </a:cxn>
              <a:cxn ang="0">
                <a:pos x="98" y="6"/>
              </a:cxn>
              <a:cxn ang="0">
                <a:pos x="107" y="4"/>
              </a:cxn>
              <a:cxn ang="0">
                <a:pos x="116" y="0"/>
              </a:cxn>
              <a:cxn ang="0">
                <a:pos x="126" y="4"/>
              </a:cxn>
            </a:cxnLst>
            <a:rect l="0" t="0" r="r" b="b"/>
            <a:pathLst>
              <a:path w="165" h="78">
                <a:moveTo>
                  <a:pt x="126" y="4"/>
                </a:moveTo>
                <a:lnTo>
                  <a:pt x="128" y="6"/>
                </a:lnTo>
                <a:lnTo>
                  <a:pt x="131" y="9"/>
                </a:lnTo>
                <a:lnTo>
                  <a:pt x="132" y="11"/>
                </a:lnTo>
                <a:lnTo>
                  <a:pt x="135" y="10"/>
                </a:lnTo>
                <a:lnTo>
                  <a:pt x="137" y="11"/>
                </a:lnTo>
                <a:lnTo>
                  <a:pt x="139" y="11"/>
                </a:lnTo>
                <a:lnTo>
                  <a:pt x="142" y="11"/>
                </a:lnTo>
                <a:lnTo>
                  <a:pt x="144" y="10"/>
                </a:lnTo>
                <a:lnTo>
                  <a:pt x="144" y="12"/>
                </a:lnTo>
                <a:lnTo>
                  <a:pt x="145" y="14"/>
                </a:lnTo>
                <a:lnTo>
                  <a:pt x="149" y="17"/>
                </a:lnTo>
                <a:lnTo>
                  <a:pt x="152" y="15"/>
                </a:lnTo>
                <a:lnTo>
                  <a:pt x="153" y="14"/>
                </a:lnTo>
                <a:lnTo>
                  <a:pt x="155" y="12"/>
                </a:lnTo>
                <a:lnTo>
                  <a:pt x="157" y="10"/>
                </a:lnTo>
                <a:lnTo>
                  <a:pt x="159" y="10"/>
                </a:lnTo>
                <a:lnTo>
                  <a:pt x="162" y="11"/>
                </a:lnTo>
                <a:lnTo>
                  <a:pt x="164" y="13"/>
                </a:lnTo>
                <a:lnTo>
                  <a:pt x="165" y="15"/>
                </a:lnTo>
                <a:lnTo>
                  <a:pt x="164" y="19"/>
                </a:lnTo>
                <a:lnTo>
                  <a:pt x="162" y="21"/>
                </a:lnTo>
                <a:lnTo>
                  <a:pt x="160" y="21"/>
                </a:lnTo>
                <a:lnTo>
                  <a:pt x="161" y="24"/>
                </a:lnTo>
                <a:lnTo>
                  <a:pt x="162" y="25"/>
                </a:lnTo>
                <a:lnTo>
                  <a:pt x="163" y="27"/>
                </a:lnTo>
                <a:lnTo>
                  <a:pt x="164" y="29"/>
                </a:lnTo>
                <a:lnTo>
                  <a:pt x="162" y="30"/>
                </a:lnTo>
                <a:lnTo>
                  <a:pt x="161" y="32"/>
                </a:lnTo>
                <a:lnTo>
                  <a:pt x="161" y="34"/>
                </a:lnTo>
                <a:lnTo>
                  <a:pt x="161" y="37"/>
                </a:lnTo>
                <a:lnTo>
                  <a:pt x="161" y="39"/>
                </a:lnTo>
                <a:lnTo>
                  <a:pt x="160" y="41"/>
                </a:lnTo>
                <a:lnTo>
                  <a:pt x="160" y="43"/>
                </a:lnTo>
                <a:lnTo>
                  <a:pt x="159" y="46"/>
                </a:lnTo>
                <a:lnTo>
                  <a:pt x="156" y="44"/>
                </a:lnTo>
                <a:lnTo>
                  <a:pt x="153" y="44"/>
                </a:lnTo>
                <a:lnTo>
                  <a:pt x="150" y="44"/>
                </a:lnTo>
                <a:lnTo>
                  <a:pt x="151" y="47"/>
                </a:lnTo>
                <a:lnTo>
                  <a:pt x="148" y="49"/>
                </a:lnTo>
                <a:lnTo>
                  <a:pt x="146" y="50"/>
                </a:lnTo>
                <a:lnTo>
                  <a:pt x="144" y="50"/>
                </a:lnTo>
                <a:lnTo>
                  <a:pt x="142" y="51"/>
                </a:lnTo>
                <a:lnTo>
                  <a:pt x="140" y="52"/>
                </a:lnTo>
                <a:lnTo>
                  <a:pt x="138" y="52"/>
                </a:lnTo>
                <a:lnTo>
                  <a:pt x="135" y="53"/>
                </a:lnTo>
                <a:lnTo>
                  <a:pt x="134" y="54"/>
                </a:lnTo>
                <a:lnTo>
                  <a:pt x="131" y="55"/>
                </a:lnTo>
                <a:lnTo>
                  <a:pt x="129" y="54"/>
                </a:lnTo>
                <a:lnTo>
                  <a:pt x="128" y="55"/>
                </a:lnTo>
                <a:lnTo>
                  <a:pt x="126" y="56"/>
                </a:lnTo>
                <a:lnTo>
                  <a:pt x="124" y="57"/>
                </a:lnTo>
                <a:lnTo>
                  <a:pt x="122" y="57"/>
                </a:lnTo>
                <a:lnTo>
                  <a:pt x="120" y="58"/>
                </a:lnTo>
                <a:lnTo>
                  <a:pt x="117" y="60"/>
                </a:lnTo>
                <a:lnTo>
                  <a:pt x="116" y="56"/>
                </a:lnTo>
                <a:lnTo>
                  <a:pt x="113" y="54"/>
                </a:lnTo>
                <a:lnTo>
                  <a:pt x="111" y="55"/>
                </a:lnTo>
                <a:lnTo>
                  <a:pt x="110" y="58"/>
                </a:lnTo>
                <a:lnTo>
                  <a:pt x="107" y="57"/>
                </a:lnTo>
                <a:lnTo>
                  <a:pt x="104" y="56"/>
                </a:lnTo>
                <a:lnTo>
                  <a:pt x="103" y="55"/>
                </a:lnTo>
                <a:lnTo>
                  <a:pt x="100" y="56"/>
                </a:lnTo>
                <a:lnTo>
                  <a:pt x="100" y="59"/>
                </a:lnTo>
                <a:lnTo>
                  <a:pt x="101" y="61"/>
                </a:lnTo>
                <a:lnTo>
                  <a:pt x="102" y="64"/>
                </a:lnTo>
                <a:lnTo>
                  <a:pt x="103" y="66"/>
                </a:lnTo>
                <a:lnTo>
                  <a:pt x="100" y="68"/>
                </a:lnTo>
                <a:lnTo>
                  <a:pt x="98" y="68"/>
                </a:lnTo>
                <a:lnTo>
                  <a:pt x="95" y="68"/>
                </a:lnTo>
                <a:lnTo>
                  <a:pt x="94" y="67"/>
                </a:lnTo>
                <a:lnTo>
                  <a:pt x="91" y="66"/>
                </a:lnTo>
                <a:lnTo>
                  <a:pt x="89" y="67"/>
                </a:lnTo>
                <a:lnTo>
                  <a:pt x="86" y="68"/>
                </a:lnTo>
                <a:lnTo>
                  <a:pt x="86" y="71"/>
                </a:lnTo>
                <a:lnTo>
                  <a:pt x="86" y="73"/>
                </a:lnTo>
                <a:lnTo>
                  <a:pt x="83" y="75"/>
                </a:lnTo>
                <a:lnTo>
                  <a:pt x="81" y="76"/>
                </a:lnTo>
                <a:lnTo>
                  <a:pt x="78" y="77"/>
                </a:lnTo>
                <a:lnTo>
                  <a:pt x="76" y="78"/>
                </a:lnTo>
                <a:lnTo>
                  <a:pt x="73" y="78"/>
                </a:lnTo>
                <a:lnTo>
                  <a:pt x="73" y="76"/>
                </a:lnTo>
                <a:lnTo>
                  <a:pt x="71" y="75"/>
                </a:lnTo>
                <a:lnTo>
                  <a:pt x="67" y="76"/>
                </a:lnTo>
                <a:lnTo>
                  <a:pt x="67" y="74"/>
                </a:lnTo>
                <a:lnTo>
                  <a:pt x="68" y="71"/>
                </a:lnTo>
                <a:lnTo>
                  <a:pt x="67" y="68"/>
                </a:lnTo>
                <a:lnTo>
                  <a:pt x="64" y="70"/>
                </a:lnTo>
                <a:lnTo>
                  <a:pt x="62" y="69"/>
                </a:lnTo>
                <a:lnTo>
                  <a:pt x="59" y="69"/>
                </a:lnTo>
                <a:lnTo>
                  <a:pt x="58" y="68"/>
                </a:lnTo>
                <a:lnTo>
                  <a:pt x="56" y="68"/>
                </a:lnTo>
                <a:lnTo>
                  <a:pt x="52" y="68"/>
                </a:lnTo>
                <a:lnTo>
                  <a:pt x="50" y="69"/>
                </a:lnTo>
                <a:lnTo>
                  <a:pt x="47" y="69"/>
                </a:lnTo>
                <a:lnTo>
                  <a:pt x="45" y="71"/>
                </a:lnTo>
                <a:lnTo>
                  <a:pt x="44" y="73"/>
                </a:lnTo>
                <a:lnTo>
                  <a:pt x="42" y="72"/>
                </a:lnTo>
                <a:lnTo>
                  <a:pt x="43" y="69"/>
                </a:lnTo>
                <a:lnTo>
                  <a:pt x="43" y="67"/>
                </a:lnTo>
                <a:lnTo>
                  <a:pt x="40" y="66"/>
                </a:lnTo>
                <a:lnTo>
                  <a:pt x="38" y="66"/>
                </a:lnTo>
                <a:lnTo>
                  <a:pt x="36" y="63"/>
                </a:lnTo>
                <a:lnTo>
                  <a:pt x="34" y="61"/>
                </a:lnTo>
                <a:lnTo>
                  <a:pt x="33" y="60"/>
                </a:lnTo>
                <a:lnTo>
                  <a:pt x="30" y="59"/>
                </a:lnTo>
                <a:lnTo>
                  <a:pt x="27" y="58"/>
                </a:lnTo>
                <a:lnTo>
                  <a:pt x="28" y="55"/>
                </a:lnTo>
                <a:lnTo>
                  <a:pt x="30" y="53"/>
                </a:lnTo>
                <a:lnTo>
                  <a:pt x="27" y="52"/>
                </a:lnTo>
                <a:lnTo>
                  <a:pt x="24" y="51"/>
                </a:lnTo>
                <a:lnTo>
                  <a:pt x="22" y="51"/>
                </a:lnTo>
                <a:lnTo>
                  <a:pt x="20" y="50"/>
                </a:lnTo>
                <a:lnTo>
                  <a:pt x="19" y="49"/>
                </a:lnTo>
                <a:lnTo>
                  <a:pt x="19" y="46"/>
                </a:lnTo>
                <a:lnTo>
                  <a:pt x="20" y="44"/>
                </a:lnTo>
                <a:lnTo>
                  <a:pt x="19" y="42"/>
                </a:lnTo>
                <a:lnTo>
                  <a:pt x="15" y="40"/>
                </a:lnTo>
                <a:lnTo>
                  <a:pt x="13" y="42"/>
                </a:lnTo>
                <a:lnTo>
                  <a:pt x="12" y="44"/>
                </a:lnTo>
                <a:lnTo>
                  <a:pt x="9" y="47"/>
                </a:lnTo>
                <a:lnTo>
                  <a:pt x="7" y="49"/>
                </a:lnTo>
                <a:lnTo>
                  <a:pt x="3" y="48"/>
                </a:lnTo>
                <a:lnTo>
                  <a:pt x="1" y="46"/>
                </a:lnTo>
                <a:lnTo>
                  <a:pt x="0" y="43"/>
                </a:lnTo>
                <a:lnTo>
                  <a:pt x="1" y="40"/>
                </a:lnTo>
                <a:lnTo>
                  <a:pt x="0" y="38"/>
                </a:lnTo>
                <a:lnTo>
                  <a:pt x="0" y="36"/>
                </a:lnTo>
                <a:lnTo>
                  <a:pt x="1" y="33"/>
                </a:lnTo>
                <a:lnTo>
                  <a:pt x="1" y="31"/>
                </a:lnTo>
                <a:lnTo>
                  <a:pt x="1" y="29"/>
                </a:lnTo>
                <a:lnTo>
                  <a:pt x="3" y="27"/>
                </a:lnTo>
                <a:lnTo>
                  <a:pt x="4" y="25"/>
                </a:lnTo>
                <a:lnTo>
                  <a:pt x="7" y="25"/>
                </a:lnTo>
                <a:lnTo>
                  <a:pt x="9" y="22"/>
                </a:lnTo>
                <a:lnTo>
                  <a:pt x="11" y="22"/>
                </a:lnTo>
                <a:lnTo>
                  <a:pt x="13" y="23"/>
                </a:lnTo>
                <a:lnTo>
                  <a:pt x="15" y="25"/>
                </a:lnTo>
                <a:lnTo>
                  <a:pt x="17" y="27"/>
                </a:lnTo>
                <a:lnTo>
                  <a:pt x="20" y="27"/>
                </a:lnTo>
                <a:lnTo>
                  <a:pt x="23" y="29"/>
                </a:lnTo>
                <a:lnTo>
                  <a:pt x="25" y="30"/>
                </a:lnTo>
                <a:lnTo>
                  <a:pt x="27" y="32"/>
                </a:lnTo>
                <a:lnTo>
                  <a:pt x="30" y="30"/>
                </a:lnTo>
                <a:lnTo>
                  <a:pt x="33" y="30"/>
                </a:lnTo>
                <a:lnTo>
                  <a:pt x="35" y="30"/>
                </a:lnTo>
                <a:lnTo>
                  <a:pt x="39" y="30"/>
                </a:lnTo>
                <a:lnTo>
                  <a:pt x="39" y="28"/>
                </a:lnTo>
                <a:lnTo>
                  <a:pt x="39" y="26"/>
                </a:lnTo>
                <a:lnTo>
                  <a:pt x="40" y="24"/>
                </a:lnTo>
                <a:lnTo>
                  <a:pt x="43" y="25"/>
                </a:lnTo>
                <a:lnTo>
                  <a:pt x="42" y="22"/>
                </a:lnTo>
                <a:lnTo>
                  <a:pt x="43" y="20"/>
                </a:lnTo>
                <a:lnTo>
                  <a:pt x="46" y="24"/>
                </a:lnTo>
                <a:lnTo>
                  <a:pt x="47" y="26"/>
                </a:lnTo>
                <a:lnTo>
                  <a:pt x="49" y="24"/>
                </a:lnTo>
                <a:lnTo>
                  <a:pt x="51" y="21"/>
                </a:lnTo>
                <a:lnTo>
                  <a:pt x="54" y="20"/>
                </a:lnTo>
                <a:lnTo>
                  <a:pt x="58" y="20"/>
                </a:lnTo>
                <a:lnTo>
                  <a:pt x="62" y="17"/>
                </a:lnTo>
                <a:lnTo>
                  <a:pt x="67" y="14"/>
                </a:lnTo>
                <a:lnTo>
                  <a:pt x="69" y="14"/>
                </a:lnTo>
                <a:lnTo>
                  <a:pt x="72" y="14"/>
                </a:lnTo>
                <a:lnTo>
                  <a:pt x="72" y="18"/>
                </a:lnTo>
                <a:lnTo>
                  <a:pt x="73" y="20"/>
                </a:lnTo>
                <a:lnTo>
                  <a:pt x="76" y="22"/>
                </a:lnTo>
                <a:lnTo>
                  <a:pt x="78" y="19"/>
                </a:lnTo>
                <a:lnTo>
                  <a:pt x="80" y="17"/>
                </a:lnTo>
                <a:lnTo>
                  <a:pt x="84" y="16"/>
                </a:lnTo>
                <a:lnTo>
                  <a:pt x="85" y="16"/>
                </a:lnTo>
                <a:lnTo>
                  <a:pt x="89" y="12"/>
                </a:lnTo>
                <a:lnTo>
                  <a:pt x="90" y="15"/>
                </a:lnTo>
                <a:lnTo>
                  <a:pt x="91" y="17"/>
                </a:lnTo>
                <a:lnTo>
                  <a:pt x="95" y="18"/>
                </a:lnTo>
                <a:lnTo>
                  <a:pt x="97" y="16"/>
                </a:lnTo>
                <a:lnTo>
                  <a:pt x="100" y="14"/>
                </a:lnTo>
                <a:lnTo>
                  <a:pt x="98" y="12"/>
                </a:lnTo>
                <a:lnTo>
                  <a:pt x="97" y="10"/>
                </a:lnTo>
                <a:lnTo>
                  <a:pt x="97" y="8"/>
                </a:lnTo>
                <a:lnTo>
                  <a:pt x="98" y="6"/>
                </a:lnTo>
                <a:lnTo>
                  <a:pt x="99" y="3"/>
                </a:lnTo>
                <a:lnTo>
                  <a:pt x="103" y="3"/>
                </a:lnTo>
                <a:lnTo>
                  <a:pt x="105" y="3"/>
                </a:lnTo>
                <a:lnTo>
                  <a:pt x="107" y="4"/>
                </a:lnTo>
                <a:lnTo>
                  <a:pt x="110" y="4"/>
                </a:lnTo>
                <a:lnTo>
                  <a:pt x="112" y="2"/>
                </a:lnTo>
                <a:lnTo>
                  <a:pt x="114" y="1"/>
                </a:lnTo>
                <a:lnTo>
                  <a:pt x="116" y="0"/>
                </a:lnTo>
                <a:lnTo>
                  <a:pt x="119" y="0"/>
                </a:lnTo>
                <a:lnTo>
                  <a:pt x="121" y="1"/>
                </a:lnTo>
                <a:lnTo>
                  <a:pt x="123" y="1"/>
                </a:lnTo>
                <a:lnTo>
                  <a:pt x="126" y="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chemeClr val="tx1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05" name="ESCAUT">
            <a:extLst xmlns:a="http://schemas.openxmlformats.org/drawingml/2006/main">
              <a:ext uri="{FF2B5EF4-FFF2-40B4-BE49-F238E27FC236}">
                <a16:creationId xmlns:a16="http://schemas.microsoft.com/office/drawing/2014/main" id="{299F2CCB-98F8-4D93-9C18-1F557E0B98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238459" y="609589"/>
            <a:ext cx="146207" cy="537400"/>
          </a:xfrm>
          <a:custGeom xmlns:a="http://schemas.openxmlformats.org/drawingml/2006/main">
            <a:avLst/>
            <a:gdLst/>
            <a:ahLst/>
            <a:cxnLst>
              <a:cxn ang="0">
                <a:pos x="15" y="67"/>
              </a:cxn>
              <a:cxn ang="0">
                <a:pos x="14" y="66"/>
              </a:cxn>
              <a:cxn ang="0">
                <a:pos x="13" y="65"/>
              </a:cxn>
              <a:cxn ang="0">
                <a:pos x="13" y="64"/>
              </a:cxn>
              <a:cxn ang="0">
                <a:pos x="13" y="63"/>
              </a:cxn>
              <a:cxn ang="0">
                <a:pos x="16" y="57"/>
              </a:cxn>
              <a:cxn ang="0">
                <a:pos x="15" y="54"/>
              </a:cxn>
              <a:cxn ang="0">
                <a:pos x="15" y="53"/>
              </a:cxn>
              <a:cxn ang="0">
                <a:pos x="16" y="52"/>
              </a:cxn>
              <a:cxn ang="0">
                <a:pos x="16" y="52"/>
              </a:cxn>
              <a:cxn ang="0">
                <a:pos x="17" y="51"/>
              </a:cxn>
              <a:cxn ang="0">
                <a:pos x="17" y="50"/>
              </a:cxn>
              <a:cxn ang="0">
                <a:pos x="16" y="47"/>
              </a:cxn>
              <a:cxn ang="0">
                <a:pos x="16" y="46"/>
              </a:cxn>
              <a:cxn ang="0">
                <a:pos x="15" y="46"/>
              </a:cxn>
              <a:cxn ang="0">
                <a:pos x="15" y="45"/>
              </a:cxn>
              <a:cxn ang="0">
                <a:pos x="12" y="43"/>
              </a:cxn>
              <a:cxn ang="0">
                <a:pos x="10" y="41"/>
              </a:cxn>
              <a:cxn ang="0">
                <a:pos x="6" y="36"/>
              </a:cxn>
              <a:cxn ang="0">
                <a:pos x="6" y="35"/>
              </a:cxn>
              <a:cxn ang="0">
                <a:pos x="4" y="32"/>
              </a:cxn>
              <a:cxn ang="0">
                <a:pos x="2" y="31"/>
              </a:cxn>
              <a:cxn ang="0">
                <a:pos x="2" y="31"/>
              </a:cxn>
              <a:cxn ang="0">
                <a:pos x="1" y="30"/>
              </a:cxn>
              <a:cxn ang="0">
                <a:pos x="0" y="26"/>
              </a:cxn>
              <a:cxn ang="0">
                <a:pos x="0" y="25"/>
              </a:cxn>
              <a:cxn ang="0">
                <a:pos x="0" y="24"/>
              </a:cxn>
              <a:cxn ang="0">
                <a:pos x="1" y="21"/>
              </a:cxn>
              <a:cxn ang="0">
                <a:pos x="1" y="21"/>
              </a:cxn>
              <a:cxn ang="0">
                <a:pos x="1" y="19"/>
              </a:cxn>
              <a:cxn ang="0">
                <a:pos x="0" y="16"/>
              </a:cxn>
              <a:cxn ang="0">
                <a:pos x="0" y="15"/>
              </a:cxn>
              <a:cxn ang="0">
                <a:pos x="0" y="15"/>
              </a:cxn>
              <a:cxn ang="0">
                <a:pos x="0" y="14"/>
              </a:cxn>
              <a:cxn ang="0">
                <a:pos x="1" y="14"/>
              </a:cxn>
              <a:cxn ang="0">
                <a:pos x="2" y="13"/>
              </a:cxn>
              <a:cxn ang="0">
                <a:pos x="2" y="12"/>
              </a:cxn>
              <a:cxn ang="0">
                <a:pos x="3" y="11"/>
              </a:cxn>
              <a:cxn ang="0">
                <a:pos x="3" y="9"/>
              </a:cxn>
              <a:cxn ang="0">
                <a:pos x="4" y="7"/>
              </a:cxn>
              <a:cxn ang="0">
                <a:pos x="5" y="6"/>
              </a:cxn>
              <a:cxn ang="0">
                <a:pos x="5" y="6"/>
              </a:cxn>
              <a:cxn ang="0">
                <a:pos x="6" y="6"/>
              </a:cxn>
              <a:cxn ang="0">
                <a:pos x="7" y="5"/>
              </a:cxn>
              <a:cxn ang="0">
                <a:pos x="8" y="5"/>
              </a:cxn>
              <a:cxn ang="0">
                <a:pos x="9" y="5"/>
              </a:cxn>
              <a:cxn ang="0">
                <a:pos x="9" y="4"/>
              </a:cxn>
              <a:cxn ang="0">
                <a:pos x="10" y="3"/>
              </a:cxn>
              <a:cxn ang="0">
                <a:pos x="11" y="2"/>
              </a:cxn>
              <a:cxn ang="0">
                <a:pos x="11" y="1"/>
              </a:cxn>
              <a:cxn ang="0">
                <a:pos x="11" y="0"/>
              </a:cxn>
              <a:cxn ang="0">
                <a:pos x="12" y="0"/>
              </a:cxn>
            </a:cxnLst>
            <a:rect l="0" t="0" r="r" b="b"/>
            <a:pathLst>
              <a:path w="17" h="67">
                <a:moveTo>
                  <a:pt x="15" y="67"/>
                </a:moveTo>
                <a:lnTo>
                  <a:pt x="15" y="67"/>
                </a:lnTo>
                <a:lnTo>
                  <a:pt x="15" y="67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3" y="65"/>
                </a:lnTo>
                <a:lnTo>
                  <a:pt x="13" y="65"/>
                </a:lnTo>
                <a:lnTo>
                  <a:pt x="13" y="64"/>
                </a:lnTo>
                <a:lnTo>
                  <a:pt x="13" y="64"/>
                </a:lnTo>
                <a:lnTo>
                  <a:pt x="13" y="64"/>
                </a:lnTo>
                <a:lnTo>
                  <a:pt x="13" y="64"/>
                </a:lnTo>
                <a:lnTo>
                  <a:pt x="13" y="63"/>
                </a:lnTo>
                <a:lnTo>
                  <a:pt x="14" y="60"/>
                </a:lnTo>
                <a:lnTo>
                  <a:pt x="15" y="58"/>
                </a:lnTo>
                <a:lnTo>
                  <a:pt x="16" y="57"/>
                </a:lnTo>
                <a:lnTo>
                  <a:pt x="15" y="55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5" y="53"/>
                </a:lnTo>
                <a:lnTo>
                  <a:pt x="15" y="53"/>
                </a:lnTo>
                <a:lnTo>
                  <a:pt x="16" y="53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1"/>
                </a:lnTo>
                <a:lnTo>
                  <a:pt x="17" y="51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47"/>
                </a:lnTo>
                <a:lnTo>
                  <a:pt x="17" y="47"/>
                </a:lnTo>
                <a:lnTo>
                  <a:pt x="16" y="47"/>
                </a:lnTo>
                <a:lnTo>
                  <a:pt x="16" y="47"/>
                </a:lnTo>
                <a:lnTo>
                  <a:pt x="16" y="47"/>
                </a:lnTo>
                <a:lnTo>
                  <a:pt x="16" y="46"/>
                </a:lnTo>
                <a:lnTo>
                  <a:pt x="16" y="46"/>
                </a:lnTo>
                <a:lnTo>
                  <a:pt x="16" y="46"/>
                </a:lnTo>
                <a:lnTo>
                  <a:pt x="15" y="46"/>
                </a:lnTo>
                <a:lnTo>
                  <a:pt x="15" y="46"/>
                </a:lnTo>
                <a:lnTo>
                  <a:pt x="15" y="45"/>
                </a:lnTo>
                <a:lnTo>
                  <a:pt x="15" y="45"/>
                </a:lnTo>
                <a:lnTo>
                  <a:pt x="13" y="44"/>
                </a:lnTo>
                <a:lnTo>
                  <a:pt x="12" y="43"/>
                </a:lnTo>
                <a:lnTo>
                  <a:pt x="12" y="43"/>
                </a:lnTo>
                <a:lnTo>
                  <a:pt x="12" y="43"/>
                </a:lnTo>
                <a:lnTo>
                  <a:pt x="10" y="41"/>
                </a:lnTo>
                <a:lnTo>
                  <a:pt x="10" y="41"/>
                </a:lnTo>
                <a:lnTo>
                  <a:pt x="10" y="41"/>
                </a:lnTo>
                <a:lnTo>
                  <a:pt x="9" y="41"/>
                </a:lnTo>
                <a:lnTo>
                  <a:pt x="6" y="36"/>
                </a:lnTo>
                <a:lnTo>
                  <a:pt x="6" y="36"/>
                </a:lnTo>
                <a:lnTo>
                  <a:pt x="6" y="35"/>
                </a:lnTo>
                <a:lnTo>
                  <a:pt x="6" y="35"/>
                </a:lnTo>
                <a:lnTo>
                  <a:pt x="6" y="35"/>
                </a:lnTo>
                <a:lnTo>
                  <a:pt x="5" y="35"/>
                </a:lnTo>
                <a:lnTo>
                  <a:pt x="4" y="32"/>
                </a:lnTo>
                <a:lnTo>
                  <a:pt x="3" y="32"/>
                </a:lnTo>
                <a:lnTo>
                  <a:pt x="3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0" y="26"/>
                </a:lnTo>
                <a:lnTo>
                  <a:pt x="0" y="25"/>
                </a:lnTo>
                <a:lnTo>
                  <a:pt x="0" y="25"/>
                </a:lnTo>
                <a:lnTo>
                  <a:pt x="0" y="25"/>
                </a:lnTo>
                <a:lnTo>
                  <a:pt x="0" y="24"/>
                </a:lnTo>
                <a:lnTo>
                  <a:pt x="0" y="24"/>
                </a:lnTo>
                <a:lnTo>
                  <a:pt x="0" y="24"/>
                </a:lnTo>
                <a:lnTo>
                  <a:pt x="1" y="23"/>
                </a:lnTo>
                <a:lnTo>
                  <a:pt x="1" y="23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0" y="16"/>
                </a:lnTo>
                <a:lnTo>
                  <a:pt x="0" y="16"/>
                </a:lnTo>
                <a:lnTo>
                  <a:pt x="0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3" y="11"/>
                </a:lnTo>
                <a:lnTo>
                  <a:pt x="3" y="11"/>
                </a:lnTo>
                <a:lnTo>
                  <a:pt x="3" y="9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5"/>
                </a:lnTo>
                <a:lnTo>
                  <a:pt x="9" y="5"/>
                </a:lnTo>
                <a:lnTo>
                  <a:pt x="9" y="5"/>
                </a:lnTo>
                <a:lnTo>
                  <a:pt x="9" y="4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</a:path>
            </a:pathLst>
          </a:custGeom>
          <a:noFill xmlns:a="http://schemas.openxmlformats.org/drawingml/2006/main"/>
          <a:ln xmlns:a="http://schemas.openxmlformats.org/drawingml/2006/main" w="9525">
            <a:solidFill>
              <a:srgbClr val="0A93FC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06" name="MEUSE">
            <a:extLst xmlns:a="http://schemas.openxmlformats.org/drawingml/2006/main">
              <a:ext uri="{FF2B5EF4-FFF2-40B4-BE49-F238E27FC236}">
                <a16:creationId xmlns:a16="http://schemas.microsoft.com/office/drawing/2014/main" id="{E8030067-A94D-4773-A9F2-A644FAE740A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00365" y="561463"/>
            <a:ext cx="1324462" cy="1371575"/>
          </a:xfrm>
          <a:custGeom xmlns:a="http://schemas.openxmlformats.org/drawingml/2006/main">
            <a:avLst/>
            <a:gdLst/>
            <a:ahLst/>
            <a:cxnLst>
              <a:cxn ang="0">
                <a:pos x="1" y="163"/>
              </a:cxn>
              <a:cxn ang="0">
                <a:pos x="0" y="158"/>
              </a:cxn>
              <a:cxn ang="0">
                <a:pos x="2" y="156"/>
              </a:cxn>
              <a:cxn ang="0">
                <a:pos x="6" y="158"/>
              </a:cxn>
              <a:cxn ang="0">
                <a:pos x="8" y="160"/>
              </a:cxn>
              <a:cxn ang="0">
                <a:pos x="10" y="156"/>
              </a:cxn>
              <a:cxn ang="0">
                <a:pos x="13" y="154"/>
              </a:cxn>
              <a:cxn ang="0">
                <a:pos x="13" y="150"/>
              </a:cxn>
              <a:cxn ang="0">
                <a:pos x="14" y="149"/>
              </a:cxn>
              <a:cxn ang="0">
                <a:pos x="18" y="148"/>
              </a:cxn>
              <a:cxn ang="0">
                <a:pos x="15" y="140"/>
              </a:cxn>
              <a:cxn ang="0">
                <a:pos x="13" y="135"/>
              </a:cxn>
              <a:cxn ang="0">
                <a:pos x="11" y="129"/>
              </a:cxn>
              <a:cxn ang="0">
                <a:pos x="9" y="123"/>
              </a:cxn>
              <a:cxn ang="0">
                <a:pos x="8" y="122"/>
              </a:cxn>
              <a:cxn ang="0">
                <a:pos x="6" y="118"/>
              </a:cxn>
              <a:cxn ang="0">
                <a:pos x="8" y="118"/>
              </a:cxn>
              <a:cxn ang="0">
                <a:pos x="10" y="117"/>
              </a:cxn>
              <a:cxn ang="0">
                <a:pos x="9" y="115"/>
              </a:cxn>
              <a:cxn ang="0">
                <a:pos x="10" y="111"/>
              </a:cxn>
              <a:cxn ang="0">
                <a:pos x="11" y="108"/>
              </a:cxn>
              <a:cxn ang="0">
                <a:pos x="10" y="98"/>
              </a:cxn>
              <a:cxn ang="0">
                <a:pos x="8" y="95"/>
              </a:cxn>
              <a:cxn ang="0">
                <a:pos x="8" y="88"/>
              </a:cxn>
              <a:cxn ang="0">
                <a:pos x="12" y="86"/>
              </a:cxn>
              <a:cxn ang="0">
                <a:pos x="17" y="86"/>
              </a:cxn>
              <a:cxn ang="0">
                <a:pos x="23" y="81"/>
              </a:cxn>
              <a:cxn ang="0">
                <a:pos x="29" y="83"/>
              </a:cxn>
              <a:cxn ang="0">
                <a:pos x="32" y="85"/>
              </a:cxn>
              <a:cxn ang="0">
                <a:pos x="34" y="82"/>
              </a:cxn>
              <a:cxn ang="0">
                <a:pos x="38" y="78"/>
              </a:cxn>
              <a:cxn ang="0">
                <a:pos x="41" y="77"/>
              </a:cxn>
              <a:cxn ang="0">
                <a:pos x="47" y="78"/>
              </a:cxn>
              <a:cxn ang="0">
                <a:pos x="54" y="76"/>
              </a:cxn>
              <a:cxn ang="0">
                <a:pos x="58" y="73"/>
              </a:cxn>
              <a:cxn ang="0">
                <a:pos x="66" y="70"/>
              </a:cxn>
              <a:cxn ang="0">
                <a:pos x="70" y="68"/>
              </a:cxn>
              <a:cxn ang="0">
                <a:pos x="72" y="69"/>
              </a:cxn>
              <a:cxn ang="0">
                <a:pos x="73" y="71"/>
              </a:cxn>
              <a:cxn ang="0">
                <a:pos x="77" y="66"/>
              </a:cxn>
              <a:cxn ang="0">
                <a:pos x="81" y="65"/>
              </a:cxn>
              <a:cxn ang="0">
                <a:pos x="88" y="66"/>
              </a:cxn>
              <a:cxn ang="0">
                <a:pos x="92" y="62"/>
              </a:cxn>
              <a:cxn ang="0">
                <a:pos x="93" y="59"/>
              </a:cxn>
              <a:cxn ang="0">
                <a:pos x="101" y="55"/>
              </a:cxn>
              <a:cxn ang="0">
                <a:pos x="116" y="49"/>
              </a:cxn>
              <a:cxn ang="0">
                <a:pos x="122" y="42"/>
              </a:cxn>
              <a:cxn ang="0">
                <a:pos x="126" y="43"/>
              </a:cxn>
              <a:cxn ang="0">
                <a:pos x="128" y="45"/>
              </a:cxn>
              <a:cxn ang="0">
                <a:pos x="133" y="44"/>
              </a:cxn>
              <a:cxn ang="0">
                <a:pos x="135" y="37"/>
              </a:cxn>
              <a:cxn ang="0">
                <a:pos x="143" y="32"/>
              </a:cxn>
              <a:cxn ang="0">
                <a:pos x="146" y="31"/>
              </a:cxn>
              <a:cxn ang="0">
                <a:pos x="146" y="28"/>
              </a:cxn>
              <a:cxn ang="0">
                <a:pos x="147" y="24"/>
              </a:cxn>
              <a:cxn ang="0">
                <a:pos x="150" y="22"/>
              </a:cxn>
              <a:cxn ang="0">
                <a:pos x="153" y="14"/>
              </a:cxn>
              <a:cxn ang="0">
                <a:pos x="153" y="4"/>
              </a:cxn>
            </a:cxnLst>
            <a:rect l="0" t="0" r="r" b="b"/>
            <a:pathLst>
              <a:path w="154" h="171">
                <a:moveTo>
                  <a:pt x="1" y="171"/>
                </a:moveTo>
                <a:lnTo>
                  <a:pt x="1" y="171"/>
                </a:lnTo>
                <a:lnTo>
                  <a:pt x="1" y="169"/>
                </a:lnTo>
                <a:lnTo>
                  <a:pt x="1" y="169"/>
                </a:lnTo>
                <a:lnTo>
                  <a:pt x="1" y="169"/>
                </a:lnTo>
                <a:lnTo>
                  <a:pt x="1" y="166"/>
                </a:lnTo>
                <a:lnTo>
                  <a:pt x="1" y="163"/>
                </a:lnTo>
                <a:lnTo>
                  <a:pt x="1" y="163"/>
                </a:lnTo>
                <a:lnTo>
                  <a:pt x="1" y="162"/>
                </a:lnTo>
                <a:lnTo>
                  <a:pt x="1" y="161"/>
                </a:lnTo>
                <a:lnTo>
                  <a:pt x="0" y="161"/>
                </a:lnTo>
                <a:lnTo>
                  <a:pt x="0" y="160"/>
                </a:lnTo>
                <a:lnTo>
                  <a:pt x="0" y="159"/>
                </a:lnTo>
                <a:lnTo>
                  <a:pt x="0" y="159"/>
                </a:lnTo>
                <a:lnTo>
                  <a:pt x="0" y="158"/>
                </a:lnTo>
                <a:lnTo>
                  <a:pt x="0" y="158"/>
                </a:lnTo>
                <a:lnTo>
                  <a:pt x="1" y="157"/>
                </a:lnTo>
                <a:lnTo>
                  <a:pt x="1" y="157"/>
                </a:lnTo>
                <a:lnTo>
                  <a:pt x="1" y="156"/>
                </a:lnTo>
                <a:lnTo>
                  <a:pt x="1" y="156"/>
                </a:lnTo>
                <a:lnTo>
                  <a:pt x="1" y="156"/>
                </a:lnTo>
                <a:lnTo>
                  <a:pt x="2" y="156"/>
                </a:lnTo>
                <a:lnTo>
                  <a:pt x="2" y="156"/>
                </a:lnTo>
                <a:lnTo>
                  <a:pt x="2" y="156"/>
                </a:lnTo>
                <a:lnTo>
                  <a:pt x="3" y="156"/>
                </a:lnTo>
                <a:lnTo>
                  <a:pt x="3" y="156"/>
                </a:lnTo>
                <a:lnTo>
                  <a:pt x="4" y="156"/>
                </a:lnTo>
                <a:lnTo>
                  <a:pt x="5" y="157"/>
                </a:lnTo>
                <a:lnTo>
                  <a:pt x="5" y="157"/>
                </a:lnTo>
                <a:lnTo>
                  <a:pt x="5" y="157"/>
                </a:lnTo>
                <a:lnTo>
                  <a:pt x="6" y="158"/>
                </a:lnTo>
                <a:lnTo>
                  <a:pt x="6" y="158"/>
                </a:lnTo>
                <a:lnTo>
                  <a:pt x="6" y="159"/>
                </a:lnTo>
                <a:lnTo>
                  <a:pt x="6" y="159"/>
                </a:lnTo>
                <a:lnTo>
                  <a:pt x="6" y="160"/>
                </a:lnTo>
                <a:lnTo>
                  <a:pt x="7" y="160"/>
                </a:lnTo>
                <a:lnTo>
                  <a:pt x="7" y="160"/>
                </a:lnTo>
                <a:lnTo>
                  <a:pt x="8" y="160"/>
                </a:lnTo>
                <a:lnTo>
                  <a:pt x="8" y="160"/>
                </a:lnTo>
                <a:lnTo>
                  <a:pt x="8" y="160"/>
                </a:lnTo>
                <a:lnTo>
                  <a:pt x="8" y="160"/>
                </a:lnTo>
                <a:lnTo>
                  <a:pt x="9" y="159"/>
                </a:lnTo>
                <a:lnTo>
                  <a:pt x="9" y="159"/>
                </a:lnTo>
                <a:lnTo>
                  <a:pt x="9" y="158"/>
                </a:lnTo>
                <a:lnTo>
                  <a:pt x="9" y="157"/>
                </a:lnTo>
                <a:lnTo>
                  <a:pt x="9" y="156"/>
                </a:lnTo>
                <a:lnTo>
                  <a:pt x="10" y="156"/>
                </a:lnTo>
                <a:lnTo>
                  <a:pt x="10" y="156"/>
                </a:lnTo>
                <a:lnTo>
                  <a:pt x="10" y="155"/>
                </a:lnTo>
                <a:lnTo>
                  <a:pt x="11" y="155"/>
                </a:lnTo>
                <a:lnTo>
                  <a:pt x="12" y="155"/>
                </a:lnTo>
                <a:lnTo>
                  <a:pt x="12" y="155"/>
                </a:lnTo>
                <a:lnTo>
                  <a:pt x="12" y="155"/>
                </a:lnTo>
                <a:lnTo>
                  <a:pt x="13" y="155"/>
                </a:lnTo>
                <a:lnTo>
                  <a:pt x="13" y="154"/>
                </a:lnTo>
                <a:lnTo>
                  <a:pt x="13" y="154"/>
                </a:lnTo>
                <a:lnTo>
                  <a:pt x="13" y="153"/>
                </a:lnTo>
                <a:lnTo>
                  <a:pt x="13" y="153"/>
                </a:lnTo>
                <a:lnTo>
                  <a:pt x="13" y="153"/>
                </a:lnTo>
                <a:lnTo>
                  <a:pt x="13" y="152"/>
                </a:lnTo>
                <a:lnTo>
                  <a:pt x="13" y="151"/>
                </a:lnTo>
                <a:lnTo>
                  <a:pt x="12" y="151"/>
                </a:lnTo>
                <a:lnTo>
                  <a:pt x="12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49"/>
                </a:lnTo>
                <a:lnTo>
                  <a:pt x="13" y="149"/>
                </a:lnTo>
                <a:lnTo>
                  <a:pt x="14" y="149"/>
                </a:lnTo>
                <a:lnTo>
                  <a:pt x="14" y="148"/>
                </a:lnTo>
                <a:lnTo>
                  <a:pt x="14" y="149"/>
                </a:lnTo>
                <a:lnTo>
                  <a:pt x="15" y="149"/>
                </a:lnTo>
                <a:lnTo>
                  <a:pt x="15" y="149"/>
                </a:lnTo>
                <a:lnTo>
                  <a:pt x="16" y="149"/>
                </a:lnTo>
                <a:lnTo>
                  <a:pt x="17" y="149"/>
                </a:lnTo>
                <a:lnTo>
                  <a:pt x="17" y="149"/>
                </a:lnTo>
                <a:lnTo>
                  <a:pt x="17" y="149"/>
                </a:lnTo>
                <a:lnTo>
                  <a:pt x="18" y="149"/>
                </a:lnTo>
                <a:lnTo>
                  <a:pt x="18" y="148"/>
                </a:lnTo>
                <a:lnTo>
                  <a:pt x="18" y="148"/>
                </a:lnTo>
                <a:lnTo>
                  <a:pt x="18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7"/>
                </a:lnTo>
                <a:lnTo>
                  <a:pt x="18" y="146"/>
                </a:lnTo>
                <a:lnTo>
                  <a:pt x="16" y="143"/>
                </a:lnTo>
                <a:lnTo>
                  <a:pt x="15" y="140"/>
                </a:lnTo>
                <a:lnTo>
                  <a:pt x="14" y="138"/>
                </a:lnTo>
                <a:lnTo>
                  <a:pt x="13" y="138"/>
                </a:lnTo>
                <a:lnTo>
                  <a:pt x="13" y="137"/>
                </a:lnTo>
                <a:lnTo>
                  <a:pt x="13" y="137"/>
                </a:lnTo>
                <a:lnTo>
                  <a:pt x="13" y="137"/>
                </a:lnTo>
                <a:lnTo>
                  <a:pt x="13" y="136"/>
                </a:lnTo>
                <a:lnTo>
                  <a:pt x="13" y="135"/>
                </a:lnTo>
                <a:lnTo>
                  <a:pt x="13" y="135"/>
                </a:lnTo>
                <a:lnTo>
                  <a:pt x="13" y="135"/>
                </a:lnTo>
                <a:lnTo>
                  <a:pt x="14" y="134"/>
                </a:lnTo>
                <a:lnTo>
                  <a:pt x="14" y="132"/>
                </a:lnTo>
                <a:lnTo>
                  <a:pt x="14" y="131"/>
                </a:lnTo>
                <a:lnTo>
                  <a:pt x="13" y="131"/>
                </a:lnTo>
                <a:lnTo>
                  <a:pt x="13" y="130"/>
                </a:lnTo>
                <a:lnTo>
                  <a:pt x="13" y="130"/>
                </a:lnTo>
                <a:lnTo>
                  <a:pt x="11" y="129"/>
                </a:lnTo>
                <a:lnTo>
                  <a:pt x="11" y="128"/>
                </a:lnTo>
                <a:lnTo>
                  <a:pt x="10" y="128"/>
                </a:lnTo>
                <a:lnTo>
                  <a:pt x="10" y="128"/>
                </a:lnTo>
                <a:lnTo>
                  <a:pt x="10" y="128"/>
                </a:lnTo>
                <a:lnTo>
                  <a:pt x="9" y="125"/>
                </a:lnTo>
                <a:lnTo>
                  <a:pt x="9" y="124"/>
                </a:lnTo>
                <a:lnTo>
                  <a:pt x="9" y="124"/>
                </a:lnTo>
                <a:lnTo>
                  <a:pt x="9" y="123"/>
                </a:lnTo>
                <a:lnTo>
                  <a:pt x="9" y="123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8" y="122"/>
                </a:lnTo>
                <a:lnTo>
                  <a:pt x="8" y="122"/>
                </a:lnTo>
                <a:lnTo>
                  <a:pt x="8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1"/>
                </a:lnTo>
                <a:lnTo>
                  <a:pt x="6" y="120"/>
                </a:lnTo>
                <a:lnTo>
                  <a:pt x="6" y="119"/>
                </a:lnTo>
                <a:lnTo>
                  <a:pt x="6" y="119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7" y="118"/>
                </a:lnTo>
                <a:lnTo>
                  <a:pt x="7" y="118"/>
                </a:lnTo>
                <a:lnTo>
                  <a:pt x="8" y="118"/>
                </a:lnTo>
                <a:lnTo>
                  <a:pt x="8" y="118"/>
                </a:lnTo>
                <a:lnTo>
                  <a:pt x="10" y="118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6"/>
                </a:lnTo>
                <a:lnTo>
                  <a:pt x="10" y="116"/>
                </a:lnTo>
                <a:lnTo>
                  <a:pt x="10" y="116"/>
                </a:lnTo>
                <a:lnTo>
                  <a:pt x="10" y="116"/>
                </a:lnTo>
                <a:lnTo>
                  <a:pt x="9" y="115"/>
                </a:lnTo>
                <a:lnTo>
                  <a:pt x="9" y="115"/>
                </a:lnTo>
                <a:lnTo>
                  <a:pt x="9" y="115"/>
                </a:lnTo>
                <a:lnTo>
                  <a:pt x="9" y="114"/>
                </a:lnTo>
                <a:lnTo>
                  <a:pt x="9" y="114"/>
                </a:lnTo>
                <a:lnTo>
                  <a:pt x="9" y="114"/>
                </a:lnTo>
                <a:lnTo>
                  <a:pt x="10" y="113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0"/>
                </a:lnTo>
                <a:lnTo>
                  <a:pt x="10" y="110"/>
                </a:lnTo>
                <a:lnTo>
                  <a:pt x="10" y="110"/>
                </a:lnTo>
                <a:lnTo>
                  <a:pt x="9" y="109"/>
                </a:lnTo>
                <a:lnTo>
                  <a:pt x="10" y="109"/>
                </a:lnTo>
                <a:lnTo>
                  <a:pt x="11" y="108"/>
                </a:lnTo>
                <a:lnTo>
                  <a:pt x="11" y="108"/>
                </a:lnTo>
                <a:lnTo>
                  <a:pt x="11" y="108"/>
                </a:lnTo>
                <a:lnTo>
                  <a:pt x="11" y="105"/>
                </a:lnTo>
                <a:lnTo>
                  <a:pt x="11" y="102"/>
                </a:lnTo>
                <a:lnTo>
                  <a:pt x="11" y="102"/>
                </a:lnTo>
                <a:lnTo>
                  <a:pt x="11" y="101"/>
                </a:lnTo>
                <a:lnTo>
                  <a:pt x="11" y="101"/>
                </a:lnTo>
                <a:lnTo>
                  <a:pt x="11" y="101"/>
                </a:lnTo>
                <a:lnTo>
                  <a:pt x="11" y="100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9" y="97"/>
                </a:lnTo>
                <a:lnTo>
                  <a:pt x="9" y="97"/>
                </a:lnTo>
                <a:lnTo>
                  <a:pt x="9" y="96"/>
                </a:lnTo>
                <a:lnTo>
                  <a:pt x="8" y="95"/>
                </a:lnTo>
                <a:lnTo>
                  <a:pt x="8" y="95"/>
                </a:lnTo>
                <a:lnTo>
                  <a:pt x="7" y="93"/>
                </a:lnTo>
                <a:lnTo>
                  <a:pt x="7" y="93"/>
                </a:lnTo>
                <a:lnTo>
                  <a:pt x="7" y="91"/>
                </a:lnTo>
                <a:lnTo>
                  <a:pt x="7" y="89"/>
                </a:lnTo>
                <a:lnTo>
                  <a:pt x="7" y="89"/>
                </a:lnTo>
                <a:lnTo>
                  <a:pt x="8" y="88"/>
                </a:lnTo>
                <a:lnTo>
                  <a:pt x="8" y="88"/>
                </a:lnTo>
                <a:lnTo>
                  <a:pt x="9" y="87"/>
                </a:lnTo>
                <a:lnTo>
                  <a:pt x="9" y="87"/>
                </a:lnTo>
                <a:lnTo>
                  <a:pt x="10" y="86"/>
                </a:lnTo>
                <a:lnTo>
                  <a:pt x="10" y="86"/>
                </a:lnTo>
                <a:lnTo>
                  <a:pt x="11" y="86"/>
                </a:lnTo>
                <a:lnTo>
                  <a:pt x="11" y="86"/>
                </a:lnTo>
                <a:lnTo>
                  <a:pt x="11" y="86"/>
                </a:lnTo>
                <a:lnTo>
                  <a:pt x="12" y="86"/>
                </a:lnTo>
                <a:lnTo>
                  <a:pt x="13" y="86"/>
                </a:lnTo>
                <a:lnTo>
                  <a:pt x="13" y="86"/>
                </a:lnTo>
                <a:lnTo>
                  <a:pt x="13" y="86"/>
                </a:lnTo>
                <a:lnTo>
                  <a:pt x="15" y="86"/>
                </a:lnTo>
                <a:lnTo>
                  <a:pt x="16" y="86"/>
                </a:lnTo>
                <a:lnTo>
                  <a:pt x="16" y="86"/>
                </a:lnTo>
                <a:lnTo>
                  <a:pt x="17" y="86"/>
                </a:lnTo>
                <a:lnTo>
                  <a:pt x="17" y="86"/>
                </a:lnTo>
                <a:lnTo>
                  <a:pt x="18" y="86"/>
                </a:lnTo>
                <a:lnTo>
                  <a:pt x="18" y="85"/>
                </a:lnTo>
                <a:lnTo>
                  <a:pt x="19" y="85"/>
                </a:lnTo>
                <a:lnTo>
                  <a:pt x="19" y="84"/>
                </a:lnTo>
                <a:lnTo>
                  <a:pt x="21" y="82"/>
                </a:lnTo>
                <a:lnTo>
                  <a:pt x="22" y="82"/>
                </a:lnTo>
                <a:lnTo>
                  <a:pt x="22" y="81"/>
                </a:lnTo>
                <a:lnTo>
                  <a:pt x="23" y="81"/>
                </a:lnTo>
                <a:lnTo>
                  <a:pt x="23" y="81"/>
                </a:lnTo>
                <a:lnTo>
                  <a:pt x="24" y="81"/>
                </a:lnTo>
                <a:lnTo>
                  <a:pt x="24" y="81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4"/>
                </a:lnTo>
                <a:lnTo>
                  <a:pt x="29" y="84"/>
                </a:lnTo>
                <a:lnTo>
                  <a:pt x="30" y="84"/>
                </a:lnTo>
                <a:lnTo>
                  <a:pt x="30" y="85"/>
                </a:lnTo>
                <a:lnTo>
                  <a:pt x="30" y="85"/>
                </a:lnTo>
                <a:lnTo>
                  <a:pt x="31" y="85"/>
                </a:lnTo>
                <a:lnTo>
                  <a:pt x="31" y="85"/>
                </a:lnTo>
                <a:lnTo>
                  <a:pt x="32" y="85"/>
                </a:lnTo>
                <a:lnTo>
                  <a:pt x="32" y="85"/>
                </a:lnTo>
                <a:lnTo>
                  <a:pt x="32" y="85"/>
                </a:lnTo>
                <a:lnTo>
                  <a:pt x="32" y="85"/>
                </a:lnTo>
                <a:lnTo>
                  <a:pt x="32" y="84"/>
                </a:lnTo>
                <a:lnTo>
                  <a:pt x="33" y="84"/>
                </a:lnTo>
                <a:lnTo>
                  <a:pt x="33" y="84"/>
                </a:lnTo>
                <a:lnTo>
                  <a:pt x="34" y="83"/>
                </a:lnTo>
                <a:lnTo>
                  <a:pt x="34" y="82"/>
                </a:lnTo>
                <a:lnTo>
                  <a:pt x="34" y="82"/>
                </a:lnTo>
                <a:lnTo>
                  <a:pt x="35" y="81"/>
                </a:lnTo>
                <a:lnTo>
                  <a:pt x="35" y="80"/>
                </a:lnTo>
                <a:lnTo>
                  <a:pt x="35" y="80"/>
                </a:lnTo>
                <a:lnTo>
                  <a:pt x="35" y="79"/>
                </a:lnTo>
                <a:lnTo>
                  <a:pt x="36" y="79"/>
                </a:lnTo>
                <a:lnTo>
                  <a:pt x="36" y="79"/>
                </a:lnTo>
                <a:lnTo>
                  <a:pt x="38" y="78"/>
                </a:lnTo>
                <a:lnTo>
                  <a:pt x="38" y="78"/>
                </a:lnTo>
                <a:lnTo>
                  <a:pt x="38" y="77"/>
                </a:lnTo>
                <a:lnTo>
                  <a:pt x="39" y="77"/>
                </a:lnTo>
                <a:lnTo>
                  <a:pt x="40" y="77"/>
                </a:lnTo>
                <a:lnTo>
                  <a:pt x="40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2" y="77"/>
                </a:lnTo>
                <a:lnTo>
                  <a:pt x="43" y="77"/>
                </a:lnTo>
                <a:lnTo>
                  <a:pt x="45" y="78"/>
                </a:lnTo>
                <a:lnTo>
                  <a:pt x="46" y="78"/>
                </a:lnTo>
                <a:lnTo>
                  <a:pt x="47" y="78"/>
                </a:lnTo>
                <a:lnTo>
                  <a:pt x="47" y="78"/>
                </a:lnTo>
                <a:lnTo>
                  <a:pt x="47" y="78"/>
                </a:lnTo>
                <a:lnTo>
                  <a:pt x="49" y="77"/>
                </a:lnTo>
                <a:lnTo>
                  <a:pt x="49" y="77"/>
                </a:lnTo>
                <a:lnTo>
                  <a:pt x="51" y="77"/>
                </a:lnTo>
                <a:lnTo>
                  <a:pt x="51" y="77"/>
                </a:lnTo>
                <a:lnTo>
                  <a:pt x="52" y="77"/>
                </a:lnTo>
                <a:lnTo>
                  <a:pt x="52" y="77"/>
                </a:lnTo>
                <a:lnTo>
                  <a:pt x="54" y="76"/>
                </a:lnTo>
                <a:lnTo>
                  <a:pt x="54" y="76"/>
                </a:lnTo>
                <a:lnTo>
                  <a:pt x="56" y="74"/>
                </a:lnTo>
                <a:lnTo>
                  <a:pt x="57" y="74"/>
                </a:lnTo>
                <a:lnTo>
                  <a:pt x="57" y="74"/>
                </a:lnTo>
                <a:lnTo>
                  <a:pt x="57" y="74"/>
                </a:lnTo>
                <a:lnTo>
                  <a:pt x="57" y="74"/>
                </a:lnTo>
                <a:lnTo>
                  <a:pt x="58" y="73"/>
                </a:lnTo>
                <a:lnTo>
                  <a:pt x="58" y="73"/>
                </a:lnTo>
                <a:lnTo>
                  <a:pt x="58" y="73"/>
                </a:lnTo>
                <a:lnTo>
                  <a:pt x="59" y="73"/>
                </a:lnTo>
                <a:lnTo>
                  <a:pt x="59" y="73"/>
                </a:lnTo>
                <a:lnTo>
                  <a:pt x="59" y="72"/>
                </a:lnTo>
                <a:lnTo>
                  <a:pt x="61" y="72"/>
                </a:lnTo>
                <a:lnTo>
                  <a:pt x="63" y="71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7" y="69"/>
                </a:lnTo>
                <a:lnTo>
                  <a:pt x="67" y="69"/>
                </a:lnTo>
                <a:lnTo>
                  <a:pt x="67" y="69"/>
                </a:lnTo>
                <a:lnTo>
                  <a:pt x="67" y="69"/>
                </a:lnTo>
                <a:lnTo>
                  <a:pt x="68" y="68"/>
                </a:lnTo>
                <a:lnTo>
                  <a:pt x="68" y="68"/>
                </a:lnTo>
                <a:lnTo>
                  <a:pt x="69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1" y="68"/>
                </a:lnTo>
                <a:lnTo>
                  <a:pt x="71" y="69"/>
                </a:lnTo>
                <a:lnTo>
                  <a:pt x="72" y="69"/>
                </a:lnTo>
                <a:lnTo>
                  <a:pt x="72" y="69"/>
                </a:lnTo>
                <a:lnTo>
                  <a:pt x="72" y="70"/>
                </a:lnTo>
                <a:lnTo>
                  <a:pt x="72" y="70"/>
                </a:lnTo>
                <a:lnTo>
                  <a:pt x="72" y="70"/>
                </a:lnTo>
                <a:lnTo>
                  <a:pt x="72" y="71"/>
                </a:lnTo>
                <a:lnTo>
                  <a:pt x="72" y="71"/>
                </a:lnTo>
                <a:lnTo>
                  <a:pt x="73" y="71"/>
                </a:lnTo>
                <a:lnTo>
                  <a:pt x="73" y="71"/>
                </a:lnTo>
                <a:lnTo>
                  <a:pt x="73" y="71"/>
                </a:lnTo>
                <a:lnTo>
                  <a:pt x="74" y="70"/>
                </a:lnTo>
                <a:lnTo>
                  <a:pt x="74" y="70"/>
                </a:lnTo>
                <a:lnTo>
                  <a:pt x="75" y="69"/>
                </a:lnTo>
                <a:lnTo>
                  <a:pt x="75" y="68"/>
                </a:lnTo>
                <a:lnTo>
                  <a:pt x="75" y="67"/>
                </a:lnTo>
                <a:lnTo>
                  <a:pt x="75" y="67"/>
                </a:lnTo>
                <a:lnTo>
                  <a:pt x="76" y="66"/>
                </a:lnTo>
                <a:lnTo>
                  <a:pt x="77" y="66"/>
                </a:lnTo>
                <a:lnTo>
                  <a:pt x="78" y="65"/>
                </a:lnTo>
                <a:lnTo>
                  <a:pt x="78" y="65"/>
                </a:lnTo>
                <a:lnTo>
                  <a:pt x="78" y="65"/>
                </a:lnTo>
                <a:lnTo>
                  <a:pt x="79" y="65"/>
                </a:lnTo>
                <a:lnTo>
                  <a:pt x="79" y="65"/>
                </a:lnTo>
                <a:lnTo>
                  <a:pt x="80" y="65"/>
                </a:lnTo>
                <a:lnTo>
                  <a:pt x="80" y="65"/>
                </a:lnTo>
                <a:lnTo>
                  <a:pt x="81" y="65"/>
                </a:lnTo>
                <a:lnTo>
                  <a:pt x="81" y="65"/>
                </a:lnTo>
                <a:lnTo>
                  <a:pt x="82" y="65"/>
                </a:lnTo>
                <a:lnTo>
                  <a:pt x="83" y="65"/>
                </a:lnTo>
                <a:lnTo>
                  <a:pt x="84" y="66"/>
                </a:lnTo>
                <a:lnTo>
                  <a:pt x="86" y="66"/>
                </a:lnTo>
                <a:lnTo>
                  <a:pt x="86" y="66"/>
                </a:lnTo>
                <a:lnTo>
                  <a:pt x="87" y="66"/>
                </a:lnTo>
                <a:lnTo>
                  <a:pt x="88" y="66"/>
                </a:lnTo>
                <a:lnTo>
                  <a:pt x="88" y="65"/>
                </a:lnTo>
                <a:lnTo>
                  <a:pt x="89" y="65"/>
                </a:lnTo>
                <a:lnTo>
                  <a:pt x="91" y="63"/>
                </a:lnTo>
                <a:lnTo>
                  <a:pt x="91" y="63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1" y="61"/>
                </a:lnTo>
                <a:lnTo>
                  <a:pt x="91" y="61"/>
                </a:lnTo>
                <a:lnTo>
                  <a:pt x="91" y="60"/>
                </a:lnTo>
                <a:lnTo>
                  <a:pt x="91" y="60"/>
                </a:lnTo>
                <a:lnTo>
                  <a:pt x="92" y="60"/>
                </a:lnTo>
                <a:lnTo>
                  <a:pt x="93" y="59"/>
                </a:lnTo>
                <a:lnTo>
                  <a:pt x="93" y="59"/>
                </a:lnTo>
                <a:lnTo>
                  <a:pt x="94" y="58"/>
                </a:lnTo>
                <a:lnTo>
                  <a:pt x="95" y="57"/>
                </a:lnTo>
                <a:lnTo>
                  <a:pt x="95" y="57"/>
                </a:lnTo>
                <a:lnTo>
                  <a:pt x="96" y="57"/>
                </a:lnTo>
                <a:lnTo>
                  <a:pt x="97" y="57"/>
                </a:lnTo>
                <a:lnTo>
                  <a:pt x="98" y="56"/>
                </a:lnTo>
                <a:lnTo>
                  <a:pt x="100" y="55"/>
                </a:lnTo>
                <a:lnTo>
                  <a:pt x="101" y="55"/>
                </a:lnTo>
                <a:lnTo>
                  <a:pt x="102" y="54"/>
                </a:lnTo>
                <a:lnTo>
                  <a:pt x="105" y="52"/>
                </a:lnTo>
                <a:lnTo>
                  <a:pt x="110" y="50"/>
                </a:lnTo>
                <a:lnTo>
                  <a:pt x="113" y="49"/>
                </a:lnTo>
                <a:lnTo>
                  <a:pt x="114" y="49"/>
                </a:lnTo>
                <a:lnTo>
                  <a:pt x="114" y="49"/>
                </a:lnTo>
                <a:lnTo>
                  <a:pt x="115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48"/>
                </a:lnTo>
                <a:lnTo>
                  <a:pt x="117" y="48"/>
                </a:lnTo>
                <a:lnTo>
                  <a:pt x="117" y="47"/>
                </a:lnTo>
                <a:lnTo>
                  <a:pt x="118" y="47"/>
                </a:lnTo>
                <a:lnTo>
                  <a:pt x="118" y="47"/>
                </a:lnTo>
                <a:lnTo>
                  <a:pt x="122" y="43"/>
                </a:lnTo>
                <a:lnTo>
                  <a:pt x="122" y="42"/>
                </a:lnTo>
                <a:lnTo>
                  <a:pt x="123" y="42"/>
                </a:lnTo>
                <a:lnTo>
                  <a:pt x="123" y="42"/>
                </a:lnTo>
                <a:lnTo>
                  <a:pt x="124" y="42"/>
                </a:lnTo>
                <a:lnTo>
                  <a:pt x="124" y="42"/>
                </a:lnTo>
                <a:lnTo>
                  <a:pt x="125" y="42"/>
                </a:lnTo>
                <a:lnTo>
                  <a:pt x="125" y="42"/>
                </a:lnTo>
                <a:lnTo>
                  <a:pt x="126" y="43"/>
                </a:lnTo>
                <a:lnTo>
                  <a:pt x="126" y="43"/>
                </a:lnTo>
                <a:lnTo>
                  <a:pt x="126" y="43"/>
                </a:lnTo>
                <a:lnTo>
                  <a:pt x="126" y="44"/>
                </a:lnTo>
                <a:lnTo>
                  <a:pt x="126" y="44"/>
                </a:lnTo>
                <a:lnTo>
                  <a:pt x="127" y="44"/>
                </a:lnTo>
                <a:lnTo>
                  <a:pt x="127" y="44"/>
                </a:lnTo>
                <a:lnTo>
                  <a:pt x="127" y="44"/>
                </a:lnTo>
                <a:lnTo>
                  <a:pt x="127" y="45"/>
                </a:lnTo>
                <a:lnTo>
                  <a:pt x="128" y="45"/>
                </a:lnTo>
                <a:lnTo>
                  <a:pt x="128" y="45"/>
                </a:lnTo>
                <a:lnTo>
                  <a:pt x="129" y="45"/>
                </a:lnTo>
                <a:lnTo>
                  <a:pt x="130" y="45"/>
                </a:lnTo>
                <a:lnTo>
                  <a:pt x="130" y="45"/>
                </a:lnTo>
                <a:lnTo>
                  <a:pt x="131" y="45"/>
                </a:lnTo>
                <a:lnTo>
                  <a:pt x="131" y="45"/>
                </a:lnTo>
                <a:lnTo>
                  <a:pt x="131" y="45"/>
                </a:lnTo>
                <a:lnTo>
                  <a:pt x="133" y="44"/>
                </a:lnTo>
                <a:lnTo>
                  <a:pt x="134" y="44"/>
                </a:lnTo>
                <a:lnTo>
                  <a:pt x="134" y="43"/>
                </a:lnTo>
                <a:lnTo>
                  <a:pt x="135" y="42"/>
                </a:lnTo>
                <a:lnTo>
                  <a:pt x="135" y="41"/>
                </a:lnTo>
                <a:lnTo>
                  <a:pt x="135" y="40"/>
                </a:lnTo>
                <a:lnTo>
                  <a:pt x="135" y="38"/>
                </a:lnTo>
                <a:lnTo>
                  <a:pt x="134" y="37"/>
                </a:lnTo>
                <a:lnTo>
                  <a:pt x="135" y="37"/>
                </a:lnTo>
                <a:lnTo>
                  <a:pt x="135" y="37"/>
                </a:lnTo>
                <a:lnTo>
                  <a:pt x="135" y="36"/>
                </a:lnTo>
                <a:lnTo>
                  <a:pt x="135" y="36"/>
                </a:lnTo>
                <a:lnTo>
                  <a:pt x="137" y="35"/>
                </a:lnTo>
                <a:lnTo>
                  <a:pt x="137" y="34"/>
                </a:lnTo>
                <a:lnTo>
                  <a:pt x="139" y="33"/>
                </a:lnTo>
                <a:lnTo>
                  <a:pt x="142" y="32"/>
                </a:lnTo>
                <a:lnTo>
                  <a:pt x="143" y="32"/>
                </a:lnTo>
                <a:lnTo>
                  <a:pt x="143" y="32"/>
                </a:lnTo>
                <a:lnTo>
                  <a:pt x="143" y="32"/>
                </a:lnTo>
                <a:lnTo>
                  <a:pt x="144" y="32"/>
                </a:lnTo>
                <a:lnTo>
                  <a:pt x="145" y="32"/>
                </a:lnTo>
                <a:lnTo>
                  <a:pt x="145" y="32"/>
                </a:lnTo>
                <a:lnTo>
                  <a:pt x="146" y="31"/>
                </a:lnTo>
                <a:lnTo>
                  <a:pt x="146" y="31"/>
                </a:lnTo>
                <a:lnTo>
                  <a:pt x="146" y="31"/>
                </a:lnTo>
                <a:lnTo>
                  <a:pt x="146" y="30"/>
                </a:lnTo>
                <a:lnTo>
                  <a:pt x="146" y="30"/>
                </a:lnTo>
                <a:lnTo>
                  <a:pt x="146" y="30"/>
                </a:lnTo>
                <a:lnTo>
                  <a:pt x="147" y="29"/>
                </a:lnTo>
                <a:lnTo>
                  <a:pt x="146" y="29"/>
                </a:lnTo>
                <a:lnTo>
                  <a:pt x="146" y="29"/>
                </a:lnTo>
                <a:lnTo>
                  <a:pt x="146" y="28"/>
                </a:lnTo>
                <a:lnTo>
                  <a:pt x="146" y="28"/>
                </a:lnTo>
                <a:lnTo>
                  <a:pt x="146" y="27"/>
                </a:lnTo>
                <a:lnTo>
                  <a:pt x="146" y="27"/>
                </a:lnTo>
                <a:lnTo>
                  <a:pt x="146" y="26"/>
                </a:lnTo>
                <a:lnTo>
                  <a:pt x="146" y="25"/>
                </a:lnTo>
                <a:lnTo>
                  <a:pt x="147" y="25"/>
                </a:lnTo>
                <a:lnTo>
                  <a:pt x="147" y="25"/>
                </a:lnTo>
                <a:lnTo>
                  <a:pt x="147" y="24"/>
                </a:lnTo>
                <a:lnTo>
                  <a:pt x="147" y="24"/>
                </a:lnTo>
                <a:lnTo>
                  <a:pt x="147" y="24"/>
                </a:lnTo>
                <a:lnTo>
                  <a:pt x="148" y="23"/>
                </a:lnTo>
                <a:lnTo>
                  <a:pt x="148" y="23"/>
                </a:lnTo>
                <a:lnTo>
                  <a:pt x="149" y="23"/>
                </a:lnTo>
                <a:lnTo>
                  <a:pt x="149" y="23"/>
                </a:lnTo>
                <a:lnTo>
                  <a:pt x="150" y="22"/>
                </a:lnTo>
                <a:lnTo>
                  <a:pt x="150" y="22"/>
                </a:lnTo>
                <a:lnTo>
                  <a:pt x="150" y="22"/>
                </a:lnTo>
                <a:lnTo>
                  <a:pt x="151" y="21"/>
                </a:lnTo>
                <a:lnTo>
                  <a:pt x="151" y="21"/>
                </a:lnTo>
                <a:lnTo>
                  <a:pt x="151" y="21"/>
                </a:lnTo>
                <a:lnTo>
                  <a:pt x="151" y="20"/>
                </a:lnTo>
                <a:lnTo>
                  <a:pt x="151" y="19"/>
                </a:lnTo>
                <a:lnTo>
                  <a:pt x="152" y="18"/>
                </a:lnTo>
                <a:lnTo>
                  <a:pt x="152" y="16"/>
                </a:lnTo>
                <a:lnTo>
                  <a:pt x="153" y="14"/>
                </a:lnTo>
                <a:lnTo>
                  <a:pt x="154" y="13"/>
                </a:lnTo>
                <a:lnTo>
                  <a:pt x="154" y="13"/>
                </a:lnTo>
                <a:lnTo>
                  <a:pt x="154" y="13"/>
                </a:lnTo>
                <a:lnTo>
                  <a:pt x="154" y="11"/>
                </a:lnTo>
                <a:lnTo>
                  <a:pt x="154" y="11"/>
                </a:lnTo>
                <a:lnTo>
                  <a:pt x="154" y="10"/>
                </a:lnTo>
                <a:lnTo>
                  <a:pt x="153" y="5"/>
                </a:lnTo>
                <a:lnTo>
                  <a:pt x="153" y="4"/>
                </a:lnTo>
                <a:lnTo>
                  <a:pt x="152" y="3"/>
                </a:lnTo>
                <a:lnTo>
                  <a:pt x="152" y="2"/>
                </a:lnTo>
                <a:lnTo>
                  <a:pt x="152" y="1"/>
                </a:lnTo>
                <a:lnTo>
                  <a:pt x="152" y="1"/>
                </a:lnTo>
                <a:lnTo>
                  <a:pt x="152" y="1"/>
                </a:lnTo>
                <a:lnTo>
                  <a:pt x="153" y="1"/>
                </a:lnTo>
                <a:lnTo>
                  <a:pt x="154" y="0"/>
                </a:lnTo>
              </a:path>
            </a:pathLst>
          </a:custGeom>
          <a:noFill xmlns:a="http://schemas.openxmlformats.org/drawingml/2006/main"/>
          <a:ln xmlns:a="http://schemas.openxmlformats.org/drawingml/2006/main" w="9525">
            <a:solidFill>
              <a:srgbClr val="0A93FC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grpSp>
        <cdr:nvGrpSpPr>
          <cdr:cNvPr id="1807" name="SAMBRE">
            <a:extLst xmlns:a="http://schemas.openxmlformats.org/drawingml/2006/main">
              <a:ext uri="{FF2B5EF4-FFF2-40B4-BE49-F238E27FC236}">
                <a16:creationId xmlns:a16="http://schemas.microsoft.com/office/drawing/2014/main" id="{EFEF4F59-BD81-4C09-9A92-8FBDC820B19D}"/>
              </a:ext>
            </a:extLst>
          </cdr:cNvPr>
          <cdr:cNvGrpSpPr/>
        </cdr:nvGrpSpPr>
        <cdr:grpSpPr>
          <a:xfrm xmlns:a="http://schemas.openxmlformats.org/drawingml/2006/main">
            <a:off x="2415281" y="1240565"/>
            <a:ext cx="1320087" cy="414301"/>
            <a:chOff x="2352683" y="1340511"/>
            <a:chExt cx="1462003" cy="491993"/>
          </a:xfrm>
        </cdr:grpSpPr>
        <cdr:sp macro="" textlink="">
          <cdr:nvSpPr>
            <cdr:cNvPr id="1822" name="SAMBRE_1">
              <a:extLst xmlns:a="http://schemas.openxmlformats.org/drawingml/2006/main">
                <a:ext uri="{FF2B5EF4-FFF2-40B4-BE49-F238E27FC236}">
                  <a16:creationId xmlns:a16="http://schemas.microsoft.com/office/drawing/2014/main" id="{7A9F2CCB-4D0B-436E-B585-46310A534781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785868" y="1340511"/>
              <a:ext cx="1028818" cy="282632"/>
            </a:xfrm>
            <a:custGeom xmlns:a="http://schemas.openxmlformats.org/drawingml/2006/main">
              <a:avLst/>
              <a:gdLst/>
              <a:ahLst/>
              <a:cxnLst>
                <a:cxn ang="0">
                  <a:pos x="3" y="26"/>
                </a:cxn>
                <a:cxn ang="0">
                  <a:pos x="3" y="25"/>
                </a:cxn>
                <a:cxn ang="0">
                  <a:pos x="3" y="25"/>
                </a:cxn>
                <a:cxn ang="0">
                  <a:pos x="3" y="22"/>
                </a:cxn>
                <a:cxn ang="0">
                  <a:pos x="6" y="22"/>
                </a:cxn>
                <a:cxn ang="0">
                  <a:pos x="7" y="22"/>
                </a:cxn>
                <a:cxn ang="0">
                  <a:pos x="7" y="20"/>
                </a:cxn>
                <a:cxn ang="0">
                  <a:pos x="12" y="16"/>
                </a:cxn>
                <a:cxn ang="0">
                  <a:pos x="16" y="17"/>
                </a:cxn>
                <a:cxn ang="0">
                  <a:pos x="19" y="18"/>
                </a:cxn>
                <a:cxn ang="0">
                  <a:pos x="23" y="20"/>
                </a:cxn>
                <a:cxn ang="0">
                  <a:pos x="28" y="20"/>
                </a:cxn>
                <a:cxn ang="0">
                  <a:pos x="35" y="15"/>
                </a:cxn>
                <a:cxn ang="0">
                  <a:pos x="37" y="14"/>
                </a:cxn>
                <a:cxn ang="0">
                  <a:pos x="39" y="14"/>
                </a:cxn>
                <a:cxn ang="0">
                  <a:pos x="40" y="13"/>
                </a:cxn>
                <a:cxn ang="0">
                  <a:pos x="39" y="10"/>
                </a:cxn>
                <a:cxn ang="0">
                  <a:pos x="39" y="8"/>
                </a:cxn>
                <a:cxn ang="0">
                  <a:pos x="40" y="7"/>
                </a:cxn>
                <a:cxn ang="0">
                  <a:pos x="45" y="10"/>
                </a:cxn>
                <a:cxn ang="0">
                  <a:pos x="45" y="11"/>
                </a:cxn>
                <a:cxn ang="0">
                  <a:pos x="48" y="12"/>
                </a:cxn>
                <a:cxn ang="0">
                  <a:pos x="50" y="9"/>
                </a:cxn>
                <a:cxn ang="0">
                  <a:pos x="50" y="7"/>
                </a:cxn>
                <a:cxn ang="0">
                  <a:pos x="48" y="6"/>
                </a:cxn>
                <a:cxn ang="0">
                  <a:pos x="49" y="4"/>
                </a:cxn>
                <a:cxn ang="0">
                  <a:pos x="52" y="4"/>
                </a:cxn>
                <a:cxn ang="0">
                  <a:pos x="53" y="7"/>
                </a:cxn>
                <a:cxn ang="0">
                  <a:pos x="56" y="8"/>
                </a:cxn>
                <a:cxn ang="0">
                  <a:pos x="58" y="7"/>
                </a:cxn>
                <a:cxn ang="0">
                  <a:pos x="59" y="5"/>
                </a:cxn>
                <a:cxn ang="0">
                  <a:pos x="60" y="6"/>
                </a:cxn>
                <a:cxn ang="0">
                  <a:pos x="62" y="7"/>
                </a:cxn>
                <a:cxn ang="0">
                  <a:pos x="63" y="7"/>
                </a:cxn>
                <a:cxn ang="0">
                  <a:pos x="65" y="5"/>
                </a:cxn>
                <a:cxn ang="0">
                  <a:pos x="66" y="7"/>
                </a:cxn>
                <a:cxn ang="0">
                  <a:pos x="66" y="9"/>
                </a:cxn>
                <a:cxn ang="0">
                  <a:pos x="67" y="9"/>
                </a:cxn>
                <a:cxn ang="0">
                  <a:pos x="70" y="8"/>
                </a:cxn>
                <a:cxn ang="0">
                  <a:pos x="71" y="7"/>
                </a:cxn>
                <a:cxn ang="0">
                  <a:pos x="73" y="9"/>
                </a:cxn>
                <a:cxn ang="0">
                  <a:pos x="74" y="10"/>
                </a:cxn>
                <a:cxn ang="0">
                  <a:pos x="75" y="9"/>
                </a:cxn>
                <a:cxn ang="0">
                  <a:pos x="75" y="7"/>
                </a:cxn>
                <a:cxn ang="0">
                  <a:pos x="76" y="5"/>
                </a:cxn>
                <a:cxn ang="0">
                  <a:pos x="80" y="7"/>
                </a:cxn>
                <a:cxn ang="0">
                  <a:pos x="81" y="7"/>
                </a:cxn>
                <a:cxn ang="0">
                  <a:pos x="82" y="4"/>
                </a:cxn>
                <a:cxn ang="0">
                  <a:pos x="85" y="5"/>
                </a:cxn>
                <a:cxn ang="0">
                  <a:pos x="87" y="5"/>
                </a:cxn>
                <a:cxn ang="0">
                  <a:pos x="88" y="5"/>
                </a:cxn>
                <a:cxn ang="0">
                  <a:pos x="88" y="3"/>
                </a:cxn>
                <a:cxn ang="0">
                  <a:pos x="89" y="0"/>
                </a:cxn>
                <a:cxn ang="0">
                  <a:pos x="91" y="0"/>
                </a:cxn>
                <a:cxn ang="0">
                  <a:pos x="92" y="0"/>
                </a:cxn>
                <a:cxn ang="0">
                  <a:pos x="92" y="1"/>
                </a:cxn>
              </a:cxnLst>
              <a:rect l="0" t="0" r="r" b="b"/>
              <a:pathLst>
                <a:path w="95" h="27">
                  <a:moveTo>
                    <a:pt x="0" y="27"/>
                  </a:moveTo>
                  <a:lnTo>
                    <a:pt x="0" y="27"/>
                  </a:lnTo>
                  <a:lnTo>
                    <a:pt x="2" y="26"/>
                  </a:lnTo>
                  <a:lnTo>
                    <a:pt x="2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4"/>
                  </a:lnTo>
                  <a:lnTo>
                    <a:pt x="3" y="24"/>
                  </a:lnTo>
                  <a:lnTo>
                    <a:pt x="3" y="23"/>
                  </a:lnTo>
                  <a:lnTo>
                    <a:pt x="3" y="23"/>
                  </a:lnTo>
                  <a:lnTo>
                    <a:pt x="3" y="22"/>
                  </a:lnTo>
                  <a:lnTo>
                    <a:pt x="3" y="22"/>
                  </a:lnTo>
                  <a:lnTo>
                    <a:pt x="4" y="22"/>
                  </a:lnTo>
                  <a:lnTo>
                    <a:pt x="4" y="22"/>
                  </a:lnTo>
                  <a:lnTo>
                    <a:pt x="4" y="22"/>
                  </a:lnTo>
                  <a:lnTo>
                    <a:pt x="6" y="22"/>
                  </a:lnTo>
                  <a:lnTo>
                    <a:pt x="6" y="22"/>
                  </a:lnTo>
                  <a:lnTo>
                    <a:pt x="6" y="22"/>
                  </a:lnTo>
                  <a:lnTo>
                    <a:pt x="6" y="23"/>
                  </a:lnTo>
                  <a:lnTo>
                    <a:pt x="6" y="23"/>
                  </a:lnTo>
                  <a:lnTo>
                    <a:pt x="7" y="23"/>
                  </a:lnTo>
                  <a:lnTo>
                    <a:pt x="7" y="23"/>
                  </a:lnTo>
                  <a:lnTo>
                    <a:pt x="7" y="23"/>
                  </a:lnTo>
                  <a:lnTo>
                    <a:pt x="7" y="22"/>
                  </a:lnTo>
                  <a:lnTo>
                    <a:pt x="7" y="22"/>
                  </a:lnTo>
                  <a:lnTo>
                    <a:pt x="7" y="22"/>
                  </a:lnTo>
                  <a:lnTo>
                    <a:pt x="7" y="21"/>
                  </a:lnTo>
                  <a:lnTo>
                    <a:pt x="7" y="20"/>
                  </a:lnTo>
                  <a:lnTo>
                    <a:pt x="7" y="20"/>
                  </a:lnTo>
                  <a:lnTo>
                    <a:pt x="7" y="20"/>
                  </a:lnTo>
                  <a:lnTo>
                    <a:pt x="7" y="19"/>
                  </a:lnTo>
                  <a:lnTo>
                    <a:pt x="7" y="19"/>
                  </a:lnTo>
                  <a:lnTo>
                    <a:pt x="7" y="19"/>
                  </a:lnTo>
                  <a:lnTo>
                    <a:pt x="8" y="18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2" y="16"/>
                  </a:lnTo>
                  <a:lnTo>
                    <a:pt x="14" y="16"/>
                  </a:lnTo>
                  <a:lnTo>
                    <a:pt x="15" y="16"/>
                  </a:lnTo>
                  <a:lnTo>
                    <a:pt x="15" y="16"/>
                  </a:lnTo>
                  <a:lnTo>
                    <a:pt x="16" y="17"/>
                  </a:lnTo>
                  <a:lnTo>
                    <a:pt x="16" y="17"/>
                  </a:lnTo>
                  <a:lnTo>
                    <a:pt x="16" y="17"/>
                  </a:lnTo>
                  <a:lnTo>
                    <a:pt x="17" y="17"/>
                  </a:lnTo>
                  <a:lnTo>
                    <a:pt x="18" y="18"/>
                  </a:lnTo>
                  <a:lnTo>
                    <a:pt x="19" y="18"/>
                  </a:lnTo>
                  <a:lnTo>
                    <a:pt x="19" y="18"/>
                  </a:lnTo>
                  <a:lnTo>
                    <a:pt x="19" y="18"/>
                  </a:lnTo>
                  <a:lnTo>
                    <a:pt x="20" y="18"/>
                  </a:lnTo>
                  <a:lnTo>
                    <a:pt x="20" y="18"/>
                  </a:lnTo>
                  <a:lnTo>
                    <a:pt x="21" y="19"/>
                  </a:lnTo>
                  <a:lnTo>
                    <a:pt x="23" y="20"/>
                  </a:lnTo>
                  <a:lnTo>
                    <a:pt x="23" y="20"/>
                  </a:lnTo>
                  <a:lnTo>
                    <a:pt x="23" y="20"/>
                  </a:lnTo>
                  <a:lnTo>
                    <a:pt x="24" y="20"/>
                  </a:lnTo>
                  <a:lnTo>
                    <a:pt x="26" y="21"/>
                  </a:lnTo>
                  <a:lnTo>
                    <a:pt x="26" y="21"/>
                  </a:lnTo>
                  <a:lnTo>
                    <a:pt x="27" y="21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32" y="18"/>
                  </a:lnTo>
                  <a:lnTo>
                    <a:pt x="33" y="17"/>
                  </a:lnTo>
                  <a:lnTo>
                    <a:pt x="34" y="16"/>
                  </a:lnTo>
                  <a:lnTo>
                    <a:pt x="35" y="16"/>
                  </a:lnTo>
                  <a:lnTo>
                    <a:pt x="35" y="16"/>
                  </a:lnTo>
                  <a:lnTo>
                    <a:pt x="35" y="15"/>
                  </a:lnTo>
                  <a:lnTo>
                    <a:pt x="35" y="15"/>
                  </a:lnTo>
                  <a:lnTo>
                    <a:pt x="36" y="15"/>
                  </a:lnTo>
                  <a:lnTo>
                    <a:pt x="36" y="14"/>
                  </a:lnTo>
                  <a:lnTo>
                    <a:pt x="36" y="14"/>
                  </a:lnTo>
                  <a:lnTo>
                    <a:pt x="37" y="14"/>
                  </a:lnTo>
                  <a:lnTo>
                    <a:pt x="37" y="14"/>
                  </a:lnTo>
                  <a:lnTo>
                    <a:pt x="37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9" y="14"/>
                  </a:lnTo>
                  <a:lnTo>
                    <a:pt x="39" y="14"/>
                  </a:lnTo>
                  <a:lnTo>
                    <a:pt x="39" y="14"/>
                  </a:lnTo>
                  <a:lnTo>
                    <a:pt x="40" y="14"/>
                  </a:lnTo>
                  <a:lnTo>
                    <a:pt x="40" y="14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39" y="12"/>
                  </a:lnTo>
                  <a:lnTo>
                    <a:pt x="39" y="11"/>
                  </a:lnTo>
                  <a:lnTo>
                    <a:pt x="39" y="10"/>
                  </a:lnTo>
                  <a:lnTo>
                    <a:pt x="39" y="10"/>
                  </a:lnTo>
                  <a:lnTo>
                    <a:pt x="38" y="10"/>
                  </a:lnTo>
                  <a:lnTo>
                    <a:pt x="38" y="10"/>
                  </a:lnTo>
                  <a:lnTo>
                    <a:pt x="38" y="10"/>
                  </a:lnTo>
                  <a:lnTo>
                    <a:pt x="39" y="9"/>
                  </a:lnTo>
                  <a:lnTo>
                    <a:pt x="39" y="9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40" y="8"/>
                  </a:lnTo>
                  <a:lnTo>
                    <a:pt x="40" y="7"/>
                  </a:lnTo>
                  <a:lnTo>
                    <a:pt x="40" y="7"/>
                  </a:lnTo>
                  <a:lnTo>
                    <a:pt x="40" y="7"/>
                  </a:lnTo>
                  <a:lnTo>
                    <a:pt x="41" y="8"/>
                  </a:lnTo>
                  <a:lnTo>
                    <a:pt x="42" y="8"/>
                  </a:lnTo>
                  <a:lnTo>
                    <a:pt x="42" y="8"/>
                  </a:lnTo>
                  <a:lnTo>
                    <a:pt x="42" y="8"/>
                  </a:lnTo>
                  <a:lnTo>
                    <a:pt x="45" y="10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6" y="11"/>
                  </a:lnTo>
                  <a:lnTo>
                    <a:pt x="47" y="12"/>
                  </a:lnTo>
                  <a:lnTo>
                    <a:pt x="47" y="12"/>
                  </a:lnTo>
                  <a:lnTo>
                    <a:pt x="47" y="12"/>
                  </a:lnTo>
                  <a:lnTo>
                    <a:pt x="48" y="12"/>
                  </a:lnTo>
                  <a:lnTo>
                    <a:pt x="48" y="12"/>
                  </a:lnTo>
                  <a:lnTo>
                    <a:pt x="49" y="11"/>
                  </a:lnTo>
                  <a:lnTo>
                    <a:pt x="49" y="11"/>
                  </a:lnTo>
                  <a:lnTo>
                    <a:pt x="50" y="10"/>
                  </a:lnTo>
                  <a:lnTo>
                    <a:pt x="50" y="10"/>
                  </a:lnTo>
                  <a:lnTo>
                    <a:pt x="50" y="10"/>
                  </a:lnTo>
                  <a:lnTo>
                    <a:pt x="50" y="9"/>
                  </a:lnTo>
                  <a:lnTo>
                    <a:pt x="50" y="9"/>
                  </a:lnTo>
                  <a:lnTo>
                    <a:pt x="50" y="9"/>
                  </a:lnTo>
                  <a:lnTo>
                    <a:pt x="50" y="8"/>
                  </a:lnTo>
                  <a:lnTo>
                    <a:pt x="50" y="8"/>
                  </a:lnTo>
                  <a:lnTo>
                    <a:pt x="50" y="7"/>
                  </a:lnTo>
                  <a:lnTo>
                    <a:pt x="50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8" y="6"/>
                  </a:lnTo>
                  <a:lnTo>
                    <a:pt x="48" y="6"/>
                  </a:lnTo>
                  <a:lnTo>
                    <a:pt x="48" y="5"/>
                  </a:lnTo>
                  <a:lnTo>
                    <a:pt x="48" y="5"/>
                  </a:lnTo>
                  <a:lnTo>
                    <a:pt x="48" y="5"/>
                  </a:lnTo>
                  <a:lnTo>
                    <a:pt x="48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50" y="4"/>
                  </a:lnTo>
                  <a:lnTo>
                    <a:pt x="52" y="4"/>
                  </a:lnTo>
                  <a:lnTo>
                    <a:pt x="52" y="4"/>
                  </a:lnTo>
                  <a:lnTo>
                    <a:pt x="52" y="4"/>
                  </a:lnTo>
                  <a:lnTo>
                    <a:pt x="52" y="5"/>
                  </a:lnTo>
                  <a:lnTo>
                    <a:pt x="53" y="6"/>
                  </a:lnTo>
                  <a:lnTo>
                    <a:pt x="53" y="6"/>
                  </a:lnTo>
                  <a:lnTo>
                    <a:pt x="53" y="6"/>
                  </a:lnTo>
                  <a:lnTo>
                    <a:pt x="53" y="7"/>
                  </a:lnTo>
                  <a:lnTo>
                    <a:pt x="53" y="7"/>
                  </a:lnTo>
                  <a:lnTo>
                    <a:pt x="54" y="7"/>
                  </a:lnTo>
                  <a:lnTo>
                    <a:pt x="54" y="8"/>
                  </a:lnTo>
                  <a:lnTo>
                    <a:pt x="55" y="8"/>
                  </a:lnTo>
                  <a:lnTo>
                    <a:pt x="55" y="8"/>
                  </a:lnTo>
                  <a:lnTo>
                    <a:pt x="55" y="8"/>
                  </a:lnTo>
                  <a:lnTo>
                    <a:pt x="56" y="8"/>
                  </a:lnTo>
                  <a:lnTo>
                    <a:pt x="56" y="8"/>
                  </a:lnTo>
                  <a:lnTo>
                    <a:pt x="56" y="8"/>
                  </a:lnTo>
                  <a:lnTo>
                    <a:pt x="57" y="8"/>
                  </a:lnTo>
                  <a:lnTo>
                    <a:pt x="57" y="8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60" y="5"/>
                  </a:lnTo>
                  <a:lnTo>
                    <a:pt x="60" y="5"/>
                  </a:lnTo>
                  <a:lnTo>
                    <a:pt x="60" y="5"/>
                  </a:lnTo>
                  <a:lnTo>
                    <a:pt x="60" y="6"/>
                  </a:lnTo>
                  <a:lnTo>
                    <a:pt x="61" y="6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2" y="7"/>
                  </a:lnTo>
                  <a:lnTo>
                    <a:pt x="62" y="8"/>
                  </a:lnTo>
                  <a:lnTo>
                    <a:pt x="62" y="8"/>
                  </a:lnTo>
                  <a:lnTo>
                    <a:pt x="62" y="8"/>
                  </a:lnTo>
                  <a:lnTo>
                    <a:pt x="63" y="7"/>
                  </a:lnTo>
                  <a:lnTo>
                    <a:pt x="63" y="7"/>
                  </a:lnTo>
                  <a:lnTo>
                    <a:pt x="63" y="7"/>
                  </a:lnTo>
                  <a:lnTo>
                    <a:pt x="64" y="6"/>
                  </a:lnTo>
                  <a:lnTo>
                    <a:pt x="64" y="6"/>
                  </a:lnTo>
                  <a:lnTo>
                    <a:pt x="64" y="6"/>
                  </a:lnTo>
                  <a:lnTo>
                    <a:pt x="64" y="5"/>
                  </a:lnTo>
                  <a:lnTo>
                    <a:pt x="65" y="5"/>
                  </a:lnTo>
                  <a:lnTo>
                    <a:pt x="65" y="5"/>
                  </a:lnTo>
                  <a:lnTo>
                    <a:pt x="65" y="5"/>
                  </a:lnTo>
                  <a:lnTo>
                    <a:pt x="65" y="6"/>
                  </a:lnTo>
                  <a:lnTo>
                    <a:pt x="65" y="6"/>
                  </a:lnTo>
                  <a:lnTo>
                    <a:pt x="66" y="6"/>
                  </a:lnTo>
                  <a:lnTo>
                    <a:pt x="66" y="6"/>
                  </a:lnTo>
                  <a:lnTo>
                    <a:pt x="66" y="7"/>
                  </a:lnTo>
                  <a:lnTo>
                    <a:pt x="66" y="7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7" y="9"/>
                  </a:lnTo>
                  <a:lnTo>
                    <a:pt x="67" y="9"/>
                  </a:lnTo>
                  <a:lnTo>
                    <a:pt x="68" y="9"/>
                  </a:lnTo>
                  <a:lnTo>
                    <a:pt x="68" y="9"/>
                  </a:lnTo>
                  <a:lnTo>
                    <a:pt x="68" y="8"/>
                  </a:lnTo>
                  <a:lnTo>
                    <a:pt x="68" y="8"/>
                  </a:lnTo>
                  <a:lnTo>
                    <a:pt x="69" y="8"/>
                  </a:lnTo>
                  <a:lnTo>
                    <a:pt x="70" y="8"/>
                  </a:lnTo>
                  <a:lnTo>
                    <a:pt x="70" y="8"/>
                  </a:lnTo>
                  <a:lnTo>
                    <a:pt x="70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2" y="8"/>
                  </a:lnTo>
                  <a:lnTo>
                    <a:pt x="72" y="8"/>
                  </a:lnTo>
                  <a:lnTo>
                    <a:pt x="72" y="8"/>
                  </a:lnTo>
                  <a:lnTo>
                    <a:pt x="73" y="8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10"/>
                  </a:lnTo>
                  <a:lnTo>
                    <a:pt x="73" y="10"/>
                  </a:lnTo>
                  <a:lnTo>
                    <a:pt x="73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8"/>
                  </a:lnTo>
                  <a:lnTo>
                    <a:pt x="75" y="8"/>
                  </a:lnTo>
                  <a:lnTo>
                    <a:pt x="75" y="7"/>
                  </a:lnTo>
                  <a:lnTo>
                    <a:pt x="75" y="7"/>
                  </a:lnTo>
                  <a:lnTo>
                    <a:pt x="75" y="6"/>
                  </a:lnTo>
                  <a:lnTo>
                    <a:pt x="76" y="6"/>
                  </a:lnTo>
                  <a:lnTo>
                    <a:pt x="76" y="6"/>
                  </a:lnTo>
                  <a:lnTo>
                    <a:pt x="76" y="6"/>
                  </a:lnTo>
                  <a:lnTo>
                    <a:pt x="76" y="5"/>
                  </a:lnTo>
                  <a:lnTo>
                    <a:pt x="76" y="5"/>
                  </a:lnTo>
                  <a:lnTo>
                    <a:pt x="77" y="6"/>
                  </a:lnTo>
                  <a:lnTo>
                    <a:pt x="78" y="6"/>
                  </a:lnTo>
                  <a:lnTo>
                    <a:pt x="78" y="6"/>
                  </a:lnTo>
                  <a:lnTo>
                    <a:pt x="79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1" y="7"/>
                  </a:lnTo>
                  <a:lnTo>
                    <a:pt x="81" y="7"/>
                  </a:lnTo>
                  <a:lnTo>
                    <a:pt x="81" y="6"/>
                  </a:lnTo>
                  <a:lnTo>
                    <a:pt x="81" y="5"/>
                  </a:lnTo>
                  <a:lnTo>
                    <a:pt x="82" y="5"/>
                  </a:lnTo>
                  <a:lnTo>
                    <a:pt x="82" y="5"/>
                  </a:lnTo>
                  <a:lnTo>
                    <a:pt x="82" y="5"/>
                  </a:lnTo>
                  <a:lnTo>
                    <a:pt x="82" y="4"/>
                  </a:lnTo>
                  <a:lnTo>
                    <a:pt x="83" y="4"/>
                  </a:lnTo>
                  <a:lnTo>
                    <a:pt x="83" y="4"/>
                  </a:lnTo>
                  <a:lnTo>
                    <a:pt x="83" y="4"/>
                  </a:lnTo>
                  <a:lnTo>
                    <a:pt x="84" y="4"/>
                  </a:lnTo>
                  <a:lnTo>
                    <a:pt x="85" y="4"/>
                  </a:lnTo>
                  <a:lnTo>
                    <a:pt x="85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7" y="5"/>
                  </a:lnTo>
                  <a:lnTo>
                    <a:pt x="87" y="5"/>
                  </a:lnTo>
                  <a:lnTo>
                    <a:pt x="87" y="6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4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88" y="1"/>
                  </a:lnTo>
                  <a:lnTo>
                    <a:pt x="89" y="1"/>
                  </a:lnTo>
                  <a:lnTo>
                    <a:pt x="89" y="0"/>
                  </a:lnTo>
                  <a:lnTo>
                    <a:pt x="89" y="0"/>
                  </a:lnTo>
                  <a:lnTo>
                    <a:pt x="89" y="0"/>
                  </a:lnTo>
                  <a:lnTo>
                    <a:pt x="90" y="0"/>
                  </a:lnTo>
                  <a:lnTo>
                    <a:pt x="90" y="0"/>
                  </a:lnTo>
                  <a:lnTo>
                    <a:pt x="90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2" y="0"/>
                  </a:lnTo>
                  <a:lnTo>
                    <a:pt x="92" y="0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3" y="2"/>
                  </a:lnTo>
                  <a:lnTo>
                    <a:pt x="93" y="2"/>
                  </a:lnTo>
                  <a:lnTo>
                    <a:pt x="93" y="2"/>
                  </a:lnTo>
                  <a:lnTo>
                    <a:pt x="94" y="2"/>
                  </a:lnTo>
                  <a:lnTo>
                    <a:pt x="95" y="2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823" name="SAMBRE_2">
              <a:extLst xmlns:a="http://schemas.openxmlformats.org/drawingml/2006/main">
                <a:ext uri="{FF2B5EF4-FFF2-40B4-BE49-F238E27FC236}">
                  <a16:creationId xmlns:a16="http://schemas.microsoft.com/office/drawing/2014/main" id="{7A89970F-1D9D-4DDE-A963-9FD7E39CBB94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417661" y="1623146"/>
              <a:ext cx="368208" cy="177954"/>
            </a:xfrm>
            <a:custGeom xmlns:a="http://schemas.openxmlformats.org/drawingml/2006/main">
              <a:avLst/>
              <a:gdLst/>
              <a:ahLst/>
              <a:cxnLst>
                <a:cxn ang="0">
                  <a:pos x="0" y="16"/>
                </a:cxn>
                <a:cxn ang="0">
                  <a:pos x="0" y="16"/>
                </a:cxn>
                <a:cxn ang="0">
                  <a:pos x="1" y="14"/>
                </a:cxn>
                <a:cxn ang="0">
                  <a:pos x="2" y="14"/>
                </a:cxn>
                <a:cxn ang="0">
                  <a:pos x="2" y="14"/>
                </a:cxn>
                <a:cxn ang="0">
                  <a:pos x="3" y="15"/>
                </a:cxn>
                <a:cxn ang="0">
                  <a:pos x="6" y="17"/>
                </a:cxn>
                <a:cxn ang="0">
                  <a:pos x="7" y="16"/>
                </a:cxn>
                <a:cxn ang="0">
                  <a:pos x="8" y="16"/>
                </a:cxn>
                <a:cxn ang="0">
                  <a:pos x="9" y="15"/>
                </a:cxn>
                <a:cxn ang="0">
                  <a:pos x="10" y="14"/>
                </a:cxn>
                <a:cxn ang="0">
                  <a:pos x="11" y="13"/>
                </a:cxn>
                <a:cxn ang="0">
                  <a:pos x="11" y="13"/>
                </a:cxn>
                <a:cxn ang="0">
                  <a:pos x="12" y="13"/>
                </a:cxn>
                <a:cxn ang="0">
                  <a:pos x="12" y="14"/>
                </a:cxn>
                <a:cxn ang="0">
                  <a:pos x="12" y="15"/>
                </a:cxn>
                <a:cxn ang="0">
                  <a:pos x="13" y="15"/>
                </a:cxn>
                <a:cxn ang="0">
                  <a:pos x="13" y="15"/>
                </a:cxn>
                <a:cxn ang="0">
                  <a:pos x="14" y="14"/>
                </a:cxn>
                <a:cxn ang="0">
                  <a:pos x="14" y="14"/>
                </a:cxn>
                <a:cxn ang="0">
                  <a:pos x="14" y="13"/>
                </a:cxn>
                <a:cxn ang="0">
                  <a:pos x="14" y="11"/>
                </a:cxn>
                <a:cxn ang="0">
                  <a:pos x="15" y="11"/>
                </a:cxn>
                <a:cxn ang="0">
                  <a:pos x="16" y="11"/>
                </a:cxn>
                <a:cxn ang="0">
                  <a:pos x="18" y="8"/>
                </a:cxn>
                <a:cxn ang="0">
                  <a:pos x="19" y="8"/>
                </a:cxn>
                <a:cxn ang="0">
                  <a:pos x="21" y="8"/>
                </a:cxn>
                <a:cxn ang="0">
                  <a:pos x="25" y="9"/>
                </a:cxn>
                <a:cxn ang="0">
                  <a:pos x="28" y="8"/>
                </a:cxn>
                <a:cxn ang="0">
                  <a:pos x="29" y="8"/>
                </a:cxn>
                <a:cxn ang="0">
                  <a:pos x="28" y="7"/>
                </a:cxn>
                <a:cxn ang="0">
                  <a:pos x="28" y="6"/>
                </a:cxn>
                <a:cxn ang="0">
                  <a:pos x="28" y="6"/>
                </a:cxn>
                <a:cxn ang="0">
                  <a:pos x="29" y="5"/>
                </a:cxn>
                <a:cxn ang="0">
                  <a:pos x="29" y="4"/>
                </a:cxn>
                <a:cxn ang="0">
                  <a:pos x="29" y="4"/>
                </a:cxn>
                <a:cxn ang="0">
                  <a:pos x="29" y="3"/>
                </a:cxn>
                <a:cxn ang="0">
                  <a:pos x="28" y="2"/>
                </a:cxn>
                <a:cxn ang="0">
                  <a:pos x="28" y="2"/>
                </a:cxn>
                <a:cxn ang="0">
                  <a:pos x="28" y="1"/>
                </a:cxn>
                <a:cxn ang="0">
                  <a:pos x="28" y="0"/>
                </a:cxn>
                <a:cxn ang="0">
                  <a:pos x="32" y="0"/>
                </a:cxn>
                <a:cxn ang="0">
                  <a:pos x="33" y="1"/>
                </a:cxn>
                <a:cxn ang="0">
                  <a:pos x="33" y="2"/>
                </a:cxn>
                <a:cxn ang="0">
                  <a:pos x="33" y="2"/>
                </a:cxn>
                <a:cxn ang="0">
                  <a:pos x="34" y="1"/>
                </a:cxn>
                <a:cxn ang="0">
                  <a:pos x="34" y="0"/>
                </a:cxn>
              </a:cxnLst>
              <a:rect l="0" t="0" r="r" b="b"/>
              <a:pathLst>
                <a:path w="34" h="17">
                  <a:moveTo>
                    <a:pt x="0" y="17"/>
                  </a:moveTo>
                  <a:lnTo>
                    <a:pt x="0" y="16"/>
                  </a:lnTo>
                  <a:lnTo>
                    <a:pt x="0" y="16"/>
                  </a:lnTo>
                  <a:lnTo>
                    <a:pt x="0" y="16"/>
                  </a:lnTo>
                  <a:lnTo>
                    <a:pt x="1" y="14"/>
                  </a:lnTo>
                  <a:lnTo>
                    <a:pt x="1" y="14"/>
                  </a:lnTo>
                  <a:lnTo>
                    <a:pt x="1" y="14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6" y="17"/>
                  </a:lnTo>
                  <a:lnTo>
                    <a:pt x="7" y="17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9" y="15"/>
                  </a:lnTo>
                  <a:lnTo>
                    <a:pt x="9" y="15"/>
                  </a:lnTo>
                  <a:lnTo>
                    <a:pt x="10" y="14"/>
                  </a:lnTo>
                  <a:lnTo>
                    <a:pt x="10" y="14"/>
                  </a:lnTo>
                  <a:lnTo>
                    <a:pt x="11" y="13"/>
                  </a:lnTo>
                  <a:lnTo>
                    <a:pt x="11" y="13"/>
                  </a:lnTo>
                  <a:lnTo>
                    <a:pt x="11" y="13"/>
                  </a:lnTo>
                  <a:lnTo>
                    <a:pt x="12" y="13"/>
                  </a:lnTo>
                  <a:lnTo>
                    <a:pt x="12" y="13"/>
                  </a:lnTo>
                  <a:lnTo>
                    <a:pt x="12" y="14"/>
                  </a:lnTo>
                  <a:lnTo>
                    <a:pt x="12" y="14"/>
                  </a:lnTo>
                  <a:lnTo>
                    <a:pt x="12" y="14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4" y="11"/>
                  </a:lnTo>
                  <a:lnTo>
                    <a:pt x="15" y="11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8" y="8"/>
                  </a:lnTo>
                  <a:lnTo>
                    <a:pt x="18" y="8"/>
                  </a:lnTo>
                  <a:lnTo>
                    <a:pt x="19" y="8"/>
                  </a:lnTo>
                  <a:lnTo>
                    <a:pt x="19" y="8"/>
                  </a:lnTo>
                  <a:lnTo>
                    <a:pt x="21" y="8"/>
                  </a:lnTo>
                  <a:lnTo>
                    <a:pt x="25" y="9"/>
                  </a:lnTo>
                  <a:lnTo>
                    <a:pt x="25" y="9"/>
                  </a:lnTo>
                  <a:lnTo>
                    <a:pt x="28" y="8"/>
                  </a:lnTo>
                  <a:lnTo>
                    <a:pt x="28" y="8"/>
                  </a:lnTo>
                  <a:lnTo>
                    <a:pt x="29" y="8"/>
                  </a:lnTo>
                  <a:lnTo>
                    <a:pt x="29" y="8"/>
                  </a:lnTo>
                  <a:lnTo>
                    <a:pt x="29" y="8"/>
                  </a:lnTo>
                  <a:lnTo>
                    <a:pt x="28" y="7"/>
                  </a:lnTo>
                  <a:lnTo>
                    <a:pt x="28" y="7"/>
                  </a:lnTo>
                  <a:lnTo>
                    <a:pt x="28" y="6"/>
                  </a:lnTo>
                  <a:lnTo>
                    <a:pt x="28" y="6"/>
                  </a:lnTo>
                  <a:lnTo>
                    <a:pt x="28" y="6"/>
                  </a:lnTo>
                  <a:lnTo>
                    <a:pt x="29" y="6"/>
                  </a:lnTo>
                  <a:lnTo>
                    <a:pt x="29" y="5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3"/>
                  </a:lnTo>
                  <a:lnTo>
                    <a:pt x="29" y="3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1"/>
                  </a:lnTo>
                  <a:lnTo>
                    <a:pt x="28" y="0"/>
                  </a:lnTo>
                  <a:lnTo>
                    <a:pt x="28" y="0"/>
                  </a:lnTo>
                  <a:lnTo>
                    <a:pt x="31" y="0"/>
                  </a:lnTo>
                  <a:lnTo>
                    <a:pt x="32" y="0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1"/>
                  </a:lnTo>
                  <a:lnTo>
                    <a:pt x="34" y="0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824" name="SAMBRE_3">
              <a:extLst xmlns:a="http://schemas.openxmlformats.org/drawingml/2006/main">
                <a:ext uri="{FF2B5EF4-FFF2-40B4-BE49-F238E27FC236}">
                  <a16:creationId xmlns:a16="http://schemas.microsoft.com/office/drawing/2014/main" id="{FB79302E-9587-4E3B-B033-8652D78EB53B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417661" y="1801101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825" name="SAMBRE_4">
              <a:extLst xmlns:a="http://schemas.openxmlformats.org/drawingml/2006/main">
                <a:ext uri="{FF2B5EF4-FFF2-40B4-BE49-F238E27FC236}">
                  <a16:creationId xmlns:a16="http://schemas.microsoft.com/office/drawing/2014/main" id="{B559B029-FDAE-47F4-B41E-68E2D079D7FA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 flipV="1">
              <a:off x="2417661" y="1801100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826" name="SAMBRE_5">
              <a:extLst xmlns:a="http://schemas.openxmlformats.org/drawingml/2006/main">
                <a:ext uri="{FF2B5EF4-FFF2-40B4-BE49-F238E27FC236}">
                  <a16:creationId xmlns:a16="http://schemas.microsoft.com/office/drawing/2014/main" id="{24FCD45A-69FD-4AEC-9EA0-D13DFD87746A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417661" y="1811568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827" name="SAMBRE_7">
              <a:extLst xmlns:a="http://schemas.openxmlformats.org/drawingml/2006/main">
                <a:ext uri="{FF2B5EF4-FFF2-40B4-BE49-F238E27FC236}">
                  <a16:creationId xmlns:a16="http://schemas.microsoft.com/office/drawing/2014/main" id="{8B7D33FE-A9C2-4FAE-B347-B60610367338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85172" y="1811568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828" name="SAMBRE_6">
              <a:extLst xmlns:a="http://schemas.openxmlformats.org/drawingml/2006/main">
                <a:ext uri="{FF2B5EF4-FFF2-40B4-BE49-F238E27FC236}">
                  <a16:creationId xmlns:a16="http://schemas.microsoft.com/office/drawing/2014/main" id="{6D9D449E-48E6-4D1E-8C7E-8C6449A2CD87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 flipH="1">
              <a:off x="2396002" y="1811568"/>
              <a:ext cx="21659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829" name="SAMBRE_8">
              <a:extLst xmlns:a="http://schemas.openxmlformats.org/drawingml/2006/main">
                <a:ext uri="{FF2B5EF4-FFF2-40B4-BE49-F238E27FC236}">
                  <a16:creationId xmlns:a16="http://schemas.microsoft.com/office/drawing/2014/main" id="{BB899AAE-E89E-40AF-82B6-457238D5A899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85172" y="1811568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830" name="SAMBRE_9">
              <a:extLst xmlns:a="http://schemas.openxmlformats.org/drawingml/2006/main">
                <a:ext uri="{FF2B5EF4-FFF2-40B4-BE49-F238E27FC236}">
                  <a16:creationId xmlns:a16="http://schemas.microsoft.com/office/drawing/2014/main" id="{D1BEF9C2-08FE-43BD-B34C-9D033E01FF89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352683" y="1811568"/>
              <a:ext cx="32489" cy="20936"/>
            </a:xfrm>
            <a:custGeom xmlns:a="http://schemas.openxmlformats.org/drawingml/2006/main">
              <a:avLst/>
              <a:gdLst/>
              <a:ahLst/>
              <a:cxnLst>
                <a:cxn ang="0">
                  <a:pos x="0" y="2"/>
                </a:cxn>
                <a:cxn ang="0">
                  <a:pos x="0" y="1"/>
                </a:cxn>
                <a:cxn ang="0">
                  <a:pos x="0" y="1"/>
                </a:cxn>
                <a:cxn ang="0">
                  <a:pos x="1" y="1"/>
                </a:cxn>
                <a:cxn ang="0">
                  <a:pos x="2" y="0"/>
                </a:cxn>
                <a:cxn ang="0">
                  <a:pos x="3" y="0"/>
                </a:cxn>
                <a:cxn ang="0">
                  <a:pos x="3" y="0"/>
                </a:cxn>
              </a:cxnLst>
              <a:rect l="0" t="0" r="r" b="b"/>
              <a:pathLst>
                <a:path w="3" h="2">
                  <a:moveTo>
                    <a:pt x="0" y="2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0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</cdr:grpSp>
      <cdr:sp macro="" textlink="">
        <cdr:nvSpPr>
          <cdr:cNvPr id="1808" name="CLASSE 7">
            <a:extLst xmlns:a="http://schemas.openxmlformats.org/drawingml/2006/main">
              <a:ext uri="{FF2B5EF4-FFF2-40B4-BE49-F238E27FC236}">
                <a16:creationId xmlns:a16="http://schemas.microsoft.com/office/drawing/2014/main" id="{9FF0B950-5946-4DD2-BABA-773BA3FDD95F}"/>
              </a:ext>
            </a:extLst>
          </cdr:cNvPr>
          <cdr:cNvSpPr txBox="1"/>
        </cdr:nvSpPr>
        <cdr:spPr>
          <a:xfrm xmlns:a="http://schemas.openxmlformats.org/drawingml/2006/main">
            <a:off x="679431" y="2723140"/>
            <a:ext cx="489609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A6E114BA-3539-4C8A-A38A-1A521B5F0927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≥ 500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809" name="CLASSE 6">
            <a:extLst xmlns:a="http://schemas.openxmlformats.org/drawingml/2006/main">
              <a:ext uri="{FF2B5EF4-FFF2-40B4-BE49-F238E27FC236}">
                <a16:creationId xmlns:a16="http://schemas.microsoft.com/office/drawing/2014/main" id="{DB7194EC-C92C-4369-8A51-E09E55360492}"/>
              </a:ext>
            </a:extLst>
          </cdr:cNvPr>
          <cdr:cNvSpPr txBox="1"/>
        </cdr:nvSpPr>
        <cdr:spPr>
          <a:xfrm xmlns:a="http://schemas.openxmlformats.org/drawingml/2006/main">
            <a:off x="679431" y="2593343"/>
            <a:ext cx="685556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3AF88FD7-5FC0-4A0F-96BE-D89BE24372A0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200 - 499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810" name="CLASSE 5">
            <a:extLst xmlns:a="http://schemas.openxmlformats.org/drawingml/2006/main">
              <a:ext uri="{FF2B5EF4-FFF2-40B4-BE49-F238E27FC236}">
                <a16:creationId xmlns:a16="http://schemas.microsoft.com/office/drawing/2014/main" id="{6656B0DA-4DA9-48E9-86C3-2C82ABA191FB}"/>
              </a:ext>
            </a:extLst>
          </cdr:cNvPr>
          <cdr:cNvSpPr txBox="1"/>
        </cdr:nvSpPr>
        <cdr:spPr>
          <a:xfrm xmlns:a="http://schemas.openxmlformats.org/drawingml/2006/main">
            <a:off x="679431" y="2463544"/>
            <a:ext cx="685556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B23ED8ED-C2AC-43A0-B19B-85230839FA77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100 - 199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811" name="CLASSE 4">
            <a:extLst xmlns:a="http://schemas.openxmlformats.org/drawingml/2006/main">
              <a:ext uri="{FF2B5EF4-FFF2-40B4-BE49-F238E27FC236}">
                <a16:creationId xmlns:a16="http://schemas.microsoft.com/office/drawing/2014/main" id="{8157C997-6C14-4F32-886F-F307AFCF0E57}"/>
              </a:ext>
            </a:extLst>
          </cdr:cNvPr>
          <cdr:cNvSpPr txBox="1"/>
        </cdr:nvSpPr>
        <cdr:spPr>
          <a:xfrm xmlns:a="http://schemas.openxmlformats.org/drawingml/2006/main">
            <a:off x="679431" y="2333748"/>
            <a:ext cx="685556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92CF9075-8B4A-4FB3-BA31-E012DEDC3375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50 - 99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812" name="CLASSE 3">
            <a:extLst xmlns:a="http://schemas.openxmlformats.org/drawingml/2006/main">
              <a:ext uri="{FF2B5EF4-FFF2-40B4-BE49-F238E27FC236}">
                <a16:creationId xmlns:a16="http://schemas.microsoft.com/office/drawing/2014/main" id="{3DFDDD27-7A96-4580-BC4F-451435366BBE}"/>
              </a:ext>
            </a:extLst>
          </cdr:cNvPr>
          <cdr:cNvSpPr txBox="1"/>
        </cdr:nvSpPr>
        <cdr:spPr>
          <a:xfrm xmlns:a="http://schemas.openxmlformats.org/drawingml/2006/main">
            <a:off x="679431" y="2203947"/>
            <a:ext cx="513236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27F2745D-7DA6-40F8-A0C2-D909BA912662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25 - 49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813" name="CLASSE 2">
            <a:extLst xmlns:a="http://schemas.openxmlformats.org/drawingml/2006/main">
              <a:ext uri="{FF2B5EF4-FFF2-40B4-BE49-F238E27FC236}">
                <a16:creationId xmlns:a16="http://schemas.microsoft.com/office/drawing/2014/main" id="{E5DAEB16-FB44-4AAF-ACFF-3CA972F6BDE7}"/>
              </a:ext>
            </a:extLst>
          </cdr:cNvPr>
          <cdr:cNvSpPr txBox="1"/>
        </cdr:nvSpPr>
        <cdr:spPr>
          <a:xfrm xmlns:a="http://schemas.openxmlformats.org/drawingml/2006/main">
            <a:off x="679431" y="2074151"/>
            <a:ext cx="460847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90DF1508-3141-4BCB-B337-61FE78944D26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&lt; 25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814" name="CLASSE 1">
            <a:extLst xmlns:a="http://schemas.openxmlformats.org/drawingml/2006/main">
              <a:ext uri="{FF2B5EF4-FFF2-40B4-BE49-F238E27FC236}">
                <a16:creationId xmlns:a16="http://schemas.microsoft.com/office/drawing/2014/main" id="{02CD6F1D-2FE9-417C-A966-F5DBD029B4C4}"/>
              </a:ext>
            </a:extLst>
          </cdr:cNvPr>
          <cdr:cNvSpPr txBox="1"/>
        </cdr:nvSpPr>
        <cdr:spPr>
          <a:xfrm xmlns:a="http://schemas.openxmlformats.org/drawingml/2006/main">
            <a:off x="679431" y="1944352"/>
            <a:ext cx="762021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2FFB2D1F-ADBC-449F-BA34-D2CC93BF16AB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Aucun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815" name="COULEUR 7">
            <a:extLst xmlns:a="http://schemas.openxmlformats.org/drawingml/2006/main">
              <a:ext uri="{FF2B5EF4-FFF2-40B4-BE49-F238E27FC236}">
                <a16:creationId xmlns:a16="http://schemas.microsoft.com/office/drawing/2014/main" id="{E9EEDBD0-FAC0-4BC0-8A13-7D25BD083CEB}"/>
              </a:ext>
            </a:extLst>
          </cdr:cNvPr>
          <cdr:cNvSpPr/>
        </cdr:nvSpPr>
        <cdr:spPr>
          <a:xfrm xmlns:a="http://schemas.openxmlformats.org/drawingml/2006/main">
            <a:off x="368173" y="2772260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640000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816" name="COULEUR 6">
            <a:extLst xmlns:a="http://schemas.openxmlformats.org/drawingml/2006/main">
              <a:ext uri="{FF2B5EF4-FFF2-40B4-BE49-F238E27FC236}">
                <a16:creationId xmlns:a16="http://schemas.microsoft.com/office/drawing/2014/main" id="{0CB3F323-A7AE-4C0F-9607-FF4FC917292D}"/>
              </a:ext>
            </a:extLst>
          </cdr:cNvPr>
          <cdr:cNvSpPr/>
        </cdr:nvSpPr>
        <cdr:spPr>
          <a:xfrm xmlns:a="http://schemas.openxmlformats.org/drawingml/2006/main">
            <a:off x="368173" y="2643925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960000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817" name="COULEUR 5">
            <a:extLst xmlns:a="http://schemas.openxmlformats.org/drawingml/2006/main">
              <a:ext uri="{FF2B5EF4-FFF2-40B4-BE49-F238E27FC236}">
                <a16:creationId xmlns:a16="http://schemas.microsoft.com/office/drawing/2014/main" id="{BA1F40FB-F53D-474A-829B-BE44683DFEE3}"/>
              </a:ext>
            </a:extLst>
          </cdr:cNvPr>
          <cdr:cNvSpPr/>
        </cdr:nvSpPr>
        <cdr:spPr>
          <a:xfrm xmlns:a="http://schemas.openxmlformats.org/drawingml/2006/main">
            <a:off x="368173" y="2513835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C80000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818" name="COULEUR 4">
            <a:extLst xmlns:a="http://schemas.openxmlformats.org/drawingml/2006/main">
              <a:ext uri="{FF2B5EF4-FFF2-40B4-BE49-F238E27FC236}">
                <a16:creationId xmlns:a16="http://schemas.microsoft.com/office/drawing/2014/main" id="{357DB6A2-F5D7-4D1B-919A-360C6527426B}"/>
              </a:ext>
            </a:extLst>
          </cdr:cNvPr>
          <cdr:cNvSpPr/>
        </cdr:nvSpPr>
        <cdr:spPr>
          <a:xfrm xmlns:a="http://schemas.openxmlformats.org/drawingml/2006/main">
            <a:off x="368173" y="2383744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2D2D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819" name="COULEUR 3">
            <a:extLst xmlns:a="http://schemas.openxmlformats.org/drawingml/2006/main">
              <a:ext uri="{FF2B5EF4-FFF2-40B4-BE49-F238E27FC236}">
                <a16:creationId xmlns:a16="http://schemas.microsoft.com/office/drawing/2014/main" id="{03B4296A-4E14-4DF6-8099-BEE903E2C540}"/>
              </a:ext>
            </a:extLst>
          </cdr:cNvPr>
          <cdr:cNvSpPr/>
        </cdr:nvSpPr>
        <cdr:spPr>
          <a:xfrm xmlns:a="http://schemas.openxmlformats.org/drawingml/2006/main">
            <a:off x="368173" y="2253653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5F5F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820" name="COULEUR 2">
            <a:extLst xmlns:a="http://schemas.openxmlformats.org/drawingml/2006/main">
              <a:ext uri="{FF2B5EF4-FFF2-40B4-BE49-F238E27FC236}">
                <a16:creationId xmlns:a16="http://schemas.microsoft.com/office/drawing/2014/main" id="{73D7CB42-6B1A-4D53-8E40-13E190588742}"/>
              </a:ext>
            </a:extLst>
          </cdr:cNvPr>
          <cdr:cNvSpPr/>
        </cdr:nvSpPr>
        <cdr:spPr>
          <a:xfrm xmlns:a="http://schemas.openxmlformats.org/drawingml/2006/main">
            <a:off x="368173" y="2123563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9191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821" name="COULEUR 1">
            <a:extLst xmlns:a="http://schemas.openxmlformats.org/drawingml/2006/main">
              <a:ext uri="{FF2B5EF4-FFF2-40B4-BE49-F238E27FC236}">
                <a16:creationId xmlns:a16="http://schemas.microsoft.com/office/drawing/2014/main" id="{DC9D79FC-26C6-4E90-9F8B-BAEBB818203C}"/>
              </a:ext>
            </a:extLst>
          </cdr:cNvPr>
          <cdr:cNvSpPr/>
        </cdr:nvSpPr>
        <cdr:spPr>
          <a:xfrm xmlns:a="http://schemas.openxmlformats.org/drawingml/2006/main">
            <a:off x="368173" y="1993473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FFFF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</cdr:grp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4269461B-A4CF-4E1B-A2D2-4B5E75FA7E50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B56F0B1-90AD-4584-A038-3CD49F7F3BA6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170B732-9B8F-E0B0-106A-10EDBE88FF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6D509E9-F204-5783-082A-2B25C6FB22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1DE81E5-37F8-ABAD-D408-CBC43125146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13DB5BE8-01F0-4B23-BB90-79C228514C81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8C1F5F8-8C96-4C0D-AD18-9E5426D5986B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Calibri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3D0BD85-0775-378B-90F4-18AC65AC64A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4269461B-A4CF-4E1B-A2D2-4B5E75FA7E50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B56F0B1-90AD-4584-A038-3CD49F7F3BA6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C871226-F025-46F1-ACC4-7431C49C035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0.90571</cdr:y>
    </cdr:from>
    <cdr:to>
      <cdr:x>1</cdr:x>
      <cdr:y>0.99837</cdr:y>
    </cdr:to>
    <cdr:sp macro="" textlink="DONNEES!$B$1">
      <cdr:nvSpPr>
        <cdr:cNvPr id="319" name="ZoneTexte 1">
          <a:extLst xmlns:a="http://schemas.openxmlformats.org/drawingml/2006/main">
            <a:ext uri="{FF2B5EF4-FFF2-40B4-BE49-F238E27FC236}">
              <a16:creationId xmlns:a16="http://schemas.microsoft.com/office/drawing/2014/main" id="{3A271059-0038-4BE2-B096-BBA93E099228}"/>
            </a:ext>
          </a:extLst>
        </cdr:cNvPr>
        <cdr:cNvSpPr txBox="1"/>
      </cdr:nvSpPr>
      <cdr:spPr>
        <a:xfrm xmlns:a="http://schemas.openxmlformats.org/drawingml/2006/main">
          <a:off x="0" y="5471886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48731E4-654E-437E-8D76-97828B5B5F16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0.00547</cdr:x>
      <cdr:y>0.00841</cdr:y>
    </cdr:from>
    <cdr:to>
      <cdr:x>1</cdr:x>
      <cdr:y>1</cdr:y>
    </cdr:to>
    <cdr:grpSp>
      <cdr:nvGrpSpPr>
        <cdr:cNvPr id="2" name="CARTE">
          <a:extLst xmlns:a="http://schemas.openxmlformats.org/drawingml/2006/main">
            <a:ext uri="{FF2B5EF4-FFF2-40B4-BE49-F238E27FC236}">
              <a16:creationId xmlns:a16="http://schemas.microsoft.com/office/drawing/2014/main" id="{377B70AB-A801-1843-FCAF-E55AD60F4D31}"/>
            </a:ext>
          </a:extLst>
        </cdr:cNvPr>
        <cdr:cNvGrpSpPr/>
      </cdr:nvGrpSpPr>
      <cdr:grpSpPr>
        <a:xfrm xmlns:a="http://schemas.openxmlformats.org/drawingml/2006/main">
          <a:off x="50770" y="50822"/>
          <a:ext cx="9230813" cy="5992261"/>
          <a:chOff x="0" y="0"/>
          <a:chExt cx="7206705" cy="4160615"/>
        </a:xfrm>
      </cdr:grpSpPr>
      <cdr:grpSp>
        <cdr:nvGrpSpPr>
          <cdr:cNvPr id="3" name="FOND">
            <a:extLst xmlns:a="http://schemas.openxmlformats.org/drawingml/2006/main">
              <a:ext uri="{FF2B5EF4-FFF2-40B4-BE49-F238E27FC236}">
                <a16:creationId xmlns:a16="http://schemas.microsoft.com/office/drawing/2014/main" id="{DE95FFC1-B768-4AC7-8923-622AC40E4FA1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7206705" cy="4160615"/>
            <a:chOff x="0" y="0"/>
            <a:chExt cx="7981466" cy="4940819"/>
          </a:xfrm>
        </cdr:grpSpPr>
        <cdr:grpSp>
          <cdr:nvGrpSpPr>
            <cdr:cNvPr id="1447" name="LEGENDE">
              <a:extLst xmlns:a="http://schemas.openxmlformats.org/drawingml/2006/main">
                <a:ext uri="{FF2B5EF4-FFF2-40B4-BE49-F238E27FC236}">
                  <a16:creationId xmlns:a16="http://schemas.microsoft.com/office/drawing/2014/main" id="{0110F395-5236-46EE-B946-B52D826062B2}"/>
                </a:ext>
              </a:extLst>
            </cdr:cNvPr>
            <cdr:cNvGrpSpPr/>
          </cdr:nvGrpSpPr>
          <cdr:grpSpPr>
            <a:xfrm xmlns:a="http://schemas.openxmlformats.org/drawingml/2006/main">
              <a:off x="379038" y="4164798"/>
              <a:ext cx="1624450" cy="512924"/>
              <a:chOff x="333375" y="3789674"/>
              <a:chExt cx="1428750" cy="466725"/>
            </a:xfrm>
          </cdr:grpSpPr>
          <cdr:sp macro="" textlink="">
            <cdr:nvSpPr>
              <cdr:cNvPr id="1461" name="L11">
                <a:extLst xmlns:a="http://schemas.openxmlformats.org/drawingml/2006/main">
                  <a:ext uri="{FF2B5EF4-FFF2-40B4-BE49-F238E27FC236}">
                    <a16:creationId xmlns:a16="http://schemas.microsoft.com/office/drawing/2014/main" id="{8A936488-BFF0-4CE2-A209-2CCD42BBB7E1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>
                <a:off x="333375" y="3838575"/>
                <a:ext cx="228600" cy="9525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A93FC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462" name="L12">
                <a:extLst xmlns:a="http://schemas.openxmlformats.org/drawingml/2006/main">
                  <a:ext uri="{FF2B5EF4-FFF2-40B4-BE49-F238E27FC236}">
                    <a16:creationId xmlns:a16="http://schemas.microsoft.com/office/drawing/2014/main" id="{7706BAE6-1876-4A3D-BD9F-33EAD8F2FD81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3789674"/>
                <a:ext cx="1009651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Principaux cours d'eau</a:t>
                </a:r>
              </a:p>
            </cdr:txBody>
          </cdr:sp>
          <cdr:sp macro="" textlink="">
            <cdr:nvSpPr>
              <cdr:cNvPr id="1463" name="L21">
                <a:extLst xmlns:a="http://schemas.openxmlformats.org/drawingml/2006/main">
                  <a:ext uri="{FF2B5EF4-FFF2-40B4-BE49-F238E27FC236}">
                    <a16:creationId xmlns:a16="http://schemas.microsoft.com/office/drawing/2014/main" id="{892F1032-4AA3-4043-94B3-62A6DBED4D2D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333375" y="4000499"/>
                <a:ext cx="228600" cy="95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25400">
                <a:solidFill>
                  <a:srgbClr val="343434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464" name="L22">
                <a:extLst xmlns:a="http://schemas.openxmlformats.org/drawingml/2006/main">
                  <a:ext uri="{FF2B5EF4-FFF2-40B4-BE49-F238E27FC236}">
                    <a16:creationId xmlns:a16="http://schemas.microsoft.com/office/drawing/2014/main" id="{9A24C08F-0010-49A9-B516-EEAA512069E8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3951601"/>
                <a:ext cx="809625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Limite provinciale</a:t>
                </a:r>
              </a:p>
            </cdr:txBody>
          </cdr:sp>
          <cdr:sp macro="" textlink="">
            <cdr:nvSpPr>
              <cdr:cNvPr id="1465" name="L31">
                <a:extLst xmlns:a="http://schemas.openxmlformats.org/drawingml/2006/main">
                  <a:ext uri="{FF2B5EF4-FFF2-40B4-BE49-F238E27FC236}">
                    <a16:creationId xmlns:a16="http://schemas.microsoft.com/office/drawing/2014/main" id="{0799A425-5E52-43D6-ACA2-679CE0E715CD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333375" y="4162425"/>
                <a:ext cx="228600" cy="95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4E4E4E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466" name="L32">
                <a:extLst xmlns:a="http://schemas.openxmlformats.org/drawingml/2006/main">
                  <a:ext uri="{FF2B5EF4-FFF2-40B4-BE49-F238E27FC236}">
                    <a16:creationId xmlns:a16="http://schemas.microsoft.com/office/drawing/2014/main" id="{7350A641-3699-4704-891A-95054A27C3E4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752474" y="4113524"/>
                <a:ext cx="838200" cy="1428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</a:rPr>
                  <a:t>Limite communale</a:t>
                </a:r>
              </a:p>
            </cdr:txBody>
          </cdr:sp>
        </cdr:grpSp>
        <cdr:grpSp>
          <cdr:nvGrpSpPr>
            <cdr:cNvPr id="1448" name="ECHELLE">
              <a:extLst xmlns:a="http://schemas.openxmlformats.org/drawingml/2006/main">
                <a:ext uri="{FF2B5EF4-FFF2-40B4-BE49-F238E27FC236}">
                  <a16:creationId xmlns:a16="http://schemas.microsoft.com/office/drawing/2014/main" id="{E414A4F8-A8DB-40D4-875B-B168085B207E}"/>
                </a:ext>
              </a:extLst>
            </cdr:cNvPr>
            <cdr:cNvGrpSpPr/>
          </cdr:nvGrpSpPr>
          <cdr:grpSpPr>
            <a:xfrm xmlns:a="http://schemas.openxmlformats.org/drawingml/2006/main">
              <a:off x="6898499" y="2784445"/>
              <a:ext cx="791835" cy="743217"/>
              <a:chOff x="6067425" y="2533650"/>
              <a:chExt cx="696441" cy="676276"/>
            </a:xfrm>
          </cdr:grpSpPr>
          <cdr:sp macro="" textlink="">
            <cdr:nvSpPr>
              <cdr:cNvPr id="1450" name="F1">
                <a:extLst xmlns:a="http://schemas.openxmlformats.org/drawingml/2006/main">
                  <a:ext uri="{FF2B5EF4-FFF2-40B4-BE49-F238E27FC236}">
                    <a16:creationId xmlns:a16="http://schemas.microsoft.com/office/drawing/2014/main" id="{D6C4CC0B-1CF4-416A-B9B9-FCE620CE38C2}"/>
                  </a:ext>
                </a:extLst>
              </cdr:cNvPr>
              <cdr:cNvSpPr>
                <a:spLocks xmlns:a="http://schemas.openxmlformats.org/drawingml/2006/main"/>
              </cdr:cNvSpPr>
            </cdr:nvSpPr>
            <cdr:spPr bwMode="auto">
              <a:xfrm xmlns:a="http://schemas.openxmlformats.org/drawingml/2006/main">
                <a:off x="6257925" y="2619375"/>
                <a:ext cx="66675" cy="266700"/>
              </a:xfrm>
              <a:custGeom xmlns:a="http://schemas.openxmlformats.org/drawingml/2006/main">
                <a:avLst/>
                <a:gdLst/>
                <a:ahLst/>
                <a:cxnLst>
                  <a:cxn ang="0">
                    <a:pos x="0" y="28"/>
                  </a:cxn>
                  <a:cxn ang="0">
                    <a:pos x="7" y="0"/>
                  </a:cxn>
                  <a:cxn ang="0">
                    <a:pos x="7" y="20"/>
                  </a:cxn>
                  <a:cxn ang="0">
                    <a:pos x="0" y="28"/>
                  </a:cxn>
                  <a:cxn ang="0">
                    <a:pos x="0" y="28"/>
                  </a:cxn>
                </a:cxnLst>
                <a:rect l="0" t="0" r="r" b="b"/>
                <a:pathLst>
                  <a:path w="7" h="28">
                    <a:moveTo>
                      <a:pt x="0" y="28"/>
                    </a:moveTo>
                    <a:lnTo>
                      <a:pt x="7" y="0"/>
                    </a:lnTo>
                    <a:lnTo>
                      <a:pt x="7" y="20"/>
                    </a:lnTo>
                    <a:lnTo>
                      <a:pt x="0" y="28"/>
                    </a:lnTo>
                    <a:lnTo>
                      <a:pt x="0" y="28"/>
                    </a:lnTo>
                    <a:close/>
                  </a:path>
                </a:pathLst>
              </a:custGeom>
              <a:solidFill xmlns:a="http://schemas.openxmlformats.org/drawingml/2006/main">
                <a:srgbClr val="000000"/>
              </a:solidFill>
              <a:ln xmlns:a="http://schemas.openxmlformats.org/drawingml/2006/main" w="0" cap="flat">
                <a:solidFill>
                  <a:srgbClr val="000000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endParaRPr lang="fr-BE" sz="600" b="1">
                  <a:latin typeface="Arial Black" panose="020B0A04020102020204" pitchFamily="34" charset="0"/>
                </a:endParaRPr>
              </a:p>
            </cdr:txBody>
          </cdr:sp>
          <cdr:sp macro="" textlink="">
            <cdr:nvSpPr>
              <cdr:cNvPr id="1451" name="F2">
                <a:extLst xmlns:a="http://schemas.openxmlformats.org/drawingml/2006/main">
                  <a:ext uri="{FF2B5EF4-FFF2-40B4-BE49-F238E27FC236}">
                    <a16:creationId xmlns:a16="http://schemas.microsoft.com/office/drawing/2014/main" id="{A81B745F-CDE4-4693-9EB9-3CD4B9A64804}"/>
                  </a:ext>
                </a:extLst>
              </cdr:cNvPr>
              <cdr:cNvSpPr>
                <a:spLocks xmlns:a="http://schemas.openxmlformats.org/drawingml/2006/main"/>
              </cdr:cNvSpPr>
            </cdr:nvSpPr>
            <cdr:spPr bwMode="auto">
              <a:xfrm xmlns:a="http://schemas.openxmlformats.org/drawingml/2006/main">
                <a:off x="6324600" y="2619375"/>
                <a:ext cx="66675" cy="266700"/>
              </a:xfrm>
              <a:custGeom xmlns:a="http://schemas.openxmlformats.org/drawingml/2006/main">
                <a:avLst/>
                <a:gdLst/>
                <a:ahLst/>
                <a:cxnLst>
                  <a:cxn ang="0">
                    <a:pos x="0" y="20"/>
                  </a:cxn>
                  <a:cxn ang="0">
                    <a:pos x="7" y="28"/>
                  </a:cxn>
                  <a:cxn ang="0">
                    <a:pos x="0" y="0"/>
                  </a:cxn>
                  <a:cxn ang="0">
                    <a:pos x="0" y="20"/>
                  </a:cxn>
                  <a:cxn ang="0">
                    <a:pos x="0" y="20"/>
                  </a:cxn>
                </a:cxnLst>
                <a:rect l="0" t="0" r="r" b="b"/>
                <a:pathLst>
                  <a:path w="7" h="28">
                    <a:moveTo>
                      <a:pt x="0" y="20"/>
                    </a:moveTo>
                    <a:lnTo>
                      <a:pt x="7" y="28"/>
                    </a:lnTo>
                    <a:lnTo>
                      <a:pt x="0" y="0"/>
                    </a:lnTo>
                    <a:lnTo>
                      <a:pt x="0" y="20"/>
                    </a:lnTo>
                    <a:lnTo>
                      <a:pt x="0" y="20"/>
                    </a:lnTo>
                    <a:close/>
                  </a:path>
                </a:pathLst>
              </a:custGeom>
              <a:noFill xmlns:a="http://schemas.openxmlformats.org/drawingml/2006/main"/>
              <a:ln xmlns:a="http://schemas.openxmlformats.org/drawingml/2006/main" w="0" cap="flat">
                <a:solidFill>
                  <a:srgbClr val="000000"/>
                </a:solidFill>
                <a:prstDash val="solid"/>
                <a:miter lim="800000"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452" name="F3">
                <a:extLst xmlns:a="http://schemas.openxmlformats.org/drawingml/2006/main">
                  <a:ext uri="{FF2B5EF4-FFF2-40B4-BE49-F238E27FC236}">
                    <a16:creationId xmlns:a16="http://schemas.microsoft.com/office/drawing/2014/main" id="{4897F8BF-507F-4D51-AD0E-9A586715376E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305550" y="2533650"/>
                <a:ext cx="47625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N</a:t>
                </a:r>
              </a:p>
            </cdr:txBody>
          </cdr:sp>
          <cdr:sp macro="" textlink="">
            <cdr:nvSpPr>
              <cdr:cNvPr id="1453" name="L1">
                <a:extLst xmlns:a="http://schemas.openxmlformats.org/drawingml/2006/main">
                  <a:ext uri="{FF2B5EF4-FFF2-40B4-BE49-F238E27FC236}">
                    <a16:creationId xmlns:a16="http://schemas.microsoft.com/office/drawing/2014/main" id="{D43EBF48-D66E-4CF5-A64C-059E9D0B2341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096000" y="3143251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454" name="L2">
                <a:extLst xmlns:a="http://schemas.openxmlformats.org/drawingml/2006/main">
                  <a:ext uri="{FF2B5EF4-FFF2-40B4-BE49-F238E27FC236}">
                    <a16:creationId xmlns:a16="http://schemas.microsoft.com/office/drawing/2014/main" id="{2A0F5B66-F583-40AA-BD3C-DF3802B02B26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343650" y="3143251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455" name="L3">
                <a:extLst xmlns:a="http://schemas.openxmlformats.org/drawingml/2006/main">
                  <a:ext uri="{FF2B5EF4-FFF2-40B4-BE49-F238E27FC236}">
                    <a16:creationId xmlns:a16="http://schemas.microsoft.com/office/drawing/2014/main" id="{A9589F85-AD97-4CCA-BB45-DC65CDD532DC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 flipV="1">
                <a:off x="6581775" y="3143251"/>
                <a:ext cx="9525" cy="57150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456" name="L4">
                <a:extLst xmlns:a="http://schemas.openxmlformats.org/drawingml/2006/main">
                  <a:ext uri="{FF2B5EF4-FFF2-40B4-BE49-F238E27FC236}">
                    <a16:creationId xmlns:a16="http://schemas.microsoft.com/office/drawing/2014/main" id="{B88563BE-69FA-4E75-84F9-EF7E3F3CA166}"/>
                  </a:ext>
                </a:extLst>
              </cdr:cNvPr>
              <cdr:cNvSpPr>
                <a:spLocks xmlns:a="http://schemas.openxmlformats.org/drawingml/2006/main" noChangeShapeType="1"/>
              </cdr:cNvSpPr>
            </cdr:nvSpPr>
            <cdr:spPr bwMode="auto">
              <a:xfrm xmlns:a="http://schemas.openxmlformats.org/drawingml/2006/main">
                <a:off x="6096000" y="3200401"/>
                <a:ext cx="485775" cy="9525"/>
              </a:xfrm>
              <a:prstGeom xmlns:a="http://schemas.openxmlformats.org/drawingml/2006/main" prst="line">
                <a:avLst/>
              </a:prstGeom>
              <a:noFill xmlns:a="http://schemas.openxmlformats.org/drawingml/2006/main"/>
              <a:ln xmlns:a="http://schemas.openxmlformats.org/drawingml/2006/main" w="9525">
                <a:solidFill>
                  <a:srgbClr val="000000"/>
                </a:solidFill>
                <a:prstDash val="solid"/>
                <a:round/>
                <a:headEnd/>
                <a:tailEnd/>
              </a:ln>
            </cdr:spPr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fr-BE"/>
              </a:p>
            </cdr:txBody>
          </cdr:sp>
          <cdr:sp macro="" textlink="">
            <cdr:nvSpPr>
              <cdr:cNvPr id="1457" name="T1">
                <a:extLst xmlns:a="http://schemas.openxmlformats.org/drawingml/2006/main">
                  <a:ext uri="{FF2B5EF4-FFF2-40B4-BE49-F238E27FC236}">
                    <a16:creationId xmlns:a16="http://schemas.microsoft.com/office/drawing/2014/main" id="{18797040-539F-4BA8-A277-B0E3E1F9845E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067425" y="3028951"/>
                <a:ext cx="47625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0</a:t>
                </a:r>
              </a:p>
            </cdr:txBody>
          </cdr:sp>
          <cdr:sp macro="" textlink="">
            <cdr:nvSpPr>
              <cdr:cNvPr id="1458" name="T2">
                <a:extLst xmlns:a="http://schemas.openxmlformats.org/drawingml/2006/main">
                  <a:ext uri="{FF2B5EF4-FFF2-40B4-BE49-F238E27FC236}">
                    <a16:creationId xmlns:a16="http://schemas.microsoft.com/office/drawing/2014/main" id="{402AD6E8-7E75-4B67-B301-03E2F70AE155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286500" y="3028951"/>
                <a:ext cx="85536" cy="88422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10</a:t>
                </a:r>
              </a:p>
            </cdr:txBody>
          </cdr:sp>
          <cdr:sp macro="" textlink="">
            <cdr:nvSpPr>
              <cdr:cNvPr id="1459" name="T3">
                <a:extLst xmlns:a="http://schemas.openxmlformats.org/drawingml/2006/main">
                  <a:ext uri="{FF2B5EF4-FFF2-40B4-BE49-F238E27FC236}">
                    <a16:creationId xmlns:a16="http://schemas.microsoft.com/office/drawing/2014/main" id="{71921595-9263-4BCA-B288-3D91D9B3D409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524625" y="3028951"/>
                <a:ext cx="95250" cy="10477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20</a:t>
                </a:r>
              </a:p>
            </cdr:txBody>
          </cdr:sp>
          <cdr:sp macro="" textlink="">
            <cdr:nvSpPr>
              <cdr:cNvPr id="1460" name="T4">
                <a:extLst xmlns:a="http://schemas.openxmlformats.org/drawingml/2006/main">
                  <a:ext uri="{FF2B5EF4-FFF2-40B4-BE49-F238E27FC236}">
                    <a16:creationId xmlns:a16="http://schemas.microsoft.com/office/drawing/2014/main" id="{4C190C41-87C4-4112-B49A-8C934F3BBE5B}"/>
                  </a:ext>
                </a:extLst>
              </cdr:cNvPr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6648450" y="3028951"/>
                <a:ext cx="115416" cy="88422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9525">
                <a:noFill/>
                <a:miter lim="800000"/>
                <a:headEnd/>
                <a:tailEnd/>
              </a:ln>
            </cdr:spPr>
            <cdr:txBody>
              <a:bodyPr xmlns:a="http://schemas.openxmlformats.org/drawingml/2006/main" wrap="none" lIns="0" tIns="0" rIns="0" bIns="0" anchor="t" upright="1">
                <a:noAutofit/>
              </a:bodyPr>
              <a:lstStyle xmlns:a="http://schemas.openxmlformats.org/drawingml/2006/main">
                <a:lvl1pPr marL="0" indent="0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 xmlns:a="http://schemas.openxmlformats.org/drawingml/2006/main">
                <a:pPr algn="l" rtl="0">
                  <a:defRPr sz="1000"/>
                </a:pPr>
                <a:r>
                  <a:rPr lang="fr-BE" sz="600" b="1" i="0" u="none" strike="noStrike" baseline="0">
                    <a:solidFill>
                      <a:srgbClr val="000000"/>
                    </a:solidFill>
                    <a:latin typeface="Arial Black" panose="020B0A04020102020204" pitchFamily="34" charset="0"/>
                    <a:cs typeface="Arial"/>
                  </a:rPr>
                  <a:t>Km</a:t>
                </a:r>
              </a:p>
            </cdr:txBody>
          </cdr:sp>
        </cdr:grpSp>
        <cdr:sp macro="" textlink="">
          <cdr:nvSpPr>
            <cdr:cNvPr id="1449" name="CADRE">
              <a:extLst xmlns:a="http://schemas.openxmlformats.org/drawingml/2006/main">
                <a:ext uri="{FF2B5EF4-FFF2-40B4-BE49-F238E27FC236}">
                  <a16:creationId xmlns:a16="http://schemas.microsoft.com/office/drawing/2014/main" id="{2B34D113-FCDB-4607-A6B9-E021944014D5}"/>
                </a:ext>
              </a:extLst>
            </cdr:cNvPr>
            <cdr:cNvSpPr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0" y="0"/>
              <a:ext cx="7981466" cy="494081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00000"/>
              </a:solidFill>
              <a:prstDash val="solid"/>
              <a:miter lim="800000"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fr-BE" sz="600" b="1">
                <a:latin typeface="Arial Black" panose="020B0A04020102020204" pitchFamily="34" charset="0"/>
              </a:endParaRPr>
            </a:p>
          </cdr:txBody>
        </cdr:sp>
      </cdr:grpSp>
      <cdr:sp macro="" textlink="">
        <cdr:nvSpPr>
          <cdr:cNvPr id="4" name="WALLONIE">
            <a:extLst xmlns:a="http://schemas.openxmlformats.org/drawingml/2006/main">
              <a:ext uri="{FF2B5EF4-FFF2-40B4-BE49-F238E27FC236}">
                <a16:creationId xmlns:a16="http://schemas.microsoft.com/office/drawing/2014/main" id="{D74440B4-BA38-4C1B-8158-D605CCD9611E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81622" y="465213"/>
            <a:ext cx="5461257" cy="2943671"/>
          </a:xfrm>
          <a:custGeom xmlns:a="http://schemas.openxmlformats.org/drawingml/2006/main">
            <a:avLst/>
            <a:gdLst/>
            <a:ahLst/>
            <a:cxnLst>
              <a:cxn ang="0">
                <a:pos x="540" y="27"/>
              </a:cxn>
              <a:cxn ang="0">
                <a:pos x="567" y="17"/>
              </a:cxn>
              <a:cxn ang="0">
                <a:pos x="593" y="48"/>
              </a:cxn>
              <a:cxn ang="0">
                <a:pos x="593" y="68"/>
              </a:cxn>
              <a:cxn ang="0">
                <a:pos x="615" y="84"/>
              </a:cxn>
              <a:cxn ang="0">
                <a:pos x="627" y="113"/>
              </a:cxn>
              <a:cxn ang="0">
                <a:pos x="623" y="135"/>
              </a:cxn>
              <a:cxn ang="0">
                <a:pos x="596" y="158"/>
              </a:cxn>
              <a:cxn ang="0">
                <a:pos x="590" y="187"/>
              </a:cxn>
              <a:cxn ang="0">
                <a:pos x="566" y="175"/>
              </a:cxn>
              <a:cxn ang="0">
                <a:pos x="544" y="200"/>
              </a:cxn>
              <a:cxn ang="0">
                <a:pos x="535" y="231"/>
              </a:cxn>
              <a:cxn ang="0">
                <a:pos x="526" y="260"/>
              </a:cxn>
              <a:cxn ang="0">
                <a:pos x="528" y="286"/>
              </a:cxn>
              <a:cxn ang="0">
                <a:pos x="542" y="315"/>
              </a:cxn>
              <a:cxn ang="0">
                <a:pos x="543" y="342"/>
              </a:cxn>
              <a:cxn ang="0">
                <a:pos x="516" y="355"/>
              </a:cxn>
              <a:cxn ang="0">
                <a:pos x="486" y="359"/>
              </a:cxn>
              <a:cxn ang="0">
                <a:pos x="469" y="348"/>
              </a:cxn>
              <a:cxn ang="0">
                <a:pos x="441" y="333"/>
              </a:cxn>
              <a:cxn ang="0">
                <a:pos x="417" y="313"/>
              </a:cxn>
              <a:cxn ang="0">
                <a:pos x="391" y="291"/>
              </a:cxn>
              <a:cxn ang="0">
                <a:pos x="359" y="286"/>
              </a:cxn>
              <a:cxn ang="0">
                <a:pos x="359" y="247"/>
              </a:cxn>
              <a:cxn ang="0">
                <a:pos x="356" y="216"/>
              </a:cxn>
              <a:cxn ang="0">
                <a:pos x="365" y="190"/>
              </a:cxn>
              <a:cxn ang="0">
                <a:pos x="332" y="198"/>
              </a:cxn>
              <a:cxn ang="0">
                <a:pos x="323" y="230"/>
              </a:cxn>
              <a:cxn ang="0">
                <a:pos x="288" y="244"/>
              </a:cxn>
              <a:cxn ang="0">
                <a:pos x="252" y="238"/>
              </a:cxn>
              <a:cxn ang="0">
                <a:pos x="231" y="218"/>
              </a:cxn>
              <a:cxn ang="0">
                <a:pos x="237" y="191"/>
              </a:cxn>
              <a:cxn ang="0">
                <a:pos x="237" y="162"/>
              </a:cxn>
              <a:cxn ang="0">
                <a:pos x="231" y="156"/>
              </a:cxn>
              <a:cxn ang="0">
                <a:pos x="210" y="130"/>
              </a:cxn>
              <a:cxn ang="0">
                <a:pos x="174" y="129"/>
              </a:cxn>
              <a:cxn ang="0">
                <a:pos x="146" y="135"/>
              </a:cxn>
              <a:cxn ang="0">
                <a:pos x="144" y="100"/>
              </a:cxn>
              <a:cxn ang="0">
                <a:pos x="115" y="86"/>
              </a:cxn>
              <a:cxn ang="0">
                <a:pos x="94" y="89"/>
              </a:cxn>
              <a:cxn ang="0">
                <a:pos x="75" y="62"/>
              </a:cxn>
              <a:cxn ang="0">
                <a:pos x="68" y="27"/>
              </a:cxn>
              <a:cxn ang="0">
                <a:pos x="78" y="17"/>
              </a:cxn>
              <a:cxn ang="0">
                <a:pos x="108" y="16"/>
              </a:cxn>
              <a:cxn ang="0">
                <a:pos x="132" y="23"/>
              </a:cxn>
              <a:cxn ang="0">
                <a:pos x="162" y="13"/>
              </a:cxn>
              <a:cxn ang="0">
                <a:pos x="185" y="29"/>
              </a:cxn>
              <a:cxn ang="0">
                <a:pos x="222" y="32"/>
              </a:cxn>
              <a:cxn ang="0">
                <a:pos x="256" y="33"/>
              </a:cxn>
              <a:cxn ang="0">
                <a:pos x="288" y="17"/>
              </a:cxn>
              <a:cxn ang="0">
                <a:pos x="321" y="17"/>
              </a:cxn>
              <a:cxn ang="0">
                <a:pos x="344" y="4"/>
              </a:cxn>
              <a:cxn ang="0">
                <a:pos x="376" y="15"/>
              </a:cxn>
              <a:cxn ang="0">
                <a:pos x="405" y="31"/>
              </a:cxn>
              <a:cxn ang="0">
                <a:pos x="433" y="24"/>
              </a:cxn>
              <a:cxn ang="0">
                <a:pos x="464" y="23"/>
              </a:cxn>
              <a:cxn ang="0">
                <a:pos x="494" y="7"/>
              </a:cxn>
              <a:cxn ang="0">
                <a:pos x="16" y="18"/>
              </a:cxn>
              <a:cxn ang="0">
                <a:pos x="8" y="15"/>
              </a:cxn>
              <a:cxn ang="0">
                <a:pos x="31" y="8"/>
              </a:cxn>
            </a:cxnLst>
            <a:rect l="0" t="0" r="r" b="b"/>
            <a:pathLst>
              <a:path w="635" h="367">
                <a:moveTo>
                  <a:pt x="509" y="17"/>
                </a:moveTo>
                <a:lnTo>
                  <a:pt x="511" y="18"/>
                </a:lnTo>
                <a:lnTo>
                  <a:pt x="512" y="16"/>
                </a:lnTo>
                <a:lnTo>
                  <a:pt x="515" y="16"/>
                </a:lnTo>
                <a:lnTo>
                  <a:pt x="518" y="16"/>
                </a:lnTo>
                <a:lnTo>
                  <a:pt x="521" y="17"/>
                </a:lnTo>
                <a:lnTo>
                  <a:pt x="523" y="18"/>
                </a:lnTo>
                <a:lnTo>
                  <a:pt x="525" y="20"/>
                </a:lnTo>
                <a:lnTo>
                  <a:pt x="526" y="24"/>
                </a:lnTo>
                <a:lnTo>
                  <a:pt x="527" y="26"/>
                </a:lnTo>
                <a:lnTo>
                  <a:pt x="531" y="26"/>
                </a:lnTo>
                <a:lnTo>
                  <a:pt x="534" y="25"/>
                </a:lnTo>
                <a:lnTo>
                  <a:pt x="536" y="25"/>
                </a:lnTo>
                <a:lnTo>
                  <a:pt x="538" y="26"/>
                </a:lnTo>
                <a:lnTo>
                  <a:pt x="540" y="27"/>
                </a:lnTo>
                <a:lnTo>
                  <a:pt x="541" y="24"/>
                </a:lnTo>
                <a:lnTo>
                  <a:pt x="542" y="22"/>
                </a:lnTo>
                <a:lnTo>
                  <a:pt x="544" y="19"/>
                </a:lnTo>
                <a:lnTo>
                  <a:pt x="542" y="17"/>
                </a:lnTo>
                <a:lnTo>
                  <a:pt x="541" y="15"/>
                </a:lnTo>
                <a:lnTo>
                  <a:pt x="543" y="14"/>
                </a:lnTo>
                <a:lnTo>
                  <a:pt x="545" y="15"/>
                </a:lnTo>
                <a:lnTo>
                  <a:pt x="548" y="14"/>
                </a:lnTo>
                <a:lnTo>
                  <a:pt x="550" y="13"/>
                </a:lnTo>
                <a:lnTo>
                  <a:pt x="554" y="12"/>
                </a:lnTo>
                <a:lnTo>
                  <a:pt x="556" y="14"/>
                </a:lnTo>
                <a:lnTo>
                  <a:pt x="560" y="14"/>
                </a:lnTo>
                <a:lnTo>
                  <a:pt x="563" y="14"/>
                </a:lnTo>
                <a:lnTo>
                  <a:pt x="565" y="16"/>
                </a:lnTo>
                <a:lnTo>
                  <a:pt x="567" y="17"/>
                </a:lnTo>
                <a:lnTo>
                  <a:pt x="567" y="19"/>
                </a:lnTo>
                <a:lnTo>
                  <a:pt x="567" y="22"/>
                </a:lnTo>
                <a:lnTo>
                  <a:pt x="570" y="23"/>
                </a:lnTo>
                <a:lnTo>
                  <a:pt x="573" y="23"/>
                </a:lnTo>
                <a:lnTo>
                  <a:pt x="577" y="23"/>
                </a:lnTo>
                <a:lnTo>
                  <a:pt x="581" y="23"/>
                </a:lnTo>
                <a:lnTo>
                  <a:pt x="582" y="25"/>
                </a:lnTo>
                <a:lnTo>
                  <a:pt x="584" y="29"/>
                </a:lnTo>
                <a:lnTo>
                  <a:pt x="585" y="31"/>
                </a:lnTo>
                <a:lnTo>
                  <a:pt x="587" y="34"/>
                </a:lnTo>
                <a:lnTo>
                  <a:pt x="589" y="36"/>
                </a:lnTo>
                <a:lnTo>
                  <a:pt x="590" y="40"/>
                </a:lnTo>
                <a:lnTo>
                  <a:pt x="593" y="43"/>
                </a:lnTo>
                <a:lnTo>
                  <a:pt x="591" y="44"/>
                </a:lnTo>
                <a:lnTo>
                  <a:pt x="593" y="48"/>
                </a:lnTo>
                <a:lnTo>
                  <a:pt x="596" y="47"/>
                </a:lnTo>
                <a:lnTo>
                  <a:pt x="598" y="48"/>
                </a:lnTo>
                <a:lnTo>
                  <a:pt x="602" y="49"/>
                </a:lnTo>
                <a:lnTo>
                  <a:pt x="607" y="48"/>
                </a:lnTo>
                <a:lnTo>
                  <a:pt x="609" y="49"/>
                </a:lnTo>
                <a:lnTo>
                  <a:pt x="608" y="51"/>
                </a:lnTo>
                <a:lnTo>
                  <a:pt x="606" y="54"/>
                </a:lnTo>
                <a:lnTo>
                  <a:pt x="605" y="55"/>
                </a:lnTo>
                <a:lnTo>
                  <a:pt x="605" y="58"/>
                </a:lnTo>
                <a:lnTo>
                  <a:pt x="603" y="60"/>
                </a:lnTo>
                <a:lnTo>
                  <a:pt x="601" y="60"/>
                </a:lnTo>
                <a:lnTo>
                  <a:pt x="599" y="62"/>
                </a:lnTo>
                <a:lnTo>
                  <a:pt x="598" y="64"/>
                </a:lnTo>
                <a:lnTo>
                  <a:pt x="594" y="66"/>
                </a:lnTo>
                <a:lnTo>
                  <a:pt x="593" y="68"/>
                </a:lnTo>
                <a:lnTo>
                  <a:pt x="593" y="71"/>
                </a:lnTo>
                <a:lnTo>
                  <a:pt x="594" y="73"/>
                </a:lnTo>
                <a:lnTo>
                  <a:pt x="596" y="74"/>
                </a:lnTo>
                <a:lnTo>
                  <a:pt x="595" y="78"/>
                </a:lnTo>
                <a:lnTo>
                  <a:pt x="598" y="78"/>
                </a:lnTo>
                <a:lnTo>
                  <a:pt x="599" y="80"/>
                </a:lnTo>
                <a:lnTo>
                  <a:pt x="600" y="82"/>
                </a:lnTo>
                <a:lnTo>
                  <a:pt x="601" y="84"/>
                </a:lnTo>
                <a:lnTo>
                  <a:pt x="603" y="85"/>
                </a:lnTo>
                <a:lnTo>
                  <a:pt x="605" y="84"/>
                </a:lnTo>
                <a:lnTo>
                  <a:pt x="607" y="84"/>
                </a:lnTo>
                <a:lnTo>
                  <a:pt x="609" y="83"/>
                </a:lnTo>
                <a:lnTo>
                  <a:pt x="612" y="84"/>
                </a:lnTo>
                <a:lnTo>
                  <a:pt x="613" y="85"/>
                </a:lnTo>
                <a:lnTo>
                  <a:pt x="615" y="84"/>
                </a:lnTo>
                <a:lnTo>
                  <a:pt x="617" y="84"/>
                </a:lnTo>
                <a:lnTo>
                  <a:pt x="619" y="85"/>
                </a:lnTo>
                <a:lnTo>
                  <a:pt x="621" y="86"/>
                </a:lnTo>
                <a:lnTo>
                  <a:pt x="623" y="87"/>
                </a:lnTo>
                <a:lnTo>
                  <a:pt x="622" y="89"/>
                </a:lnTo>
                <a:lnTo>
                  <a:pt x="622" y="92"/>
                </a:lnTo>
                <a:lnTo>
                  <a:pt x="623" y="94"/>
                </a:lnTo>
                <a:lnTo>
                  <a:pt x="625" y="96"/>
                </a:lnTo>
                <a:lnTo>
                  <a:pt x="629" y="98"/>
                </a:lnTo>
                <a:lnTo>
                  <a:pt x="629" y="100"/>
                </a:lnTo>
                <a:lnTo>
                  <a:pt x="629" y="102"/>
                </a:lnTo>
                <a:lnTo>
                  <a:pt x="629" y="104"/>
                </a:lnTo>
                <a:lnTo>
                  <a:pt x="628" y="106"/>
                </a:lnTo>
                <a:lnTo>
                  <a:pt x="628" y="108"/>
                </a:lnTo>
                <a:lnTo>
                  <a:pt x="627" y="113"/>
                </a:lnTo>
                <a:lnTo>
                  <a:pt x="625" y="115"/>
                </a:lnTo>
                <a:lnTo>
                  <a:pt x="624" y="118"/>
                </a:lnTo>
                <a:lnTo>
                  <a:pt x="626" y="119"/>
                </a:lnTo>
                <a:lnTo>
                  <a:pt x="627" y="121"/>
                </a:lnTo>
                <a:lnTo>
                  <a:pt x="629" y="123"/>
                </a:lnTo>
                <a:lnTo>
                  <a:pt x="631" y="124"/>
                </a:lnTo>
                <a:lnTo>
                  <a:pt x="633" y="126"/>
                </a:lnTo>
                <a:lnTo>
                  <a:pt x="634" y="127"/>
                </a:lnTo>
                <a:lnTo>
                  <a:pt x="635" y="129"/>
                </a:lnTo>
                <a:lnTo>
                  <a:pt x="635" y="132"/>
                </a:lnTo>
                <a:lnTo>
                  <a:pt x="631" y="134"/>
                </a:lnTo>
                <a:lnTo>
                  <a:pt x="629" y="136"/>
                </a:lnTo>
                <a:lnTo>
                  <a:pt x="627" y="137"/>
                </a:lnTo>
                <a:lnTo>
                  <a:pt x="625" y="136"/>
                </a:lnTo>
                <a:lnTo>
                  <a:pt x="623" y="135"/>
                </a:lnTo>
                <a:lnTo>
                  <a:pt x="621" y="133"/>
                </a:lnTo>
                <a:lnTo>
                  <a:pt x="618" y="134"/>
                </a:lnTo>
                <a:lnTo>
                  <a:pt x="617" y="137"/>
                </a:lnTo>
                <a:lnTo>
                  <a:pt x="616" y="139"/>
                </a:lnTo>
                <a:lnTo>
                  <a:pt x="614" y="141"/>
                </a:lnTo>
                <a:lnTo>
                  <a:pt x="614" y="144"/>
                </a:lnTo>
                <a:lnTo>
                  <a:pt x="614" y="147"/>
                </a:lnTo>
                <a:lnTo>
                  <a:pt x="613" y="149"/>
                </a:lnTo>
                <a:lnTo>
                  <a:pt x="610" y="150"/>
                </a:lnTo>
                <a:lnTo>
                  <a:pt x="607" y="151"/>
                </a:lnTo>
                <a:lnTo>
                  <a:pt x="604" y="152"/>
                </a:lnTo>
                <a:lnTo>
                  <a:pt x="602" y="153"/>
                </a:lnTo>
                <a:lnTo>
                  <a:pt x="600" y="154"/>
                </a:lnTo>
                <a:lnTo>
                  <a:pt x="598" y="158"/>
                </a:lnTo>
                <a:lnTo>
                  <a:pt x="596" y="158"/>
                </a:lnTo>
                <a:lnTo>
                  <a:pt x="592" y="159"/>
                </a:lnTo>
                <a:lnTo>
                  <a:pt x="594" y="162"/>
                </a:lnTo>
                <a:lnTo>
                  <a:pt x="595" y="164"/>
                </a:lnTo>
                <a:lnTo>
                  <a:pt x="596" y="166"/>
                </a:lnTo>
                <a:lnTo>
                  <a:pt x="597" y="168"/>
                </a:lnTo>
                <a:lnTo>
                  <a:pt x="597" y="170"/>
                </a:lnTo>
                <a:lnTo>
                  <a:pt x="598" y="173"/>
                </a:lnTo>
                <a:lnTo>
                  <a:pt x="596" y="174"/>
                </a:lnTo>
                <a:lnTo>
                  <a:pt x="593" y="175"/>
                </a:lnTo>
                <a:lnTo>
                  <a:pt x="590" y="176"/>
                </a:lnTo>
                <a:lnTo>
                  <a:pt x="590" y="180"/>
                </a:lnTo>
                <a:lnTo>
                  <a:pt x="588" y="182"/>
                </a:lnTo>
                <a:lnTo>
                  <a:pt x="590" y="183"/>
                </a:lnTo>
                <a:lnTo>
                  <a:pt x="591" y="185"/>
                </a:lnTo>
                <a:lnTo>
                  <a:pt x="590" y="187"/>
                </a:lnTo>
                <a:lnTo>
                  <a:pt x="588" y="188"/>
                </a:lnTo>
                <a:lnTo>
                  <a:pt x="585" y="187"/>
                </a:lnTo>
                <a:lnTo>
                  <a:pt x="584" y="185"/>
                </a:lnTo>
                <a:lnTo>
                  <a:pt x="585" y="182"/>
                </a:lnTo>
                <a:lnTo>
                  <a:pt x="585" y="179"/>
                </a:lnTo>
                <a:lnTo>
                  <a:pt x="581" y="177"/>
                </a:lnTo>
                <a:lnTo>
                  <a:pt x="579" y="177"/>
                </a:lnTo>
                <a:lnTo>
                  <a:pt x="578" y="179"/>
                </a:lnTo>
                <a:lnTo>
                  <a:pt x="577" y="181"/>
                </a:lnTo>
                <a:lnTo>
                  <a:pt x="574" y="182"/>
                </a:lnTo>
                <a:lnTo>
                  <a:pt x="571" y="180"/>
                </a:lnTo>
                <a:lnTo>
                  <a:pt x="569" y="179"/>
                </a:lnTo>
                <a:lnTo>
                  <a:pt x="568" y="176"/>
                </a:lnTo>
                <a:lnTo>
                  <a:pt x="568" y="173"/>
                </a:lnTo>
                <a:lnTo>
                  <a:pt x="566" y="175"/>
                </a:lnTo>
                <a:lnTo>
                  <a:pt x="564" y="176"/>
                </a:lnTo>
                <a:lnTo>
                  <a:pt x="561" y="176"/>
                </a:lnTo>
                <a:lnTo>
                  <a:pt x="558" y="177"/>
                </a:lnTo>
                <a:lnTo>
                  <a:pt x="557" y="180"/>
                </a:lnTo>
                <a:lnTo>
                  <a:pt x="557" y="183"/>
                </a:lnTo>
                <a:lnTo>
                  <a:pt x="557" y="185"/>
                </a:lnTo>
                <a:lnTo>
                  <a:pt x="556" y="186"/>
                </a:lnTo>
                <a:lnTo>
                  <a:pt x="556" y="189"/>
                </a:lnTo>
                <a:lnTo>
                  <a:pt x="554" y="189"/>
                </a:lnTo>
                <a:lnTo>
                  <a:pt x="552" y="190"/>
                </a:lnTo>
                <a:lnTo>
                  <a:pt x="549" y="192"/>
                </a:lnTo>
                <a:lnTo>
                  <a:pt x="546" y="193"/>
                </a:lnTo>
                <a:lnTo>
                  <a:pt x="543" y="194"/>
                </a:lnTo>
                <a:lnTo>
                  <a:pt x="545" y="197"/>
                </a:lnTo>
                <a:lnTo>
                  <a:pt x="544" y="200"/>
                </a:lnTo>
                <a:lnTo>
                  <a:pt x="543" y="203"/>
                </a:lnTo>
                <a:lnTo>
                  <a:pt x="542" y="205"/>
                </a:lnTo>
                <a:lnTo>
                  <a:pt x="540" y="206"/>
                </a:lnTo>
                <a:lnTo>
                  <a:pt x="538" y="208"/>
                </a:lnTo>
                <a:lnTo>
                  <a:pt x="539" y="211"/>
                </a:lnTo>
                <a:lnTo>
                  <a:pt x="540" y="214"/>
                </a:lnTo>
                <a:lnTo>
                  <a:pt x="539" y="217"/>
                </a:lnTo>
                <a:lnTo>
                  <a:pt x="538" y="219"/>
                </a:lnTo>
                <a:lnTo>
                  <a:pt x="536" y="220"/>
                </a:lnTo>
                <a:lnTo>
                  <a:pt x="534" y="221"/>
                </a:lnTo>
                <a:lnTo>
                  <a:pt x="532" y="223"/>
                </a:lnTo>
                <a:lnTo>
                  <a:pt x="532" y="226"/>
                </a:lnTo>
                <a:lnTo>
                  <a:pt x="534" y="227"/>
                </a:lnTo>
                <a:lnTo>
                  <a:pt x="535" y="229"/>
                </a:lnTo>
                <a:lnTo>
                  <a:pt x="535" y="231"/>
                </a:lnTo>
                <a:lnTo>
                  <a:pt x="534" y="233"/>
                </a:lnTo>
                <a:lnTo>
                  <a:pt x="532" y="234"/>
                </a:lnTo>
                <a:lnTo>
                  <a:pt x="530" y="236"/>
                </a:lnTo>
                <a:lnTo>
                  <a:pt x="527" y="236"/>
                </a:lnTo>
                <a:lnTo>
                  <a:pt x="525" y="237"/>
                </a:lnTo>
                <a:lnTo>
                  <a:pt x="524" y="240"/>
                </a:lnTo>
                <a:lnTo>
                  <a:pt x="524" y="243"/>
                </a:lnTo>
                <a:lnTo>
                  <a:pt x="523" y="246"/>
                </a:lnTo>
                <a:lnTo>
                  <a:pt x="522" y="248"/>
                </a:lnTo>
                <a:lnTo>
                  <a:pt x="521" y="251"/>
                </a:lnTo>
                <a:lnTo>
                  <a:pt x="519" y="252"/>
                </a:lnTo>
                <a:lnTo>
                  <a:pt x="518" y="254"/>
                </a:lnTo>
                <a:lnTo>
                  <a:pt x="521" y="257"/>
                </a:lnTo>
                <a:lnTo>
                  <a:pt x="523" y="258"/>
                </a:lnTo>
                <a:lnTo>
                  <a:pt x="526" y="260"/>
                </a:lnTo>
                <a:lnTo>
                  <a:pt x="525" y="262"/>
                </a:lnTo>
                <a:lnTo>
                  <a:pt x="521" y="263"/>
                </a:lnTo>
                <a:lnTo>
                  <a:pt x="521" y="266"/>
                </a:lnTo>
                <a:lnTo>
                  <a:pt x="520" y="267"/>
                </a:lnTo>
                <a:lnTo>
                  <a:pt x="521" y="269"/>
                </a:lnTo>
                <a:lnTo>
                  <a:pt x="520" y="271"/>
                </a:lnTo>
                <a:lnTo>
                  <a:pt x="519" y="273"/>
                </a:lnTo>
                <a:lnTo>
                  <a:pt x="519" y="276"/>
                </a:lnTo>
                <a:lnTo>
                  <a:pt x="520" y="278"/>
                </a:lnTo>
                <a:lnTo>
                  <a:pt x="520" y="280"/>
                </a:lnTo>
                <a:lnTo>
                  <a:pt x="521" y="282"/>
                </a:lnTo>
                <a:lnTo>
                  <a:pt x="521" y="285"/>
                </a:lnTo>
                <a:lnTo>
                  <a:pt x="524" y="284"/>
                </a:lnTo>
                <a:lnTo>
                  <a:pt x="526" y="283"/>
                </a:lnTo>
                <a:lnTo>
                  <a:pt x="528" y="286"/>
                </a:lnTo>
                <a:lnTo>
                  <a:pt x="530" y="289"/>
                </a:lnTo>
                <a:lnTo>
                  <a:pt x="532" y="291"/>
                </a:lnTo>
                <a:lnTo>
                  <a:pt x="534" y="295"/>
                </a:lnTo>
                <a:lnTo>
                  <a:pt x="535" y="298"/>
                </a:lnTo>
                <a:lnTo>
                  <a:pt x="535" y="300"/>
                </a:lnTo>
                <a:lnTo>
                  <a:pt x="534" y="304"/>
                </a:lnTo>
                <a:lnTo>
                  <a:pt x="536" y="303"/>
                </a:lnTo>
                <a:lnTo>
                  <a:pt x="538" y="304"/>
                </a:lnTo>
                <a:lnTo>
                  <a:pt x="541" y="302"/>
                </a:lnTo>
                <a:lnTo>
                  <a:pt x="543" y="304"/>
                </a:lnTo>
                <a:lnTo>
                  <a:pt x="545" y="307"/>
                </a:lnTo>
                <a:lnTo>
                  <a:pt x="544" y="309"/>
                </a:lnTo>
                <a:lnTo>
                  <a:pt x="543" y="311"/>
                </a:lnTo>
                <a:lnTo>
                  <a:pt x="542" y="313"/>
                </a:lnTo>
                <a:lnTo>
                  <a:pt x="542" y="315"/>
                </a:lnTo>
                <a:lnTo>
                  <a:pt x="545" y="318"/>
                </a:lnTo>
                <a:lnTo>
                  <a:pt x="547" y="319"/>
                </a:lnTo>
                <a:lnTo>
                  <a:pt x="549" y="319"/>
                </a:lnTo>
                <a:lnTo>
                  <a:pt x="549" y="323"/>
                </a:lnTo>
                <a:lnTo>
                  <a:pt x="549" y="325"/>
                </a:lnTo>
                <a:lnTo>
                  <a:pt x="548" y="328"/>
                </a:lnTo>
                <a:lnTo>
                  <a:pt x="546" y="329"/>
                </a:lnTo>
                <a:lnTo>
                  <a:pt x="545" y="331"/>
                </a:lnTo>
                <a:lnTo>
                  <a:pt x="544" y="332"/>
                </a:lnTo>
                <a:lnTo>
                  <a:pt x="544" y="335"/>
                </a:lnTo>
                <a:lnTo>
                  <a:pt x="542" y="337"/>
                </a:lnTo>
                <a:lnTo>
                  <a:pt x="541" y="338"/>
                </a:lnTo>
                <a:lnTo>
                  <a:pt x="539" y="340"/>
                </a:lnTo>
                <a:lnTo>
                  <a:pt x="540" y="341"/>
                </a:lnTo>
                <a:lnTo>
                  <a:pt x="543" y="342"/>
                </a:lnTo>
                <a:lnTo>
                  <a:pt x="542" y="346"/>
                </a:lnTo>
                <a:lnTo>
                  <a:pt x="541" y="348"/>
                </a:lnTo>
                <a:lnTo>
                  <a:pt x="539" y="350"/>
                </a:lnTo>
                <a:lnTo>
                  <a:pt x="537" y="351"/>
                </a:lnTo>
                <a:lnTo>
                  <a:pt x="535" y="352"/>
                </a:lnTo>
                <a:lnTo>
                  <a:pt x="532" y="352"/>
                </a:lnTo>
                <a:lnTo>
                  <a:pt x="529" y="351"/>
                </a:lnTo>
                <a:lnTo>
                  <a:pt x="528" y="350"/>
                </a:lnTo>
                <a:lnTo>
                  <a:pt x="526" y="349"/>
                </a:lnTo>
                <a:lnTo>
                  <a:pt x="523" y="350"/>
                </a:lnTo>
                <a:lnTo>
                  <a:pt x="523" y="352"/>
                </a:lnTo>
                <a:lnTo>
                  <a:pt x="523" y="354"/>
                </a:lnTo>
                <a:lnTo>
                  <a:pt x="520" y="355"/>
                </a:lnTo>
                <a:lnTo>
                  <a:pt x="518" y="354"/>
                </a:lnTo>
                <a:lnTo>
                  <a:pt x="516" y="355"/>
                </a:lnTo>
                <a:lnTo>
                  <a:pt x="513" y="355"/>
                </a:lnTo>
                <a:lnTo>
                  <a:pt x="511" y="354"/>
                </a:lnTo>
                <a:lnTo>
                  <a:pt x="509" y="353"/>
                </a:lnTo>
                <a:lnTo>
                  <a:pt x="507" y="352"/>
                </a:lnTo>
                <a:lnTo>
                  <a:pt x="504" y="352"/>
                </a:lnTo>
                <a:lnTo>
                  <a:pt x="500" y="354"/>
                </a:lnTo>
                <a:lnTo>
                  <a:pt x="500" y="356"/>
                </a:lnTo>
                <a:lnTo>
                  <a:pt x="498" y="359"/>
                </a:lnTo>
                <a:lnTo>
                  <a:pt x="498" y="363"/>
                </a:lnTo>
                <a:lnTo>
                  <a:pt x="496" y="364"/>
                </a:lnTo>
                <a:lnTo>
                  <a:pt x="495" y="362"/>
                </a:lnTo>
                <a:lnTo>
                  <a:pt x="493" y="361"/>
                </a:lnTo>
                <a:lnTo>
                  <a:pt x="491" y="360"/>
                </a:lnTo>
                <a:lnTo>
                  <a:pt x="488" y="359"/>
                </a:lnTo>
                <a:lnTo>
                  <a:pt x="486" y="359"/>
                </a:lnTo>
                <a:lnTo>
                  <a:pt x="484" y="362"/>
                </a:lnTo>
                <a:lnTo>
                  <a:pt x="482" y="363"/>
                </a:lnTo>
                <a:lnTo>
                  <a:pt x="480" y="363"/>
                </a:lnTo>
                <a:lnTo>
                  <a:pt x="478" y="365"/>
                </a:lnTo>
                <a:lnTo>
                  <a:pt x="476" y="365"/>
                </a:lnTo>
                <a:lnTo>
                  <a:pt x="473" y="365"/>
                </a:lnTo>
                <a:lnTo>
                  <a:pt x="471" y="367"/>
                </a:lnTo>
                <a:lnTo>
                  <a:pt x="470" y="365"/>
                </a:lnTo>
                <a:lnTo>
                  <a:pt x="468" y="363"/>
                </a:lnTo>
                <a:lnTo>
                  <a:pt x="469" y="360"/>
                </a:lnTo>
                <a:lnTo>
                  <a:pt x="470" y="357"/>
                </a:lnTo>
                <a:lnTo>
                  <a:pt x="469" y="355"/>
                </a:lnTo>
                <a:lnTo>
                  <a:pt x="466" y="353"/>
                </a:lnTo>
                <a:lnTo>
                  <a:pt x="467" y="351"/>
                </a:lnTo>
                <a:lnTo>
                  <a:pt x="469" y="348"/>
                </a:lnTo>
                <a:lnTo>
                  <a:pt x="465" y="348"/>
                </a:lnTo>
                <a:lnTo>
                  <a:pt x="464" y="345"/>
                </a:lnTo>
                <a:lnTo>
                  <a:pt x="463" y="342"/>
                </a:lnTo>
                <a:lnTo>
                  <a:pt x="461" y="339"/>
                </a:lnTo>
                <a:lnTo>
                  <a:pt x="460" y="337"/>
                </a:lnTo>
                <a:lnTo>
                  <a:pt x="458" y="336"/>
                </a:lnTo>
                <a:lnTo>
                  <a:pt x="456" y="334"/>
                </a:lnTo>
                <a:lnTo>
                  <a:pt x="453" y="333"/>
                </a:lnTo>
                <a:lnTo>
                  <a:pt x="452" y="332"/>
                </a:lnTo>
                <a:lnTo>
                  <a:pt x="449" y="331"/>
                </a:lnTo>
                <a:lnTo>
                  <a:pt x="447" y="332"/>
                </a:lnTo>
                <a:lnTo>
                  <a:pt x="446" y="335"/>
                </a:lnTo>
                <a:lnTo>
                  <a:pt x="445" y="335"/>
                </a:lnTo>
                <a:lnTo>
                  <a:pt x="443" y="336"/>
                </a:lnTo>
                <a:lnTo>
                  <a:pt x="441" y="333"/>
                </a:lnTo>
                <a:lnTo>
                  <a:pt x="441" y="330"/>
                </a:lnTo>
                <a:lnTo>
                  <a:pt x="443" y="327"/>
                </a:lnTo>
                <a:lnTo>
                  <a:pt x="444" y="325"/>
                </a:lnTo>
                <a:lnTo>
                  <a:pt x="445" y="323"/>
                </a:lnTo>
                <a:lnTo>
                  <a:pt x="443" y="321"/>
                </a:lnTo>
                <a:lnTo>
                  <a:pt x="440" y="319"/>
                </a:lnTo>
                <a:lnTo>
                  <a:pt x="437" y="316"/>
                </a:lnTo>
                <a:lnTo>
                  <a:pt x="436" y="315"/>
                </a:lnTo>
                <a:lnTo>
                  <a:pt x="434" y="313"/>
                </a:lnTo>
                <a:lnTo>
                  <a:pt x="431" y="314"/>
                </a:lnTo>
                <a:lnTo>
                  <a:pt x="429" y="315"/>
                </a:lnTo>
                <a:lnTo>
                  <a:pt x="427" y="314"/>
                </a:lnTo>
                <a:lnTo>
                  <a:pt x="424" y="315"/>
                </a:lnTo>
                <a:lnTo>
                  <a:pt x="421" y="313"/>
                </a:lnTo>
                <a:lnTo>
                  <a:pt x="417" y="313"/>
                </a:lnTo>
                <a:lnTo>
                  <a:pt x="415" y="313"/>
                </a:lnTo>
                <a:lnTo>
                  <a:pt x="415" y="311"/>
                </a:lnTo>
                <a:lnTo>
                  <a:pt x="415" y="309"/>
                </a:lnTo>
                <a:lnTo>
                  <a:pt x="413" y="307"/>
                </a:lnTo>
                <a:lnTo>
                  <a:pt x="411" y="308"/>
                </a:lnTo>
                <a:lnTo>
                  <a:pt x="408" y="307"/>
                </a:lnTo>
                <a:lnTo>
                  <a:pt x="407" y="304"/>
                </a:lnTo>
                <a:lnTo>
                  <a:pt x="406" y="302"/>
                </a:lnTo>
                <a:lnTo>
                  <a:pt x="405" y="299"/>
                </a:lnTo>
                <a:lnTo>
                  <a:pt x="403" y="297"/>
                </a:lnTo>
                <a:lnTo>
                  <a:pt x="401" y="294"/>
                </a:lnTo>
                <a:lnTo>
                  <a:pt x="397" y="295"/>
                </a:lnTo>
                <a:lnTo>
                  <a:pt x="396" y="293"/>
                </a:lnTo>
                <a:lnTo>
                  <a:pt x="394" y="292"/>
                </a:lnTo>
                <a:lnTo>
                  <a:pt x="391" y="291"/>
                </a:lnTo>
                <a:lnTo>
                  <a:pt x="388" y="290"/>
                </a:lnTo>
                <a:lnTo>
                  <a:pt x="386" y="288"/>
                </a:lnTo>
                <a:lnTo>
                  <a:pt x="385" y="286"/>
                </a:lnTo>
                <a:lnTo>
                  <a:pt x="384" y="284"/>
                </a:lnTo>
                <a:lnTo>
                  <a:pt x="382" y="284"/>
                </a:lnTo>
                <a:lnTo>
                  <a:pt x="380" y="283"/>
                </a:lnTo>
                <a:lnTo>
                  <a:pt x="377" y="284"/>
                </a:lnTo>
                <a:lnTo>
                  <a:pt x="375" y="285"/>
                </a:lnTo>
                <a:lnTo>
                  <a:pt x="373" y="286"/>
                </a:lnTo>
                <a:lnTo>
                  <a:pt x="371" y="288"/>
                </a:lnTo>
                <a:lnTo>
                  <a:pt x="368" y="288"/>
                </a:lnTo>
                <a:lnTo>
                  <a:pt x="365" y="287"/>
                </a:lnTo>
                <a:lnTo>
                  <a:pt x="363" y="286"/>
                </a:lnTo>
                <a:lnTo>
                  <a:pt x="361" y="287"/>
                </a:lnTo>
                <a:lnTo>
                  <a:pt x="359" y="286"/>
                </a:lnTo>
                <a:lnTo>
                  <a:pt x="360" y="283"/>
                </a:lnTo>
                <a:lnTo>
                  <a:pt x="360" y="281"/>
                </a:lnTo>
                <a:lnTo>
                  <a:pt x="361" y="279"/>
                </a:lnTo>
                <a:lnTo>
                  <a:pt x="361" y="276"/>
                </a:lnTo>
                <a:lnTo>
                  <a:pt x="359" y="272"/>
                </a:lnTo>
                <a:lnTo>
                  <a:pt x="358" y="270"/>
                </a:lnTo>
                <a:lnTo>
                  <a:pt x="357" y="268"/>
                </a:lnTo>
                <a:lnTo>
                  <a:pt x="357" y="266"/>
                </a:lnTo>
                <a:lnTo>
                  <a:pt x="359" y="265"/>
                </a:lnTo>
                <a:lnTo>
                  <a:pt x="361" y="261"/>
                </a:lnTo>
                <a:lnTo>
                  <a:pt x="362" y="258"/>
                </a:lnTo>
                <a:lnTo>
                  <a:pt x="363" y="256"/>
                </a:lnTo>
                <a:lnTo>
                  <a:pt x="363" y="251"/>
                </a:lnTo>
                <a:lnTo>
                  <a:pt x="362" y="249"/>
                </a:lnTo>
                <a:lnTo>
                  <a:pt x="359" y="247"/>
                </a:lnTo>
                <a:lnTo>
                  <a:pt x="358" y="245"/>
                </a:lnTo>
                <a:lnTo>
                  <a:pt x="356" y="243"/>
                </a:lnTo>
                <a:lnTo>
                  <a:pt x="353" y="242"/>
                </a:lnTo>
                <a:lnTo>
                  <a:pt x="350" y="241"/>
                </a:lnTo>
                <a:lnTo>
                  <a:pt x="348" y="240"/>
                </a:lnTo>
                <a:lnTo>
                  <a:pt x="347" y="238"/>
                </a:lnTo>
                <a:lnTo>
                  <a:pt x="347" y="235"/>
                </a:lnTo>
                <a:lnTo>
                  <a:pt x="349" y="233"/>
                </a:lnTo>
                <a:lnTo>
                  <a:pt x="350" y="231"/>
                </a:lnTo>
                <a:lnTo>
                  <a:pt x="351" y="229"/>
                </a:lnTo>
                <a:lnTo>
                  <a:pt x="351" y="226"/>
                </a:lnTo>
                <a:lnTo>
                  <a:pt x="351" y="224"/>
                </a:lnTo>
                <a:lnTo>
                  <a:pt x="352" y="221"/>
                </a:lnTo>
                <a:lnTo>
                  <a:pt x="353" y="219"/>
                </a:lnTo>
                <a:lnTo>
                  <a:pt x="356" y="216"/>
                </a:lnTo>
                <a:lnTo>
                  <a:pt x="354" y="215"/>
                </a:lnTo>
                <a:lnTo>
                  <a:pt x="352" y="211"/>
                </a:lnTo>
                <a:lnTo>
                  <a:pt x="353" y="210"/>
                </a:lnTo>
                <a:lnTo>
                  <a:pt x="355" y="208"/>
                </a:lnTo>
                <a:lnTo>
                  <a:pt x="355" y="206"/>
                </a:lnTo>
                <a:lnTo>
                  <a:pt x="356" y="204"/>
                </a:lnTo>
                <a:lnTo>
                  <a:pt x="355" y="202"/>
                </a:lnTo>
                <a:lnTo>
                  <a:pt x="357" y="200"/>
                </a:lnTo>
                <a:lnTo>
                  <a:pt x="360" y="202"/>
                </a:lnTo>
                <a:lnTo>
                  <a:pt x="360" y="200"/>
                </a:lnTo>
                <a:lnTo>
                  <a:pt x="361" y="198"/>
                </a:lnTo>
                <a:lnTo>
                  <a:pt x="360" y="195"/>
                </a:lnTo>
                <a:lnTo>
                  <a:pt x="361" y="193"/>
                </a:lnTo>
                <a:lnTo>
                  <a:pt x="363" y="192"/>
                </a:lnTo>
                <a:lnTo>
                  <a:pt x="365" y="190"/>
                </a:lnTo>
                <a:lnTo>
                  <a:pt x="363" y="188"/>
                </a:lnTo>
                <a:lnTo>
                  <a:pt x="363" y="185"/>
                </a:lnTo>
                <a:lnTo>
                  <a:pt x="360" y="184"/>
                </a:lnTo>
                <a:lnTo>
                  <a:pt x="357" y="186"/>
                </a:lnTo>
                <a:lnTo>
                  <a:pt x="355" y="185"/>
                </a:lnTo>
                <a:lnTo>
                  <a:pt x="352" y="182"/>
                </a:lnTo>
                <a:lnTo>
                  <a:pt x="349" y="185"/>
                </a:lnTo>
                <a:lnTo>
                  <a:pt x="347" y="186"/>
                </a:lnTo>
                <a:lnTo>
                  <a:pt x="345" y="187"/>
                </a:lnTo>
                <a:lnTo>
                  <a:pt x="342" y="189"/>
                </a:lnTo>
                <a:lnTo>
                  <a:pt x="341" y="191"/>
                </a:lnTo>
                <a:lnTo>
                  <a:pt x="340" y="194"/>
                </a:lnTo>
                <a:lnTo>
                  <a:pt x="339" y="196"/>
                </a:lnTo>
                <a:lnTo>
                  <a:pt x="336" y="198"/>
                </a:lnTo>
                <a:lnTo>
                  <a:pt x="332" y="198"/>
                </a:lnTo>
                <a:lnTo>
                  <a:pt x="333" y="200"/>
                </a:lnTo>
                <a:lnTo>
                  <a:pt x="332" y="201"/>
                </a:lnTo>
                <a:lnTo>
                  <a:pt x="330" y="202"/>
                </a:lnTo>
                <a:lnTo>
                  <a:pt x="329" y="204"/>
                </a:lnTo>
                <a:lnTo>
                  <a:pt x="328" y="208"/>
                </a:lnTo>
                <a:lnTo>
                  <a:pt x="327" y="210"/>
                </a:lnTo>
                <a:lnTo>
                  <a:pt x="329" y="212"/>
                </a:lnTo>
                <a:lnTo>
                  <a:pt x="329" y="215"/>
                </a:lnTo>
                <a:lnTo>
                  <a:pt x="328" y="218"/>
                </a:lnTo>
                <a:lnTo>
                  <a:pt x="328" y="220"/>
                </a:lnTo>
                <a:lnTo>
                  <a:pt x="327" y="223"/>
                </a:lnTo>
                <a:lnTo>
                  <a:pt x="327" y="226"/>
                </a:lnTo>
                <a:lnTo>
                  <a:pt x="328" y="229"/>
                </a:lnTo>
                <a:lnTo>
                  <a:pt x="325" y="229"/>
                </a:lnTo>
                <a:lnTo>
                  <a:pt x="323" y="230"/>
                </a:lnTo>
                <a:lnTo>
                  <a:pt x="322" y="230"/>
                </a:lnTo>
                <a:lnTo>
                  <a:pt x="319" y="231"/>
                </a:lnTo>
                <a:lnTo>
                  <a:pt x="317" y="232"/>
                </a:lnTo>
                <a:lnTo>
                  <a:pt x="315" y="232"/>
                </a:lnTo>
                <a:lnTo>
                  <a:pt x="312" y="232"/>
                </a:lnTo>
                <a:lnTo>
                  <a:pt x="309" y="233"/>
                </a:lnTo>
                <a:lnTo>
                  <a:pt x="307" y="235"/>
                </a:lnTo>
                <a:lnTo>
                  <a:pt x="306" y="236"/>
                </a:lnTo>
                <a:lnTo>
                  <a:pt x="303" y="237"/>
                </a:lnTo>
                <a:lnTo>
                  <a:pt x="301" y="238"/>
                </a:lnTo>
                <a:lnTo>
                  <a:pt x="300" y="240"/>
                </a:lnTo>
                <a:lnTo>
                  <a:pt x="299" y="241"/>
                </a:lnTo>
                <a:lnTo>
                  <a:pt x="296" y="243"/>
                </a:lnTo>
                <a:lnTo>
                  <a:pt x="292" y="243"/>
                </a:lnTo>
                <a:lnTo>
                  <a:pt x="288" y="244"/>
                </a:lnTo>
                <a:lnTo>
                  <a:pt x="286" y="245"/>
                </a:lnTo>
                <a:lnTo>
                  <a:pt x="284" y="246"/>
                </a:lnTo>
                <a:lnTo>
                  <a:pt x="282" y="244"/>
                </a:lnTo>
                <a:lnTo>
                  <a:pt x="280" y="244"/>
                </a:lnTo>
                <a:lnTo>
                  <a:pt x="277" y="243"/>
                </a:lnTo>
                <a:lnTo>
                  <a:pt x="275" y="243"/>
                </a:lnTo>
                <a:lnTo>
                  <a:pt x="272" y="242"/>
                </a:lnTo>
                <a:lnTo>
                  <a:pt x="269" y="242"/>
                </a:lnTo>
                <a:lnTo>
                  <a:pt x="267" y="241"/>
                </a:lnTo>
                <a:lnTo>
                  <a:pt x="264" y="239"/>
                </a:lnTo>
                <a:lnTo>
                  <a:pt x="261" y="238"/>
                </a:lnTo>
                <a:lnTo>
                  <a:pt x="259" y="237"/>
                </a:lnTo>
                <a:lnTo>
                  <a:pt x="257" y="238"/>
                </a:lnTo>
                <a:lnTo>
                  <a:pt x="253" y="238"/>
                </a:lnTo>
                <a:lnTo>
                  <a:pt x="252" y="238"/>
                </a:lnTo>
                <a:lnTo>
                  <a:pt x="248" y="239"/>
                </a:lnTo>
                <a:lnTo>
                  <a:pt x="244" y="240"/>
                </a:lnTo>
                <a:lnTo>
                  <a:pt x="241" y="240"/>
                </a:lnTo>
                <a:lnTo>
                  <a:pt x="239" y="241"/>
                </a:lnTo>
                <a:lnTo>
                  <a:pt x="239" y="238"/>
                </a:lnTo>
                <a:lnTo>
                  <a:pt x="236" y="236"/>
                </a:lnTo>
                <a:lnTo>
                  <a:pt x="235" y="235"/>
                </a:lnTo>
                <a:lnTo>
                  <a:pt x="232" y="235"/>
                </a:lnTo>
                <a:lnTo>
                  <a:pt x="230" y="235"/>
                </a:lnTo>
                <a:lnTo>
                  <a:pt x="232" y="232"/>
                </a:lnTo>
                <a:lnTo>
                  <a:pt x="232" y="228"/>
                </a:lnTo>
                <a:lnTo>
                  <a:pt x="229" y="227"/>
                </a:lnTo>
                <a:lnTo>
                  <a:pt x="228" y="224"/>
                </a:lnTo>
                <a:lnTo>
                  <a:pt x="230" y="220"/>
                </a:lnTo>
                <a:lnTo>
                  <a:pt x="231" y="218"/>
                </a:lnTo>
                <a:lnTo>
                  <a:pt x="233" y="215"/>
                </a:lnTo>
                <a:lnTo>
                  <a:pt x="237" y="215"/>
                </a:lnTo>
                <a:lnTo>
                  <a:pt x="239" y="214"/>
                </a:lnTo>
                <a:lnTo>
                  <a:pt x="240" y="212"/>
                </a:lnTo>
                <a:lnTo>
                  <a:pt x="244" y="211"/>
                </a:lnTo>
                <a:lnTo>
                  <a:pt x="245" y="209"/>
                </a:lnTo>
                <a:lnTo>
                  <a:pt x="244" y="206"/>
                </a:lnTo>
                <a:lnTo>
                  <a:pt x="243" y="204"/>
                </a:lnTo>
                <a:lnTo>
                  <a:pt x="241" y="202"/>
                </a:lnTo>
                <a:lnTo>
                  <a:pt x="240" y="200"/>
                </a:lnTo>
                <a:lnTo>
                  <a:pt x="239" y="198"/>
                </a:lnTo>
                <a:lnTo>
                  <a:pt x="240" y="196"/>
                </a:lnTo>
                <a:lnTo>
                  <a:pt x="241" y="194"/>
                </a:lnTo>
                <a:lnTo>
                  <a:pt x="240" y="193"/>
                </a:lnTo>
                <a:lnTo>
                  <a:pt x="237" y="191"/>
                </a:lnTo>
                <a:lnTo>
                  <a:pt x="234" y="191"/>
                </a:lnTo>
                <a:lnTo>
                  <a:pt x="232" y="192"/>
                </a:lnTo>
                <a:lnTo>
                  <a:pt x="229" y="192"/>
                </a:lnTo>
                <a:lnTo>
                  <a:pt x="228" y="189"/>
                </a:lnTo>
                <a:lnTo>
                  <a:pt x="228" y="186"/>
                </a:lnTo>
                <a:lnTo>
                  <a:pt x="230" y="185"/>
                </a:lnTo>
                <a:lnTo>
                  <a:pt x="231" y="183"/>
                </a:lnTo>
                <a:lnTo>
                  <a:pt x="232" y="181"/>
                </a:lnTo>
                <a:lnTo>
                  <a:pt x="231" y="178"/>
                </a:lnTo>
                <a:lnTo>
                  <a:pt x="232" y="175"/>
                </a:lnTo>
                <a:lnTo>
                  <a:pt x="232" y="171"/>
                </a:lnTo>
                <a:lnTo>
                  <a:pt x="231" y="170"/>
                </a:lnTo>
                <a:lnTo>
                  <a:pt x="234" y="168"/>
                </a:lnTo>
                <a:lnTo>
                  <a:pt x="236" y="165"/>
                </a:lnTo>
                <a:lnTo>
                  <a:pt x="237" y="162"/>
                </a:lnTo>
                <a:lnTo>
                  <a:pt x="240" y="161"/>
                </a:lnTo>
                <a:lnTo>
                  <a:pt x="242" y="159"/>
                </a:lnTo>
                <a:lnTo>
                  <a:pt x="243" y="156"/>
                </a:lnTo>
                <a:lnTo>
                  <a:pt x="242" y="154"/>
                </a:lnTo>
                <a:lnTo>
                  <a:pt x="241" y="152"/>
                </a:lnTo>
                <a:lnTo>
                  <a:pt x="238" y="152"/>
                </a:lnTo>
                <a:lnTo>
                  <a:pt x="236" y="152"/>
                </a:lnTo>
                <a:lnTo>
                  <a:pt x="235" y="150"/>
                </a:lnTo>
                <a:lnTo>
                  <a:pt x="234" y="148"/>
                </a:lnTo>
                <a:lnTo>
                  <a:pt x="232" y="149"/>
                </a:lnTo>
                <a:lnTo>
                  <a:pt x="231" y="151"/>
                </a:lnTo>
                <a:lnTo>
                  <a:pt x="233" y="152"/>
                </a:lnTo>
                <a:lnTo>
                  <a:pt x="234" y="154"/>
                </a:lnTo>
                <a:lnTo>
                  <a:pt x="234" y="156"/>
                </a:lnTo>
                <a:lnTo>
                  <a:pt x="231" y="156"/>
                </a:lnTo>
                <a:lnTo>
                  <a:pt x="228" y="156"/>
                </a:lnTo>
                <a:lnTo>
                  <a:pt x="228" y="154"/>
                </a:lnTo>
                <a:lnTo>
                  <a:pt x="228" y="152"/>
                </a:lnTo>
                <a:lnTo>
                  <a:pt x="226" y="149"/>
                </a:lnTo>
                <a:lnTo>
                  <a:pt x="226" y="146"/>
                </a:lnTo>
                <a:lnTo>
                  <a:pt x="225" y="144"/>
                </a:lnTo>
                <a:lnTo>
                  <a:pt x="223" y="142"/>
                </a:lnTo>
                <a:lnTo>
                  <a:pt x="222" y="141"/>
                </a:lnTo>
                <a:lnTo>
                  <a:pt x="219" y="141"/>
                </a:lnTo>
                <a:lnTo>
                  <a:pt x="218" y="138"/>
                </a:lnTo>
                <a:lnTo>
                  <a:pt x="216" y="136"/>
                </a:lnTo>
                <a:lnTo>
                  <a:pt x="214" y="135"/>
                </a:lnTo>
                <a:lnTo>
                  <a:pt x="212" y="132"/>
                </a:lnTo>
                <a:lnTo>
                  <a:pt x="211" y="132"/>
                </a:lnTo>
                <a:lnTo>
                  <a:pt x="210" y="130"/>
                </a:lnTo>
                <a:lnTo>
                  <a:pt x="209" y="128"/>
                </a:lnTo>
                <a:lnTo>
                  <a:pt x="206" y="130"/>
                </a:lnTo>
                <a:lnTo>
                  <a:pt x="204" y="130"/>
                </a:lnTo>
                <a:lnTo>
                  <a:pt x="202" y="132"/>
                </a:lnTo>
                <a:lnTo>
                  <a:pt x="199" y="131"/>
                </a:lnTo>
                <a:lnTo>
                  <a:pt x="197" y="131"/>
                </a:lnTo>
                <a:lnTo>
                  <a:pt x="195" y="132"/>
                </a:lnTo>
                <a:lnTo>
                  <a:pt x="190" y="135"/>
                </a:lnTo>
                <a:lnTo>
                  <a:pt x="187" y="136"/>
                </a:lnTo>
                <a:lnTo>
                  <a:pt x="184" y="136"/>
                </a:lnTo>
                <a:lnTo>
                  <a:pt x="184" y="134"/>
                </a:lnTo>
                <a:lnTo>
                  <a:pt x="181" y="133"/>
                </a:lnTo>
                <a:lnTo>
                  <a:pt x="179" y="131"/>
                </a:lnTo>
                <a:lnTo>
                  <a:pt x="176" y="129"/>
                </a:lnTo>
                <a:lnTo>
                  <a:pt x="174" y="129"/>
                </a:lnTo>
                <a:lnTo>
                  <a:pt x="171" y="131"/>
                </a:lnTo>
                <a:lnTo>
                  <a:pt x="170" y="129"/>
                </a:lnTo>
                <a:lnTo>
                  <a:pt x="167" y="130"/>
                </a:lnTo>
                <a:lnTo>
                  <a:pt x="163" y="129"/>
                </a:lnTo>
                <a:lnTo>
                  <a:pt x="161" y="130"/>
                </a:lnTo>
                <a:lnTo>
                  <a:pt x="159" y="130"/>
                </a:lnTo>
                <a:lnTo>
                  <a:pt x="157" y="132"/>
                </a:lnTo>
                <a:lnTo>
                  <a:pt x="156" y="134"/>
                </a:lnTo>
                <a:lnTo>
                  <a:pt x="155" y="137"/>
                </a:lnTo>
                <a:lnTo>
                  <a:pt x="155" y="140"/>
                </a:lnTo>
                <a:lnTo>
                  <a:pt x="153" y="139"/>
                </a:lnTo>
                <a:lnTo>
                  <a:pt x="152" y="142"/>
                </a:lnTo>
                <a:lnTo>
                  <a:pt x="149" y="140"/>
                </a:lnTo>
                <a:lnTo>
                  <a:pt x="148" y="138"/>
                </a:lnTo>
                <a:lnTo>
                  <a:pt x="146" y="135"/>
                </a:lnTo>
                <a:lnTo>
                  <a:pt x="146" y="133"/>
                </a:lnTo>
                <a:lnTo>
                  <a:pt x="145" y="131"/>
                </a:lnTo>
                <a:lnTo>
                  <a:pt x="144" y="129"/>
                </a:lnTo>
                <a:lnTo>
                  <a:pt x="144" y="126"/>
                </a:lnTo>
                <a:lnTo>
                  <a:pt x="143" y="124"/>
                </a:lnTo>
                <a:lnTo>
                  <a:pt x="145" y="122"/>
                </a:lnTo>
                <a:lnTo>
                  <a:pt x="145" y="119"/>
                </a:lnTo>
                <a:lnTo>
                  <a:pt x="146" y="115"/>
                </a:lnTo>
                <a:lnTo>
                  <a:pt x="146" y="114"/>
                </a:lnTo>
                <a:lnTo>
                  <a:pt x="145" y="112"/>
                </a:lnTo>
                <a:lnTo>
                  <a:pt x="146" y="110"/>
                </a:lnTo>
                <a:lnTo>
                  <a:pt x="145" y="107"/>
                </a:lnTo>
                <a:lnTo>
                  <a:pt x="144" y="105"/>
                </a:lnTo>
                <a:lnTo>
                  <a:pt x="143" y="102"/>
                </a:lnTo>
                <a:lnTo>
                  <a:pt x="144" y="100"/>
                </a:lnTo>
                <a:lnTo>
                  <a:pt x="143" y="98"/>
                </a:lnTo>
                <a:lnTo>
                  <a:pt x="141" y="98"/>
                </a:lnTo>
                <a:lnTo>
                  <a:pt x="139" y="95"/>
                </a:lnTo>
                <a:lnTo>
                  <a:pt x="138" y="93"/>
                </a:lnTo>
                <a:lnTo>
                  <a:pt x="136" y="90"/>
                </a:lnTo>
                <a:lnTo>
                  <a:pt x="133" y="89"/>
                </a:lnTo>
                <a:lnTo>
                  <a:pt x="129" y="89"/>
                </a:lnTo>
                <a:lnTo>
                  <a:pt x="127" y="88"/>
                </a:lnTo>
                <a:lnTo>
                  <a:pt x="125" y="88"/>
                </a:lnTo>
                <a:lnTo>
                  <a:pt x="123" y="89"/>
                </a:lnTo>
                <a:lnTo>
                  <a:pt x="120" y="89"/>
                </a:lnTo>
                <a:lnTo>
                  <a:pt x="117" y="90"/>
                </a:lnTo>
                <a:lnTo>
                  <a:pt x="115" y="91"/>
                </a:lnTo>
                <a:lnTo>
                  <a:pt x="115" y="89"/>
                </a:lnTo>
                <a:lnTo>
                  <a:pt x="115" y="86"/>
                </a:lnTo>
                <a:lnTo>
                  <a:pt x="117" y="85"/>
                </a:lnTo>
                <a:lnTo>
                  <a:pt x="118" y="82"/>
                </a:lnTo>
                <a:lnTo>
                  <a:pt x="117" y="80"/>
                </a:lnTo>
                <a:lnTo>
                  <a:pt x="115" y="79"/>
                </a:lnTo>
                <a:lnTo>
                  <a:pt x="113" y="79"/>
                </a:lnTo>
                <a:lnTo>
                  <a:pt x="111" y="79"/>
                </a:lnTo>
                <a:lnTo>
                  <a:pt x="108" y="78"/>
                </a:lnTo>
                <a:lnTo>
                  <a:pt x="108" y="81"/>
                </a:lnTo>
                <a:lnTo>
                  <a:pt x="107" y="83"/>
                </a:lnTo>
                <a:lnTo>
                  <a:pt x="106" y="85"/>
                </a:lnTo>
                <a:lnTo>
                  <a:pt x="103" y="85"/>
                </a:lnTo>
                <a:lnTo>
                  <a:pt x="101" y="86"/>
                </a:lnTo>
                <a:lnTo>
                  <a:pt x="98" y="88"/>
                </a:lnTo>
                <a:lnTo>
                  <a:pt x="96" y="88"/>
                </a:lnTo>
                <a:lnTo>
                  <a:pt x="94" y="89"/>
                </a:lnTo>
                <a:lnTo>
                  <a:pt x="92" y="89"/>
                </a:lnTo>
                <a:lnTo>
                  <a:pt x="91" y="87"/>
                </a:lnTo>
                <a:lnTo>
                  <a:pt x="88" y="86"/>
                </a:lnTo>
                <a:lnTo>
                  <a:pt x="85" y="85"/>
                </a:lnTo>
                <a:lnTo>
                  <a:pt x="84" y="82"/>
                </a:lnTo>
                <a:lnTo>
                  <a:pt x="81" y="82"/>
                </a:lnTo>
                <a:lnTo>
                  <a:pt x="79" y="81"/>
                </a:lnTo>
                <a:lnTo>
                  <a:pt x="78" y="80"/>
                </a:lnTo>
                <a:lnTo>
                  <a:pt x="76" y="77"/>
                </a:lnTo>
                <a:lnTo>
                  <a:pt x="76" y="74"/>
                </a:lnTo>
                <a:lnTo>
                  <a:pt x="77" y="71"/>
                </a:lnTo>
                <a:lnTo>
                  <a:pt x="76" y="70"/>
                </a:lnTo>
                <a:lnTo>
                  <a:pt x="75" y="67"/>
                </a:lnTo>
                <a:lnTo>
                  <a:pt x="76" y="65"/>
                </a:lnTo>
                <a:lnTo>
                  <a:pt x="75" y="62"/>
                </a:lnTo>
                <a:lnTo>
                  <a:pt x="75" y="59"/>
                </a:lnTo>
                <a:lnTo>
                  <a:pt x="75" y="57"/>
                </a:lnTo>
                <a:lnTo>
                  <a:pt x="74" y="55"/>
                </a:lnTo>
                <a:lnTo>
                  <a:pt x="72" y="52"/>
                </a:lnTo>
                <a:lnTo>
                  <a:pt x="72" y="50"/>
                </a:lnTo>
                <a:lnTo>
                  <a:pt x="70" y="47"/>
                </a:lnTo>
                <a:lnTo>
                  <a:pt x="71" y="44"/>
                </a:lnTo>
                <a:lnTo>
                  <a:pt x="69" y="42"/>
                </a:lnTo>
                <a:lnTo>
                  <a:pt x="70" y="40"/>
                </a:lnTo>
                <a:lnTo>
                  <a:pt x="73" y="38"/>
                </a:lnTo>
                <a:lnTo>
                  <a:pt x="72" y="35"/>
                </a:lnTo>
                <a:lnTo>
                  <a:pt x="73" y="33"/>
                </a:lnTo>
                <a:lnTo>
                  <a:pt x="72" y="30"/>
                </a:lnTo>
                <a:lnTo>
                  <a:pt x="71" y="27"/>
                </a:lnTo>
                <a:lnTo>
                  <a:pt x="68" y="27"/>
                </a:lnTo>
                <a:lnTo>
                  <a:pt x="66" y="28"/>
                </a:lnTo>
                <a:lnTo>
                  <a:pt x="64" y="27"/>
                </a:lnTo>
                <a:lnTo>
                  <a:pt x="63" y="25"/>
                </a:lnTo>
                <a:lnTo>
                  <a:pt x="61" y="24"/>
                </a:lnTo>
                <a:lnTo>
                  <a:pt x="62" y="22"/>
                </a:lnTo>
                <a:lnTo>
                  <a:pt x="60" y="19"/>
                </a:lnTo>
                <a:lnTo>
                  <a:pt x="59" y="17"/>
                </a:lnTo>
                <a:lnTo>
                  <a:pt x="60" y="15"/>
                </a:lnTo>
                <a:lnTo>
                  <a:pt x="62" y="14"/>
                </a:lnTo>
                <a:lnTo>
                  <a:pt x="64" y="14"/>
                </a:lnTo>
                <a:lnTo>
                  <a:pt x="67" y="13"/>
                </a:lnTo>
                <a:lnTo>
                  <a:pt x="69" y="14"/>
                </a:lnTo>
                <a:lnTo>
                  <a:pt x="72" y="16"/>
                </a:lnTo>
                <a:lnTo>
                  <a:pt x="75" y="17"/>
                </a:lnTo>
                <a:lnTo>
                  <a:pt x="78" y="17"/>
                </a:lnTo>
                <a:lnTo>
                  <a:pt x="81" y="16"/>
                </a:lnTo>
                <a:lnTo>
                  <a:pt x="83" y="19"/>
                </a:lnTo>
                <a:lnTo>
                  <a:pt x="85" y="22"/>
                </a:lnTo>
                <a:lnTo>
                  <a:pt x="84" y="25"/>
                </a:lnTo>
                <a:lnTo>
                  <a:pt x="87" y="26"/>
                </a:lnTo>
                <a:lnTo>
                  <a:pt x="90" y="28"/>
                </a:lnTo>
                <a:lnTo>
                  <a:pt x="92" y="25"/>
                </a:lnTo>
                <a:lnTo>
                  <a:pt x="94" y="23"/>
                </a:lnTo>
                <a:lnTo>
                  <a:pt x="97" y="23"/>
                </a:lnTo>
                <a:lnTo>
                  <a:pt x="98" y="21"/>
                </a:lnTo>
                <a:lnTo>
                  <a:pt x="99" y="19"/>
                </a:lnTo>
                <a:lnTo>
                  <a:pt x="101" y="18"/>
                </a:lnTo>
                <a:lnTo>
                  <a:pt x="103" y="18"/>
                </a:lnTo>
                <a:lnTo>
                  <a:pt x="105" y="16"/>
                </a:lnTo>
                <a:lnTo>
                  <a:pt x="108" y="16"/>
                </a:lnTo>
                <a:lnTo>
                  <a:pt x="108" y="13"/>
                </a:lnTo>
                <a:lnTo>
                  <a:pt x="110" y="14"/>
                </a:lnTo>
                <a:lnTo>
                  <a:pt x="112" y="15"/>
                </a:lnTo>
                <a:lnTo>
                  <a:pt x="114" y="15"/>
                </a:lnTo>
                <a:lnTo>
                  <a:pt x="116" y="15"/>
                </a:lnTo>
                <a:lnTo>
                  <a:pt x="118" y="15"/>
                </a:lnTo>
                <a:lnTo>
                  <a:pt x="121" y="14"/>
                </a:lnTo>
                <a:lnTo>
                  <a:pt x="123" y="15"/>
                </a:lnTo>
                <a:lnTo>
                  <a:pt x="124" y="18"/>
                </a:lnTo>
                <a:lnTo>
                  <a:pt x="123" y="21"/>
                </a:lnTo>
                <a:lnTo>
                  <a:pt x="123" y="23"/>
                </a:lnTo>
                <a:lnTo>
                  <a:pt x="125" y="22"/>
                </a:lnTo>
                <a:lnTo>
                  <a:pt x="128" y="24"/>
                </a:lnTo>
                <a:lnTo>
                  <a:pt x="130" y="23"/>
                </a:lnTo>
                <a:lnTo>
                  <a:pt x="132" y="23"/>
                </a:lnTo>
                <a:lnTo>
                  <a:pt x="135" y="23"/>
                </a:lnTo>
                <a:lnTo>
                  <a:pt x="138" y="25"/>
                </a:lnTo>
                <a:lnTo>
                  <a:pt x="141" y="25"/>
                </a:lnTo>
                <a:lnTo>
                  <a:pt x="141" y="23"/>
                </a:lnTo>
                <a:lnTo>
                  <a:pt x="142" y="21"/>
                </a:lnTo>
                <a:lnTo>
                  <a:pt x="144" y="19"/>
                </a:lnTo>
                <a:lnTo>
                  <a:pt x="145" y="17"/>
                </a:lnTo>
                <a:lnTo>
                  <a:pt x="146" y="15"/>
                </a:lnTo>
                <a:lnTo>
                  <a:pt x="149" y="12"/>
                </a:lnTo>
                <a:lnTo>
                  <a:pt x="153" y="10"/>
                </a:lnTo>
                <a:lnTo>
                  <a:pt x="154" y="12"/>
                </a:lnTo>
                <a:lnTo>
                  <a:pt x="155" y="12"/>
                </a:lnTo>
                <a:lnTo>
                  <a:pt x="158" y="11"/>
                </a:lnTo>
                <a:lnTo>
                  <a:pt x="161" y="11"/>
                </a:lnTo>
                <a:lnTo>
                  <a:pt x="162" y="13"/>
                </a:lnTo>
                <a:lnTo>
                  <a:pt x="163" y="15"/>
                </a:lnTo>
                <a:lnTo>
                  <a:pt x="164" y="17"/>
                </a:lnTo>
                <a:lnTo>
                  <a:pt x="165" y="19"/>
                </a:lnTo>
                <a:lnTo>
                  <a:pt x="167" y="18"/>
                </a:lnTo>
                <a:lnTo>
                  <a:pt x="171" y="18"/>
                </a:lnTo>
                <a:lnTo>
                  <a:pt x="173" y="19"/>
                </a:lnTo>
                <a:lnTo>
                  <a:pt x="175" y="20"/>
                </a:lnTo>
                <a:lnTo>
                  <a:pt x="177" y="20"/>
                </a:lnTo>
                <a:lnTo>
                  <a:pt x="179" y="18"/>
                </a:lnTo>
                <a:lnTo>
                  <a:pt x="182" y="18"/>
                </a:lnTo>
                <a:lnTo>
                  <a:pt x="184" y="18"/>
                </a:lnTo>
                <a:lnTo>
                  <a:pt x="185" y="20"/>
                </a:lnTo>
                <a:lnTo>
                  <a:pt x="186" y="22"/>
                </a:lnTo>
                <a:lnTo>
                  <a:pt x="186" y="26"/>
                </a:lnTo>
                <a:lnTo>
                  <a:pt x="185" y="29"/>
                </a:lnTo>
                <a:lnTo>
                  <a:pt x="187" y="30"/>
                </a:lnTo>
                <a:lnTo>
                  <a:pt x="188" y="32"/>
                </a:lnTo>
                <a:lnTo>
                  <a:pt x="188" y="35"/>
                </a:lnTo>
                <a:lnTo>
                  <a:pt x="192" y="34"/>
                </a:lnTo>
                <a:lnTo>
                  <a:pt x="195" y="35"/>
                </a:lnTo>
                <a:lnTo>
                  <a:pt x="198" y="35"/>
                </a:lnTo>
                <a:lnTo>
                  <a:pt x="201" y="35"/>
                </a:lnTo>
                <a:lnTo>
                  <a:pt x="204" y="34"/>
                </a:lnTo>
                <a:lnTo>
                  <a:pt x="207" y="33"/>
                </a:lnTo>
                <a:lnTo>
                  <a:pt x="210" y="34"/>
                </a:lnTo>
                <a:lnTo>
                  <a:pt x="212" y="33"/>
                </a:lnTo>
                <a:lnTo>
                  <a:pt x="214" y="33"/>
                </a:lnTo>
                <a:lnTo>
                  <a:pt x="216" y="31"/>
                </a:lnTo>
                <a:lnTo>
                  <a:pt x="219" y="29"/>
                </a:lnTo>
                <a:lnTo>
                  <a:pt x="222" y="32"/>
                </a:lnTo>
                <a:lnTo>
                  <a:pt x="224" y="30"/>
                </a:lnTo>
                <a:lnTo>
                  <a:pt x="225" y="28"/>
                </a:lnTo>
                <a:lnTo>
                  <a:pt x="228" y="28"/>
                </a:lnTo>
                <a:lnTo>
                  <a:pt x="230" y="25"/>
                </a:lnTo>
                <a:lnTo>
                  <a:pt x="232" y="25"/>
                </a:lnTo>
                <a:lnTo>
                  <a:pt x="234" y="26"/>
                </a:lnTo>
                <a:lnTo>
                  <a:pt x="236" y="28"/>
                </a:lnTo>
                <a:lnTo>
                  <a:pt x="238" y="30"/>
                </a:lnTo>
                <a:lnTo>
                  <a:pt x="241" y="30"/>
                </a:lnTo>
                <a:lnTo>
                  <a:pt x="244" y="32"/>
                </a:lnTo>
                <a:lnTo>
                  <a:pt x="246" y="33"/>
                </a:lnTo>
                <a:lnTo>
                  <a:pt x="248" y="35"/>
                </a:lnTo>
                <a:lnTo>
                  <a:pt x="251" y="33"/>
                </a:lnTo>
                <a:lnTo>
                  <a:pt x="254" y="33"/>
                </a:lnTo>
                <a:lnTo>
                  <a:pt x="256" y="33"/>
                </a:lnTo>
                <a:lnTo>
                  <a:pt x="260" y="33"/>
                </a:lnTo>
                <a:lnTo>
                  <a:pt x="260" y="31"/>
                </a:lnTo>
                <a:lnTo>
                  <a:pt x="260" y="29"/>
                </a:lnTo>
                <a:lnTo>
                  <a:pt x="261" y="27"/>
                </a:lnTo>
                <a:lnTo>
                  <a:pt x="264" y="28"/>
                </a:lnTo>
                <a:lnTo>
                  <a:pt x="263" y="25"/>
                </a:lnTo>
                <a:lnTo>
                  <a:pt x="264" y="23"/>
                </a:lnTo>
                <a:lnTo>
                  <a:pt x="267" y="27"/>
                </a:lnTo>
                <a:lnTo>
                  <a:pt x="268" y="29"/>
                </a:lnTo>
                <a:lnTo>
                  <a:pt x="270" y="27"/>
                </a:lnTo>
                <a:lnTo>
                  <a:pt x="272" y="24"/>
                </a:lnTo>
                <a:lnTo>
                  <a:pt x="275" y="23"/>
                </a:lnTo>
                <a:lnTo>
                  <a:pt x="279" y="23"/>
                </a:lnTo>
                <a:lnTo>
                  <a:pt x="283" y="20"/>
                </a:lnTo>
                <a:lnTo>
                  <a:pt x="288" y="17"/>
                </a:lnTo>
                <a:lnTo>
                  <a:pt x="290" y="17"/>
                </a:lnTo>
                <a:lnTo>
                  <a:pt x="293" y="17"/>
                </a:lnTo>
                <a:lnTo>
                  <a:pt x="293" y="21"/>
                </a:lnTo>
                <a:lnTo>
                  <a:pt x="294" y="23"/>
                </a:lnTo>
                <a:lnTo>
                  <a:pt x="297" y="25"/>
                </a:lnTo>
                <a:lnTo>
                  <a:pt x="299" y="22"/>
                </a:lnTo>
                <a:lnTo>
                  <a:pt x="301" y="20"/>
                </a:lnTo>
                <a:lnTo>
                  <a:pt x="305" y="19"/>
                </a:lnTo>
                <a:lnTo>
                  <a:pt x="306" y="19"/>
                </a:lnTo>
                <a:lnTo>
                  <a:pt x="310" y="15"/>
                </a:lnTo>
                <a:lnTo>
                  <a:pt x="311" y="18"/>
                </a:lnTo>
                <a:lnTo>
                  <a:pt x="312" y="20"/>
                </a:lnTo>
                <a:lnTo>
                  <a:pt x="316" y="21"/>
                </a:lnTo>
                <a:lnTo>
                  <a:pt x="318" y="19"/>
                </a:lnTo>
                <a:lnTo>
                  <a:pt x="321" y="17"/>
                </a:lnTo>
                <a:lnTo>
                  <a:pt x="319" y="15"/>
                </a:lnTo>
                <a:lnTo>
                  <a:pt x="318" y="13"/>
                </a:lnTo>
                <a:lnTo>
                  <a:pt x="318" y="11"/>
                </a:lnTo>
                <a:lnTo>
                  <a:pt x="319" y="9"/>
                </a:lnTo>
                <a:lnTo>
                  <a:pt x="320" y="6"/>
                </a:lnTo>
                <a:lnTo>
                  <a:pt x="324" y="6"/>
                </a:lnTo>
                <a:lnTo>
                  <a:pt x="326" y="6"/>
                </a:lnTo>
                <a:lnTo>
                  <a:pt x="328" y="7"/>
                </a:lnTo>
                <a:lnTo>
                  <a:pt x="331" y="7"/>
                </a:lnTo>
                <a:lnTo>
                  <a:pt x="333" y="5"/>
                </a:lnTo>
                <a:lnTo>
                  <a:pt x="335" y="4"/>
                </a:lnTo>
                <a:lnTo>
                  <a:pt x="337" y="3"/>
                </a:lnTo>
                <a:lnTo>
                  <a:pt x="340" y="3"/>
                </a:lnTo>
                <a:lnTo>
                  <a:pt x="342" y="4"/>
                </a:lnTo>
                <a:lnTo>
                  <a:pt x="344" y="4"/>
                </a:lnTo>
                <a:lnTo>
                  <a:pt x="347" y="7"/>
                </a:lnTo>
                <a:lnTo>
                  <a:pt x="349" y="9"/>
                </a:lnTo>
                <a:lnTo>
                  <a:pt x="352" y="12"/>
                </a:lnTo>
                <a:lnTo>
                  <a:pt x="353" y="14"/>
                </a:lnTo>
                <a:lnTo>
                  <a:pt x="356" y="13"/>
                </a:lnTo>
                <a:lnTo>
                  <a:pt x="358" y="14"/>
                </a:lnTo>
                <a:lnTo>
                  <a:pt x="360" y="14"/>
                </a:lnTo>
                <a:lnTo>
                  <a:pt x="363" y="14"/>
                </a:lnTo>
                <a:lnTo>
                  <a:pt x="365" y="13"/>
                </a:lnTo>
                <a:lnTo>
                  <a:pt x="365" y="15"/>
                </a:lnTo>
                <a:lnTo>
                  <a:pt x="366" y="17"/>
                </a:lnTo>
                <a:lnTo>
                  <a:pt x="370" y="20"/>
                </a:lnTo>
                <a:lnTo>
                  <a:pt x="373" y="18"/>
                </a:lnTo>
                <a:lnTo>
                  <a:pt x="374" y="17"/>
                </a:lnTo>
                <a:lnTo>
                  <a:pt x="376" y="15"/>
                </a:lnTo>
                <a:lnTo>
                  <a:pt x="378" y="13"/>
                </a:lnTo>
                <a:lnTo>
                  <a:pt x="380" y="13"/>
                </a:lnTo>
                <a:lnTo>
                  <a:pt x="383" y="14"/>
                </a:lnTo>
                <a:lnTo>
                  <a:pt x="385" y="16"/>
                </a:lnTo>
                <a:lnTo>
                  <a:pt x="386" y="18"/>
                </a:lnTo>
                <a:lnTo>
                  <a:pt x="388" y="19"/>
                </a:lnTo>
                <a:lnTo>
                  <a:pt x="390" y="21"/>
                </a:lnTo>
                <a:lnTo>
                  <a:pt x="390" y="23"/>
                </a:lnTo>
                <a:lnTo>
                  <a:pt x="391" y="25"/>
                </a:lnTo>
                <a:lnTo>
                  <a:pt x="393" y="28"/>
                </a:lnTo>
                <a:lnTo>
                  <a:pt x="395" y="29"/>
                </a:lnTo>
                <a:lnTo>
                  <a:pt x="398" y="30"/>
                </a:lnTo>
                <a:lnTo>
                  <a:pt x="401" y="29"/>
                </a:lnTo>
                <a:lnTo>
                  <a:pt x="403" y="29"/>
                </a:lnTo>
                <a:lnTo>
                  <a:pt x="405" y="31"/>
                </a:lnTo>
                <a:lnTo>
                  <a:pt x="407" y="32"/>
                </a:lnTo>
                <a:lnTo>
                  <a:pt x="409" y="34"/>
                </a:lnTo>
                <a:lnTo>
                  <a:pt x="410" y="32"/>
                </a:lnTo>
                <a:lnTo>
                  <a:pt x="412" y="33"/>
                </a:lnTo>
                <a:lnTo>
                  <a:pt x="414" y="31"/>
                </a:lnTo>
                <a:lnTo>
                  <a:pt x="413" y="28"/>
                </a:lnTo>
                <a:lnTo>
                  <a:pt x="414" y="25"/>
                </a:lnTo>
                <a:lnTo>
                  <a:pt x="416" y="26"/>
                </a:lnTo>
                <a:lnTo>
                  <a:pt x="418" y="26"/>
                </a:lnTo>
                <a:lnTo>
                  <a:pt x="420" y="26"/>
                </a:lnTo>
                <a:lnTo>
                  <a:pt x="424" y="25"/>
                </a:lnTo>
                <a:lnTo>
                  <a:pt x="426" y="27"/>
                </a:lnTo>
                <a:lnTo>
                  <a:pt x="429" y="27"/>
                </a:lnTo>
                <a:lnTo>
                  <a:pt x="431" y="24"/>
                </a:lnTo>
                <a:lnTo>
                  <a:pt x="433" y="24"/>
                </a:lnTo>
                <a:lnTo>
                  <a:pt x="435" y="25"/>
                </a:lnTo>
                <a:lnTo>
                  <a:pt x="437" y="26"/>
                </a:lnTo>
                <a:lnTo>
                  <a:pt x="439" y="23"/>
                </a:lnTo>
                <a:lnTo>
                  <a:pt x="441" y="21"/>
                </a:lnTo>
                <a:lnTo>
                  <a:pt x="443" y="20"/>
                </a:lnTo>
                <a:lnTo>
                  <a:pt x="445" y="18"/>
                </a:lnTo>
                <a:lnTo>
                  <a:pt x="448" y="18"/>
                </a:lnTo>
                <a:lnTo>
                  <a:pt x="452" y="18"/>
                </a:lnTo>
                <a:lnTo>
                  <a:pt x="452" y="21"/>
                </a:lnTo>
                <a:lnTo>
                  <a:pt x="454" y="22"/>
                </a:lnTo>
                <a:lnTo>
                  <a:pt x="455" y="24"/>
                </a:lnTo>
                <a:lnTo>
                  <a:pt x="458" y="26"/>
                </a:lnTo>
                <a:lnTo>
                  <a:pt x="461" y="25"/>
                </a:lnTo>
                <a:lnTo>
                  <a:pt x="463" y="25"/>
                </a:lnTo>
                <a:lnTo>
                  <a:pt x="464" y="23"/>
                </a:lnTo>
                <a:lnTo>
                  <a:pt x="465" y="21"/>
                </a:lnTo>
                <a:lnTo>
                  <a:pt x="467" y="22"/>
                </a:lnTo>
                <a:lnTo>
                  <a:pt x="467" y="24"/>
                </a:lnTo>
                <a:lnTo>
                  <a:pt x="469" y="23"/>
                </a:lnTo>
                <a:lnTo>
                  <a:pt x="472" y="21"/>
                </a:lnTo>
                <a:lnTo>
                  <a:pt x="476" y="19"/>
                </a:lnTo>
                <a:lnTo>
                  <a:pt x="475" y="16"/>
                </a:lnTo>
                <a:lnTo>
                  <a:pt x="477" y="15"/>
                </a:lnTo>
                <a:lnTo>
                  <a:pt x="480" y="14"/>
                </a:lnTo>
                <a:lnTo>
                  <a:pt x="481" y="13"/>
                </a:lnTo>
                <a:lnTo>
                  <a:pt x="484" y="12"/>
                </a:lnTo>
                <a:lnTo>
                  <a:pt x="487" y="10"/>
                </a:lnTo>
                <a:lnTo>
                  <a:pt x="490" y="9"/>
                </a:lnTo>
                <a:lnTo>
                  <a:pt x="491" y="7"/>
                </a:lnTo>
                <a:lnTo>
                  <a:pt x="494" y="7"/>
                </a:lnTo>
                <a:lnTo>
                  <a:pt x="496" y="6"/>
                </a:lnTo>
                <a:lnTo>
                  <a:pt x="497" y="4"/>
                </a:lnTo>
                <a:lnTo>
                  <a:pt x="498" y="2"/>
                </a:lnTo>
                <a:lnTo>
                  <a:pt x="502" y="1"/>
                </a:lnTo>
                <a:lnTo>
                  <a:pt x="504" y="1"/>
                </a:lnTo>
                <a:lnTo>
                  <a:pt x="504" y="3"/>
                </a:lnTo>
                <a:lnTo>
                  <a:pt x="506" y="8"/>
                </a:lnTo>
                <a:lnTo>
                  <a:pt x="505" y="11"/>
                </a:lnTo>
                <a:lnTo>
                  <a:pt x="504" y="14"/>
                </a:lnTo>
                <a:lnTo>
                  <a:pt x="506" y="16"/>
                </a:lnTo>
                <a:lnTo>
                  <a:pt x="509" y="17"/>
                </a:lnTo>
                <a:moveTo>
                  <a:pt x="24" y="14"/>
                </a:move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</a:path>
            </a:pathLst>
          </a:custGeom>
          <a:noFill xmlns:a="http://schemas.openxmlformats.org/drawingml/2006/main"/>
          <a:ln xmlns:a="http://schemas.openxmlformats.org/drawingml/2006/main" w="19050">
            <a:solidFill>
              <a:srgbClr val="000000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" name="93090">
            <a:extLst xmlns:a="http://schemas.openxmlformats.org/drawingml/2006/main">
              <a:ext uri="{FF2B5EF4-FFF2-40B4-BE49-F238E27FC236}">
                <a16:creationId xmlns:a16="http://schemas.microsoft.com/office/drawing/2014/main" id="{34C2B98A-B91E-4396-94B1-7FB38E45A2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53143" y="2045330"/>
            <a:ext cx="292414" cy="280731"/>
          </a:xfrm>
          <a:custGeom xmlns:a="http://schemas.openxmlformats.org/drawingml/2006/main">
            <a:avLst/>
            <a:gdLst/>
            <a:ahLst/>
            <a:cxnLst>
              <a:cxn ang="0">
                <a:pos x="33" y="1"/>
              </a:cxn>
              <a:cxn ang="0">
                <a:pos x="34" y="3"/>
              </a:cxn>
              <a:cxn ang="0">
                <a:pos x="33" y="4"/>
              </a:cxn>
              <a:cxn ang="0">
                <a:pos x="31" y="5"/>
              </a:cxn>
              <a:cxn ang="0">
                <a:pos x="30" y="7"/>
              </a:cxn>
              <a:cxn ang="0">
                <a:pos x="29" y="11"/>
              </a:cxn>
              <a:cxn ang="0">
                <a:pos x="28" y="13"/>
              </a:cxn>
              <a:cxn ang="0">
                <a:pos x="30" y="15"/>
              </a:cxn>
              <a:cxn ang="0">
                <a:pos x="30" y="18"/>
              </a:cxn>
              <a:cxn ang="0">
                <a:pos x="29" y="21"/>
              </a:cxn>
              <a:cxn ang="0">
                <a:pos x="29" y="23"/>
              </a:cxn>
              <a:cxn ang="0">
                <a:pos x="28" y="26"/>
              </a:cxn>
              <a:cxn ang="0">
                <a:pos x="28" y="29"/>
              </a:cxn>
              <a:cxn ang="0">
                <a:pos x="29" y="32"/>
              </a:cxn>
              <a:cxn ang="0">
                <a:pos x="26" y="32"/>
              </a:cxn>
              <a:cxn ang="0">
                <a:pos x="24" y="33"/>
              </a:cxn>
              <a:cxn ang="0">
                <a:pos x="23" y="33"/>
              </a:cxn>
              <a:cxn ang="0">
                <a:pos x="20" y="34"/>
              </a:cxn>
              <a:cxn ang="0">
                <a:pos x="18" y="35"/>
              </a:cxn>
              <a:cxn ang="0">
                <a:pos x="16" y="35"/>
              </a:cxn>
              <a:cxn ang="0">
                <a:pos x="13" y="35"/>
              </a:cxn>
              <a:cxn ang="0">
                <a:pos x="13" y="33"/>
              </a:cxn>
              <a:cxn ang="0">
                <a:pos x="13" y="30"/>
              </a:cxn>
              <a:cxn ang="0">
                <a:pos x="13" y="28"/>
              </a:cxn>
              <a:cxn ang="0">
                <a:pos x="12" y="27"/>
              </a:cxn>
              <a:cxn ang="0">
                <a:pos x="9" y="28"/>
              </a:cxn>
              <a:cxn ang="0">
                <a:pos x="8" y="28"/>
              </a:cxn>
              <a:cxn ang="0">
                <a:pos x="6" y="25"/>
              </a:cxn>
              <a:cxn ang="0">
                <a:pos x="5" y="23"/>
              </a:cxn>
              <a:cxn ang="0">
                <a:pos x="4" y="21"/>
              </a:cxn>
              <a:cxn ang="0">
                <a:pos x="3" y="18"/>
              </a:cxn>
              <a:cxn ang="0">
                <a:pos x="3" y="15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2" y="6"/>
              </a:cxn>
              <a:cxn ang="0">
                <a:pos x="4" y="5"/>
              </a:cxn>
              <a:cxn ang="0">
                <a:pos x="7" y="5"/>
              </a:cxn>
              <a:cxn ang="0">
                <a:pos x="9" y="4"/>
              </a:cxn>
              <a:cxn ang="0">
                <a:pos x="11" y="1"/>
              </a:cxn>
              <a:cxn ang="0">
                <a:pos x="15" y="2"/>
              </a:cxn>
              <a:cxn ang="0">
                <a:pos x="17" y="5"/>
              </a:cxn>
              <a:cxn ang="0">
                <a:pos x="20" y="3"/>
              </a:cxn>
              <a:cxn ang="0">
                <a:pos x="23" y="1"/>
              </a:cxn>
              <a:cxn ang="0">
                <a:pos x="26" y="0"/>
              </a:cxn>
              <a:cxn ang="0">
                <a:pos x="29" y="0"/>
              </a:cxn>
              <a:cxn ang="0">
                <a:pos x="33" y="1"/>
              </a:cxn>
            </a:cxnLst>
            <a:rect l="0" t="0" r="r" b="b"/>
            <a:pathLst>
              <a:path w="34" h="35">
                <a:moveTo>
                  <a:pt x="33" y="1"/>
                </a:moveTo>
                <a:lnTo>
                  <a:pt x="34" y="3"/>
                </a:lnTo>
                <a:lnTo>
                  <a:pt x="33" y="4"/>
                </a:lnTo>
                <a:lnTo>
                  <a:pt x="31" y="5"/>
                </a:lnTo>
                <a:lnTo>
                  <a:pt x="30" y="7"/>
                </a:lnTo>
                <a:lnTo>
                  <a:pt x="29" y="11"/>
                </a:lnTo>
                <a:lnTo>
                  <a:pt x="28" y="13"/>
                </a:lnTo>
                <a:lnTo>
                  <a:pt x="30" y="15"/>
                </a:lnTo>
                <a:lnTo>
                  <a:pt x="30" y="18"/>
                </a:lnTo>
                <a:lnTo>
                  <a:pt x="29" y="21"/>
                </a:lnTo>
                <a:lnTo>
                  <a:pt x="29" y="23"/>
                </a:lnTo>
                <a:lnTo>
                  <a:pt x="28" y="26"/>
                </a:lnTo>
                <a:lnTo>
                  <a:pt x="28" y="29"/>
                </a:lnTo>
                <a:lnTo>
                  <a:pt x="29" y="32"/>
                </a:lnTo>
                <a:lnTo>
                  <a:pt x="26" y="32"/>
                </a:lnTo>
                <a:lnTo>
                  <a:pt x="24" y="33"/>
                </a:lnTo>
                <a:lnTo>
                  <a:pt x="23" y="33"/>
                </a:lnTo>
                <a:lnTo>
                  <a:pt x="20" y="34"/>
                </a:lnTo>
                <a:lnTo>
                  <a:pt x="18" y="35"/>
                </a:lnTo>
                <a:lnTo>
                  <a:pt x="16" y="35"/>
                </a:lnTo>
                <a:lnTo>
                  <a:pt x="13" y="35"/>
                </a:lnTo>
                <a:lnTo>
                  <a:pt x="13" y="33"/>
                </a:lnTo>
                <a:lnTo>
                  <a:pt x="13" y="30"/>
                </a:lnTo>
                <a:lnTo>
                  <a:pt x="13" y="28"/>
                </a:lnTo>
                <a:lnTo>
                  <a:pt x="12" y="27"/>
                </a:lnTo>
                <a:lnTo>
                  <a:pt x="9" y="28"/>
                </a:lnTo>
                <a:lnTo>
                  <a:pt x="8" y="28"/>
                </a:lnTo>
                <a:lnTo>
                  <a:pt x="6" y="25"/>
                </a:lnTo>
                <a:lnTo>
                  <a:pt x="5" y="23"/>
                </a:lnTo>
                <a:lnTo>
                  <a:pt x="4" y="21"/>
                </a:lnTo>
                <a:lnTo>
                  <a:pt x="3" y="18"/>
                </a:lnTo>
                <a:lnTo>
                  <a:pt x="3" y="15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2" y="6"/>
                </a:lnTo>
                <a:lnTo>
                  <a:pt x="4" y="5"/>
                </a:lnTo>
                <a:lnTo>
                  <a:pt x="7" y="5"/>
                </a:lnTo>
                <a:lnTo>
                  <a:pt x="9" y="4"/>
                </a:lnTo>
                <a:lnTo>
                  <a:pt x="11" y="1"/>
                </a:lnTo>
                <a:lnTo>
                  <a:pt x="15" y="2"/>
                </a:lnTo>
                <a:lnTo>
                  <a:pt x="17" y="5"/>
                </a:lnTo>
                <a:lnTo>
                  <a:pt x="20" y="3"/>
                </a:lnTo>
                <a:lnTo>
                  <a:pt x="23" y="1"/>
                </a:lnTo>
                <a:lnTo>
                  <a:pt x="26" y="0"/>
                </a:lnTo>
                <a:lnTo>
                  <a:pt x="29" y="0"/>
                </a:lnTo>
                <a:lnTo>
                  <a:pt x="3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" name="93088">
            <a:extLst xmlns:a="http://schemas.openxmlformats.org/drawingml/2006/main">
              <a:ext uri="{FF2B5EF4-FFF2-40B4-BE49-F238E27FC236}">
                <a16:creationId xmlns:a16="http://schemas.microsoft.com/office/drawing/2014/main" id="{868E0BA9-687D-42CA-B485-352A5765AC9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83326" y="1564076"/>
            <a:ext cx="387019" cy="248649"/>
          </a:xfrm>
          <a:custGeom xmlns:a="http://schemas.openxmlformats.org/drawingml/2006/main">
            <a:avLst/>
            <a:gdLst/>
            <a:ahLst/>
            <a:cxnLst>
              <a:cxn ang="0">
                <a:pos x="38" y="0"/>
              </a:cxn>
              <a:cxn ang="0">
                <a:pos x="39" y="1"/>
              </a:cxn>
              <a:cxn ang="0">
                <a:pos x="41" y="3"/>
              </a:cxn>
              <a:cxn ang="0">
                <a:pos x="41" y="6"/>
              </a:cxn>
              <a:cxn ang="0">
                <a:pos x="39" y="8"/>
              </a:cxn>
              <a:cxn ang="0">
                <a:pos x="40" y="11"/>
              </a:cxn>
              <a:cxn ang="0">
                <a:pos x="42" y="11"/>
              </a:cxn>
              <a:cxn ang="0">
                <a:pos x="42" y="14"/>
              </a:cxn>
              <a:cxn ang="0">
                <a:pos x="43" y="17"/>
              </a:cxn>
              <a:cxn ang="0">
                <a:pos x="44" y="20"/>
              </a:cxn>
              <a:cxn ang="0">
                <a:pos x="44" y="22"/>
              </a:cxn>
              <a:cxn ang="0">
                <a:pos x="45" y="24"/>
              </a:cxn>
              <a:cxn ang="0">
                <a:pos x="45" y="27"/>
              </a:cxn>
              <a:cxn ang="0">
                <a:pos x="43" y="27"/>
              </a:cxn>
              <a:cxn ang="0">
                <a:pos x="40" y="27"/>
              </a:cxn>
              <a:cxn ang="0">
                <a:pos x="38" y="29"/>
              </a:cxn>
              <a:cxn ang="0">
                <a:pos x="35" y="31"/>
              </a:cxn>
              <a:cxn ang="0">
                <a:pos x="33" y="30"/>
              </a:cxn>
              <a:cxn ang="0">
                <a:pos x="32" y="29"/>
              </a:cxn>
              <a:cxn ang="0">
                <a:pos x="29" y="27"/>
              </a:cxn>
              <a:cxn ang="0">
                <a:pos x="27" y="28"/>
              </a:cxn>
              <a:cxn ang="0">
                <a:pos x="25" y="26"/>
              </a:cxn>
              <a:cxn ang="0">
                <a:pos x="23" y="24"/>
              </a:cxn>
              <a:cxn ang="0">
                <a:pos x="21" y="25"/>
              </a:cxn>
              <a:cxn ang="0">
                <a:pos x="19" y="26"/>
              </a:cxn>
              <a:cxn ang="0">
                <a:pos x="16" y="25"/>
              </a:cxn>
              <a:cxn ang="0">
                <a:pos x="14" y="24"/>
              </a:cxn>
              <a:cxn ang="0">
                <a:pos x="12" y="25"/>
              </a:cxn>
              <a:cxn ang="0">
                <a:pos x="10" y="28"/>
              </a:cxn>
              <a:cxn ang="0">
                <a:pos x="7" y="26"/>
              </a:cxn>
              <a:cxn ang="0">
                <a:pos x="5" y="25"/>
              </a:cxn>
              <a:cxn ang="0">
                <a:pos x="2" y="24"/>
              </a:cxn>
              <a:cxn ang="0">
                <a:pos x="0" y="21"/>
              </a:cxn>
              <a:cxn ang="0">
                <a:pos x="2" y="18"/>
              </a:cxn>
              <a:cxn ang="0">
                <a:pos x="4" y="16"/>
              </a:cxn>
              <a:cxn ang="0">
                <a:pos x="5" y="15"/>
              </a:cxn>
              <a:cxn ang="0">
                <a:pos x="8" y="14"/>
              </a:cxn>
              <a:cxn ang="0">
                <a:pos x="12" y="14"/>
              </a:cxn>
              <a:cxn ang="0">
                <a:pos x="13" y="12"/>
              </a:cxn>
              <a:cxn ang="0">
                <a:pos x="14" y="10"/>
              </a:cxn>
              <a:cxn ang="0">
                <a:pos x="18" y="9"/>
              </a:cxn>
              <a:cxn ang="0">
                <a:pos x="20" y="8"/>
              </a:cxn>
              <a:cxn ang="0">
                <a:pos x="20" y="5"/>
              </a:cxn>
              <a:cxn ang="0">
                <a:pos x="24" y="5"/>
              </a:cxn>
              <a:cxn ang="0">
                <a:pos x="27" y="5"/>
              </a:cxn>
              <a:cxn ang="0">
                <a:pos x="29" y="6"/>
              </a:cxn>
              <a:cxn ang="0">
                <a:pos x="31" y="4"/>
              </a:cxn>
              <a:cxn ang="0">
                <a:pos x="32" y="2"/>
              </a:cxn>
              <a:cxn ang="0">
                <a:pos x="33" y="0"/>
              </a:cxn>
              <a:cxn ang="0">
                <a:pos x="36" y="0"/>
              </a:cxn>
              <a:cxn ang="0">
                <a:pos x="38" y="0"/>
              </a:cxn>
            </a:cxnLst>
            <a:rect l="0" t="0" r="r" b="b"/>
            <a:pathLst>
              <a:path w="45" h="31">
                <a:moveTo>
                  <a:pt x="38" y="0"/>
                </a:moveTo>
                <a:lnTo>
                  <a:pt x="39" y="1"/>
                </a:lnTo>
                <a:lnTo>
                  <a:pt x="41" y="3"/>
                </a:lnTo>
                <a:lnTo>
                  <a:pt x="41" y="6"/>
                </a:lnTo>
                <a:lnTo>
                  <a:pt x="39" y="8"/>
                </a:lnTo>
                <a:lnTo>
                  <a:pt x="40" y="11"/>
                </a:lnTo>
                <a:lnTo>
                  <a:pt x="42" y="11"/>
                </a:lnTo>
                <a:lnTo>
                  <a:pt x="42" y="14"/>
                </a:lnTo>
                <a:lnTo>
                  <a:pt x="43" y="17"/>
                </a:lnTo>
                <a:lnTo>
                  <a:pt x="44" y="20"/>
                </a:lnTo>
                <a:lnTo>
                  <a:pt x="44" y="22"/>
                </a:lnTo>
                <a:lnTo>
                  <a:pt x="45" y="24"/>
                </a:lnTo>
                <a:lnTo>
                  <a:pt x="45" y="27"/>
                </a:lnTo>
                <a:lnTo>
                  <a:pt x="43" y="27"/>
                </a:lnTo>
                <a:lnTo>
                  <a:pt x="40" y="27"/>
                </a:lnTo>
                <a:lnTo>
                  <a:pt x="38" y="29"/>
                </a:lnTo>
                <a:lnTo>
                  <a:pt x="35" y="31"/>
                </a:lnTo>
                <a:lnTo>
                  <a:pt x="33" y="30"/>
                </a:lnTo>
                <a:lnTo>
                  <a:pt x="32" y="29"/>
                </a:lnTo>
                <a:lnTo>
                  <a:pt x="29" y="27"/>
                </a:lnTo>
                <a:lnTo>
                  <a:pt x="27" y="28"/>
                </a:lnTo>
                <a:lnTo>
                  <a:pt x="25" y="26"/>
                </a:lnTo>
                <a:lnTo>
                  <a:pt x="23" y="24"/>
                </a:lnTo>
                <a:lnTo>
                  <a:pt x="21" y="25"/>
                </a:lnTo>
                <a:lnTo>
                  <a:pt x="19" y="26"/>
                </a:lnTo>
                <a:lnTo>
                  <a:pt x="16" y="25"/>
                </a:lnTo>
                <a:lnTo>
                  <a:pt x="14" y="24"/>
                </a:lnTo>
                <a:lnTo>
                  <a:pt x="12" y="25"/>
                </a:lnTo>
                <a:lnTo>
                  <a:pt x="10" y="28"/>
                </a:lnTo>
                <a:lnTo>
                  <a:pt x="7" y="26"/>
                </a:lnTo>
                <a:lnTo>
                  <a:pt x="5" y="25"/>
                </a:lnTo>
                <a:lnTo>
                  <a:pt x="2" y="24"/>
                </a:lnTo>
                <a:lnTo>
                  <a:pt x="0" y="21"/>
                </a:lnTo>
                <a:lnTo>
                  <a:pt x="2" y="18"/>
                </a:lnTo>
                <a:lnTo>
                  <a:pt x="4" y="16"/>
                </a:lnTo>
                <a:lnTo>
                  <a:pt x="5" y="15"/>
                </a:lnTo>
                <a:lnTo>
                  <a:pt x="8" y="14"/>
                </a:lnTo>
                <a:lnTo>
                  <a:pt x="12" y="14"/>
                </a:lnTo>
                <a:lnTo>
                  <a:pt x="13" y="12"/>
                </a:lnTo>
                <a:lnTo>
                  <a:pt x="14" y="10"/>
                </a:lnTo>
                <a:lnTo>
                  <a:pt x="18" y="9"/>
                </a:lnTo>
                <a:lnTo>
                  <a:pt x="20" y="8"/>
                </a:lnTo>
                <a:lnTo>
                  <a:pt x="20" y="5"/>
                </a:lnTo>
                <a:lnTo>
                  <a:pt x="24" y="5"/>
                </a:lnTo>
                <a:lnTo>
                  <a:pt x="27" y="5"/>
                </a:lnTo>
                <a:lnTo>
                  <a:pt x="29" y="6"/>
                </a:lnTo>
                <a:lnTo>
                  <a:pt x="31" y="4"/>
                </a:lnTo>
                <a:lnTo>
                  <a:pt x="32" y="2"/>
                </a:lnTo>
                <a:lnTo>
                  <a:pt x="33" y="0"/>
                </a:lnTo>
                <a:lnTo>
                  <a:pt x="36" y="0"/>
                </a:lnTo>
                <a:lnTo>
                  <a:pt x="3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" name="93056">
            <a:extLst xmlns:a="http://schemas.openxmlformats.org/drawingml/2006/main">
              <a:ext uri="{FF2B5EF4-FFF2-40B4-BE49-F238E27FC236}">
                <a16:creationId xmlns:a16="http://schemas.microsoft.com/office/drawing/2014/main" id="{75BECCD0-0865-4614-BEDF-A4FE66DDC3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5740" y="1780641"/>
            <a:ext cx="378418" cy="312815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3" y="4"/>
              </a:cxn>
              <a:cxn ang="0">
                <a:pos x="15" y="5"/>
              </a:cxn>
              <a:cxn ang="0">
                <a:pos x="18" y="4"/>
              </a:cxn>
              <a:cxn ang="0">
                <a:pos x="21" y="4"/>
              </a:cxn>
              <a:cxn ang="0">
                <a:pos x="24" y="4"/>
              </a:cxn>
              <a:cxn ang="0">
                <a:pos x="26" y="4"/>
              </a:cxn>
              <a:cxn ang="0">
                <a:pos x="29" y="4"/>
              </a:cxn>
              <a:cxn ang="0">
                <a:pos x="31" y="4"/>
              </a:cxn>
              <a:cxn ang="0">
                <a:pos x="34" y="4"/>
              </a:cxn>
              <a:cxn ang="0">
                <a:pos x="36" y="5"/>
              </a:cxn>
              <a:cxn ang="0">
                <a:pos x="39" y="5"/>
              </a:cxn>
              <a:cxn ang="0">
                <a:pos x="42" y="7"/>
              </a:cxn>
              <a:cxn ang="0">
                <a:pos x="42" y="10"/>
              </a:cxn>
              <a:cxn ang="0">
                <a:pos x="42" y="12"/>
              </a:cxn>
              <a:cxn ang="0">
                <a:pos x="43" y="14"/>
              </a:cxn>
              <a:cxn ang="0">
                <a:pos x="43" y="17"/>
              </a:cxn>
              <a:cxn ang="0">
                <a:pos x="44" y="18"/>
              </a:cxn>
              <a:cxn ang="0">
                <a:pos x="43" y="22"/>
              </a:cxn>
              <a:cxn ang="0">
                <a:pos x="40" y="23"/>
              </a:cxn>
              <a:cxn ang="0">
                <a:pos x="38" y="23"/>
              </a:cxn>
              <a:cxn ang="0">
                <a:pos x="36" y="22"/>
              </a:cxn>
              <a:cxn ang="0">
                <a:pos x="33" y="21"/>
              </a:cxn>
              <a:cxn ang="0">
                <a:pos x="31" y="21"/>
              </a:cxn>
              <a:cxn ang="0">
                <a:pos x="29" y="22"/>
              </a:cxn>
              <a:cxn ang="0">
                <a:pos x="26" y="22"/>
              </a:cxn>
              <a:cxn ang="0">
                <a:pos x="23" y="24"/>
              </a:cxn>
              <a:cxn ang="0">
                <a:pos x="22" y="27"/>
              </a:cxn>
              <a:cxn ang="0">
                <a:pos x="19" y="29"/>
              </a:cxn>
              <a:cxn ang="0">
                <a:pos x="19" y="32"/>
              </a:cxn>
              <a:cxn ang="0">
                <a:pos x="20" y="34"/>
              </a:cxn>
              <a:cxn ang="0">
                <a:pos x="18" y="37"/>
              </a:cxn>
              <a:cxn ang="0">
                <a:pos x="16" y="38"/>
              </a:cxn>
              <a:cxn ang="0">
                <a:pos x="13" y="38"/>
              </a:cxn>
              <a:cxn ang="0">
                <a:pos x="11" y="39"/>
              </a:cxn>
              <a:cxn ang="0">
                <a:pos x="10" y="37"/>
              </a:cxn>
              <a:cxn ang="0">
                <a:pos x="8" y="33"/>
              </a:cxn>
              <a:cxn ang="0">
                <a:pos x="5" y="33"/>
              </a:cxn>
              <a:cxn ang="0">
                <a:pos x="3" y="31"/>
              </a:cxn>
              <a:cxn ang="0">
                <a:pos x="2" y="29"/>
              </a:cxn>
              <a:cxn ang="0">
                <a:pos x="0" y="25"/>
              </a:cxn>
              <a:cxn ang="0">
                <a:pos x="1" y="22"/>
              </a:cxn>
              <a:cxn ang="0">
                <a:pos x="2" y="19"/>
              </a:cxn>
              <a:cxn ang="0">
                <a:pos x="3" y="16"/>
              </a:cxn>
              <a:cxn ang="0">
                <a:pos x="4" y="14"/>
              </a:cxn>
              <a:cxn ang="0">
                <a:pos x="6" y="12"/>
              </a:cxn>
              <a:cxn ang="0">
                <a:pos x="6" y="10"/>
              </a:cxn>
              <a:cxn ang="0">
                <a:pos x="6" y="7"/>
              </a:cxn>
              <a:cxn ang="0">
                <a:pos x="3" y="8"/>
              </a:cxn>
              <a:cxn ang="0">
                <a:pos x="2" y="7"/>
              </a:cxn>
              <a:cxn ang="0">
                <a:pos x="1" y="4"/>
              </a:cxn>
              <a:cxn ang="0">
                <a:pos x="4" y="2"/>
              </a:cxn>
              <a:cxn ang="0">
                <a:pos x="6" y="0"/>
              </a:cxn>
              <a:cxn ang="0">
                <a:pos x="9" y="0"/>
              </a:cxn>
              <a:cxn ang="0">
                <a:pos x="11" y="0"/>
              </a:cxn>
            </a:cxnLst>
            <a:rect l="0" t="0" r="r" b="b"/>
            <a:pathLst>
              <a:path w="44" h="39">
                <a:moveTo>
                  <a:pt x="11" y="0"/>
                </a:move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8" y="4"/>
                </a:lnTo>
                <a:lnTo>
                  <a:pt x="21" y="4"/>
                </a:lnTo>
                <a:lnTo>
                  <a:pt x="24" y="4"/>
                </a:lnTo>
                <a:lnTo>
                  <a:pt x="26" y="4"/>
                </a:lnTo>
                <a:lnTo>
                  <a:pt x="29" y="4"/>
                </a:lnTo>
                <a:lnTo>
                  <a:pt x="31" y="4"/>
                </a:lnTo>
                <a:lnTo>
                  <a:pt x="34" y="4"/>
                </a:lnTo>
                <a:lnTo>
                  <a:pt x="36" y="5"/>
                </a:lnTo>
                <a:lnTo>
                  <a:pt x="39" y="5"/>
                </a:lnTo>
                <a:lnTo>
                  <a:pt x="42" y="7"/>
                </a:lnTo>
                <a:lnTo>
                  <a:pt x="42" y="10"/>
                </a:lnTo>
                <a:lnTo>
                  <a:pt x="42" y="12"/>
                </a:lnTo>
                <a:lnTo>
                  <a:pt x="43" y="14"/>
                </a:lnTo>
                <a:lnTo>
                  <a:pt x="43" y="17"/>
                </a:lnTo>
                <a:lnTo>
                  <a:pt x="44" y="18"/>
                </a:lnTo>
                <a:lnTo>
                  <a:pt x="43" y="22"/>
                </a:lnTo>
                <a:lnTo>
                  <a:pt x="40" y="23"/>
                </a:lnTo>
                <a:lnTo>
                  <a:pt x="38" y="23"/>
                </a:lnTo>
                <a:lnTo>
                  <a:pt x="36" y="22"/>
                </a:lnTo>
                <a:lnTo>
                  <a:pt x="33" y="21"/>
                </a:lnTo>
                <a:lnTo>
                  <a:pt x="31" y="21"/>
                </a:lnTo>
                <a:lnTo>
                  <a:pt x="29" y="22"/>
                </a:lnTo>
                <a:lnTo>
                  <a:pt x="26" y="22"/>
                </a:lnTo>
                <a:lnTo>
                  <a:pt x="23" y="24"/>
                </a:lnTo>
                <a:lnTo>
                  <a:pt x="22" y="27"/>
                </a:lnTo>
                <a:lnTo>
                  <a:pt x="19" y="29"/>
                </a:lnTo>
                <a:lnTo>
                  <a:pt x="19" y="32"/>
                </a:lnTo>
                <a:lnTo>
                  <a:pt x="20" y="34"/>
                </a:lnTo>
                <a:lnTo>
                  <a:pt x="18" y="37"/>
                </a:lnTo>
                <a:lnTo>
                  <a:pt x="16" y="38"/>
                </a:lnTo>
                <a:lnTo>
                  <a:pt x="13" y="38"/>
                </a:lnTo>
                <a:lnTo>
                  <a:pt x="11" y="39"/>
                </a:lnTo>
                <a:lnTo>
                  <a:pt x="10" y="37"/>
                </a:lnTo>
                <a:lnTo>
                  <a:pt x="8" y="33"/>
                </a:lnTo>
                <a:lnTo>
                  <a:pt x="5" y="33"/>
                </a:lnTo>
                <a:lnTo>
                  <a:pt x="3" y="31"/>
                </a:lnTo>
                <a:lnTo>
                  <a:pt x="2" y="29"/>
                </a:lnTo>
                <a:lnTo>
                  <a:pt x="0" y="25"/>
                </a:lnTo>
                <a:lnTo>
                  <a:pt x="1" y="22"/>
                </a:lnTo>
                <a:lnTo>
                  <a:pt x="2" y="19"/>
                </a:lnTo>
                <a:lnTo>
                  <a:pt x="3" y="16"/>
                </a:lnTo>
                <a:lnTo>
                  <a:pt x="4" y="14"/>
                </a:lnTo>
                <a:lnTo>
                  <a:pt x="6" y="12"/>
                </a:lnTo>
                <a:lnTo>
                  <a:pt x="6" y="10"/>
                </a:lnTo>
                <a:lnTo>
                  <a:pt x="6" y="7"/>
                </a:lnTo>
                <a:lnTo>
                  <a:pt x="3" y="8"/>
                </a:lnTo>
                <a:lnTo>
                  <a:pt x="2" y="7"/>
                </a:lnTo>
                <a:lnTo>
                  <a:pt x="1" y="4"/>
                </a:lnTo>
                <a:lnTo>
                  <a:pt x="4" y="2"/>
                </a:lnTo>
                <a:lnTo>
                  <a:pt x="6" y="0"/>
                </a:lnTo>
                <a:lnTo>
                  <a:pt x="9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" name="93022">
            <a:extLst xmlns:a="http://schemas.openxmlformats.org/drawingml/2006/main">
              <a:ext uri="{FF2B5EF4-FFF2-40B4-BE49-F238E27FC236}">
                <a16:creationId xmlns:a16="http://schemas.microsoft.com/office/drawing/2014/main" id="{A4AE0449-E9D6-4C8F-BFB5-956B027E5A6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18742" y="1572097"/>
            <a:ext cx="421420" cy="288753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5" y="3"/>
              </a:cxn>
              <a:cxn ang="0">
                <a:pos x="14" y="7"/>
              </a:cxn>
              <a:cxn ang="0">
                <a:pos x="15" y="9"/>
              </a:cxn>
              <a:cxn ang="0">
                <a:pos x="19" y="9"/>
              </a:cxn>
              <a:cxn ang="0">
                <a:pos x="17" y="13"/>
              </a:cxn>
              <a:cxn ang="0">
                <a:pos x="21" y="13"/>
              </a:cxn>
              <a:cxn ang="0">
                <a:pos x="24" y="14"/>
              </a:cxn>
              <a:cxn ang="0">
                <a:pos x="24" y="15"/>
              </a:cxn>
              <a:cxn ang="0">
                <a:pos x="27" y="16"/>
              </a:cxn>
              <a:cxn ang="0">
                <a:pos x="30" y="16"/>
              </a:cxn>
              <a:cxn ang="0">
                <a:pos x="33" y="15"/>
              </a:cxn>
              <a:cxn ang="0">
                <a:pos x="36" y="13"/>
              </a:cxn>
              <a:cxn ang="0">
                <a:pos x="38" y="13"/>
              </a:cxn>
              <a:cxn ang="0">
                <a:pos x="41" y="13"/>
              </a:cxn>
              <a:cxn ang="0">
                <a:pos x="44" y="13"/>
              </a:cxn>
              <a:cxn ang="0">
                <a:pos x="46" y="15"/>
              </a:cxn>
              <a:cxn ang="0">
                <a:pos x="44" y="17"/>
              </a:cxn>
              <a:cxn ang="0">
                <a:pos x="42" y="19"/>
              </a:cxn>
              <a:cxn ang="0">
                <a:pos x="43" y="22"/>
              </a:cxn>
              <a:cxn ang="0">
                <a:pos x="44" y="24"/>
              </a:cxn>
              <a:cxn ang="0">
                <a:pos x="44" y="27"/>
              </a:cxn>
              <a:cxn ang="0">
                <a:pos x="47" y="29"/>
              </a:cxn>
              <a:cxn ang="0">
                <a:pos x="49" y="33"/>
              </a:cxn>
              <a:cxn ang="0">
                <a:pos x="46" y="34"/>
              </a:cxn>
              <a:cxn ang="0">
                <a:pos x="43" y="32"/>
              </a:cxn>
              <a:cxn ang="0">
                <a:pos x="41" y="32"/>
              </a:cxn>
              <a:cxn ang="0">
                <a:pos x="39" y="34"/>
              </a:cxn>
              <a:cxn ang="0">
                <a:pos x="37" y="36"/>
              </a:cxn>
              <a:cxn ang="0">
                <a:pos x="37" y="33"/>
              </a:cxn>
              <a:cxn ang="0">
                <a:pos x="34" y="31"/>
              </a:cxn>
              <a:cxn ang="0">
                <a:pos x="31" y="31"/>
              </a:cxn>
              <a:cxn ang="0">
                <a:pos x="29" y="30"/>
              </a:cxn>
              <a:cxn ang="0">
                <a:pos x="26" y="30"/>
              </a:cxn>
              <a:cxn ang="0">
                <a:pos x="24" y="30"/>
              </a:cxn>
              <a:cxn ang="0">
                <a:pos x="21" y="30"/>
              </a:cxn>
              <a:cxn ang="0">
                <a:pos x="19" y="30"/>
              </a:cxn>
              <a:cxn ang="0">
                <a:pos x="16" y="30"/>
              </a:cxn>
              <a:cxn ang="0">
                <a:pos x="13" y="30"/>
              </a:cxn>
              <a:cxn ang="0">
                <a:pos x="10" y="31"/>
              </a:cxn>
              <a:cxn ang="0">
                <a:pos x="8" y="30"/>
              </a:cxn>
              <a:cxn ang="0">
                <a:pos x="7" y="28"/>
              </a:cxn>
              <a:cxn ang="0">
                <a:pos x="6" y="26"/>
              </a:cxn>
              <a:cxn ang="0">
                <a:pos x="6" y="23"/>
              </a:cxn>
              <a:cxn ang="0">
                <a:pos x="5" y="21"/>
              </a:cxn>
              <a:cxn ang="0">
                <a:pos x="5" y="19"/>
              </a:cxn>
              <a:cxn ang="0">
                <a:pos x="4" y="16"/>
              </a:cxn>
              <a:cxn ang="0">
                <a:pos x="3" y="13"/>
              </a:cxn>
              <a:cxn ang="0">
                <a:pos x="3" y="10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2" y="2"/>
              </a:cxn>
              <a:cxn ang="0">
                <a:pos x="5" y="1"/>
              </a:cxn>
              <a:cxn ang="0">
                <a:pos x="8" y="1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49" h="36">
                <a:moveTo>
                  <a:pt x="15" y="0"/>
                </a:moveTo>
                <a:lnTo>
                  <a:pt x="15" y="3"/>
                </a:lnTo>
                <a:lnTo>
                  <a:pt x="14" y="7"/>
                </a:lnTo>
                <a:lnTo>
                  <a:pt x="15" y="9"/>
                </a:lnTo>
                <a:lnTo>
                  <a:pt x="19" y="9"/>
                </a:lnTo>
                <a:lnTo>
                  <a:pt x="17" y="13"/>
                </a:lnTo>
                <a:lnTo>
                  <a:pt x="21" y="13"/>
                </a:lnTo>
                <a:lnTo>
                  <a:pt x="24" y="14"/>
                </a:lnTo>
                <a:lnTo>
                  <a:pt x="24" y="15"/>
                </a:lnTo>
                <a:lnTo>
                  <a:pt x="27" y="16"/>
                </a:lnTo>
                <a:lnTo>
                  <a:pt x="30" y="16"/>
                </a:lnTo>
                <a:lnTo>
                  <a:pt x="33" y="15"/>
                </a:lnTo>
                <a:lnTo>
                  <a:pt x="36" y="13"/>
                </a:lnTo>
                <a:lnTo>
                  <a:pt x="38" y="13"/>
                </a:lnTo>
                <a:lnTo>
                  <a:pt x="41" y="13"/>
                </a:lnTo>
                <a:lnTo>
                  <a:pt x="44" y="13"/>
                </a:lnTo>
                <a:lnTo>
                  <a:pt x="46" y="15"/>
                </a:lnTo>
                <a:lnTo>
                  <a:pt x="44" y="17"/>
                </a:lnTo>
                <a:lnTo>
                  <a:pt x="42" y="19"/>
                </a:lnTo>
                <a:lnTo>
                  <a:pt x="43" y="22"/>
                </a:lnTo>
                <a:lnTo>
                  <a:pt x="44" y="24"/>
                </a:lnTo>
                <a:lnTo>
                  <a:pt x="44" y="27"/>
                </a:lnTo>
                <a:lnTo>
                  <a:pt x="47" y="29"/>
                </a:lnTo>
                <a:lnTo>
                  <a:pt x="49" y="33"/>
                </a:lnTo>
                <a:lnTo>
                  <a:pt x="46" y="34"/>
                </a:lnTo>
                <a:lnTo>
                  <a:pt x="43" y="32"/>
                </a:lnTo>
                <a:lnTo>
                  <a:pt x="41" y="32"/>
                </a:lnTo>
                <a:lnTo>
                  <a:pt x="39" y="34"/>
                </a:lnTo>
                <a:lnTo>
                  <a:pt x="37" y="36"/>
                </a:lnTo>
                <a:lnTo>
                  <a:pt x="37" y="33"/>
                </a:lnTo>
                <a:lnTo>
                  <a:pt x="34" y="31"/>
                </a:lnTo>
                <a:lnTo>
                  <a:pt x="31" y="31"/>
                </a:lnTo>
                <a:lnTo>
                  <a:pt x="29" y="30"/>
                </a:lnTo>
                <a:lnTo>
                  <a:pt x="26" y="30"/>
                </a:lnTo>
                <a:lnTo>
                  <a:pt x="24" y="30"/>
                </a:lnTo>
                <a:lnTo>
                  <a:pt x="21" y="30"/>
                </a:lnTo>
                <a:lnTo>
                  <a:pt x="19" y="30"/>
                </a:lnTo>
                <a:lnTo>
                  <a:pt x="16" y="30"/>
                </a:lnTo>
                <a:lnTo>
                  <a:pt x="13" y="30"/>
                </a:lnTo>
                <a:lnTo>
                  <a:pt x="10" y="31"/>
                </a:lnTo>
                <a:lnTo>
                  <a:pt x="8" y="30"/>
                </a:lnTo>
                <a:lnTo>
                  <a:pt x="7" y="28"/>
                </a:lnTo>
                <a:lnTo>
                  <a:pt x="6" y="26"/>
                </a:lnTo>
                <a:lnTo>
                  <a:pt x="6" y="23"/>
                </a:lnTo>
                <a:lnTo>
                  <a:pt x="5" y="21"/>
                </a:lnTo>
                <a:lnTo>
                  <a:pt x="5" y="19"/>
                </a:lnTo>
                <a:lnTo>
                  <a:pt x="4" y="16"/>
                </a:lnTo>
                <a:lnTo>
                  <a:pt x="3" y="13"/>
                </a:lnTo>
                <a:lnTo>
                  <a:pt x="3" y="10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2" y="2"/>
                </a:lnTo>
                <a:lnTo>
                  <a:pt x="5" y="1"/>
                </a:lnTo>
                <a:lnTo>
                  <a:pt x="8" y="1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9" name="93018">
            <a:extLst xmlns:a="http://schemas.openxmlformats.org/drawingml/2006/main">
              <a:ext uri="{FF2B5EF4-FFF2-40B4-BE49-F238E27FC236}">
                <a16:creationId xmlns:a16="http://schemas.microsoft.com/office/drawing/2014/main" id="{08B347FA-E897-478F-A386-646574DE40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9148" y="1828766"/>
            <a:ext cx="326815" cy="256669"/>
          </a:xfrm>
          <a:custGeom xmlns:a="http://schemas.openxmlformats.org/drawingml/2006/main">
            <a:avLst/>
            <a:gdLst/>
            <a:ahLst/>
            <a:cxnLst>
              <a:cxn ang="0">
                <a:pos x="35" y="1"/>
              </a:cxn>
              <a:cxn ang="0">
                <a:pos x="35" y="4"/>
              </a:cxn>
              <a:cxn ang="0">
                <a:pos x="36" y="6"/>
              </a:cxn>
              <a:cxn ang="0">
                <a:pos x="38" y="8"/>
              </a:cxn>
              <a:cxn ang="0">
                <a:pos x="36" y="10"/>
              </a:cxn>
              <a:cxn ang="0">
                <a:pos x="34" y="11"/>
              </a:cxn>
              <a:cxn ang="0">
                <a:pos x="31" y="13"/>
              </a:cxn>
              <a:cxn ang="0">
                <a:pos x="33" y="15"/>
              </a:cxn>
              <a:cxn ang="0">
                <a:pos x="36" y="17"/>
              </a:cxn>
              <a:cxn ang="0">
                <a:pos x="33" y="19"/>
              </a:cxn>
              <a:cxn ang="0">
                <a:pos x="32" y="21"/>
              </a:cxn>
              <a:cxn ang="0">
                <a:pos x="31" y="24"/>
              </a:cxn>
              <a:cxn ang="0">
                <a:pos x="30" y="26"/>
              </a:cxn>
              <a:cxn ang="0">
                <a:pos x="27" y="28"/>
              </a:cxn>
              <a:cxn ang="0">
                <a:pos x="23" y="28"/>
              </a:cxn>
              <a:cxn ang="0">
                <a:pos x="19" y="27"/>
              </a:cxn>
              <a:cxn ang="0">
                <a:pos x="16" y="27"/>
              </a:cxn>
              <a:cxn ang="0">
                <a:pos x="13" y="28"/>
              </a:cxn>
              <a:cxn ang="0">
                <a:pos x="10" y="30"/>
              </a:cxn>
              <a:cxn ang="0">
                <a:pos x="7" y="32"/>
              </a:cxn>
              <a:cxn ang="0">
                <a:pos x="5" y="29"/>
              </a:cxn>
              <a:cxn ang="0">
                <a:pos x="1" y="28"/>
              </a:cxn>
              <a:cxn ang="0">
                <a:pos x="0" y="26"/>
              </a:cxn>
              <a:cxn ang="0">
                <a:pos x="0" y="23"/>
              </a:cxn>
              <a:cxn ang="0">
                <a:pos x="3" y="21"/>
              </a:cxn>
              <a:cxn ang="0">
                <a:pos x="4" y="18"/>
              </a:cxn>
              <a:cxn ang="0">
                <a:pos x="7" y="16"/>
              </a:cxn>
              <a:cxn ang="0">
                <a:pos x="10" y="16"/>
              </a:cxn>
              <a:cxn ang="0">
                <a:pos x="12" y="15"/>
              </a:cxn>
              <a:cxn ang="0">
                <a:pos x="14" y="15"/>
              </a:cxn>
              <a:cxn ang="0">
                <a:pos x="17" y="16"/>
              </a:cxn>
              <a:cxn ang="0">
                <a:pos x="19" y="17"/>
              </a:cxn>
              <a:cxn ang="0">
                <a:pos x="21" y="17"/>
              </a:cxn>
              <a:cxn ang="0">
                <a:pos x="24" y="16"/>
              </a:cxn>
              <a:cxn ang="0">
                <a:pos x="25" y="12"/>
              </a:cxn>
              <a:cxn ang="0">
                <a:pos x="24" y="11"/>
              </a:cxn>
              <a:cxn ang="0">
                <a:pos x="24" y="8"/>
              </a:cxn>
              <a:cxn ang="0">
                <a:pos x="23" y="6"/>
              </a:cxn>
              <a:cxn ang="0">
                <a:pos x="23" y="4"/>
              </a:cxn>
              <a:cxn ang="0">
                <a:pos x="25" y="2"/>
              </a:cxn>
              <a:cxn ang="0">
                <a:pos x="27" y="0"/>
              </a:cxn>
              <a:cxn ang="0">
                <a:pos x="29" y="0"/>
              </a:cxn>
              <a:cxn ang="0">
                <a:pos x="32" y="2"/>
              </a:cxn>
              <a:cxn ang="0">
                <a:pos x="35" y="1"/>
              </a:cxn>
            </a:cxnLst>
            <a:rect l="0" t="0" r="r" b="b"/>
            <a:pathLst>
              <a:path w="38" h="32">
                <a:moveTo>
                  <a:pt x="35" y="1"/>
                </a:moveTo>
                <a:lnTo>
                  <a:pt x="35" y="4"/>
                </a:lnTo>
                <a:lnTo>
                  <a:pt x="36" y="6"/>
                </a:lnTo>
                <a:lnTo>
                  <a:pt x="38" y="8"/>
                </a:lnTo>
                <a:lnTo>
                  <a:pt x="36" y="10"/>
                </a:lnTo>
                <a:lnTo>
                  <a:pt x="34" y="11"/>
                </a:lnTo>
                <a:lnTo>
                  <a:pt x="31" y="13"/>
                </a:lnTo>
                <a:lnTo>
                  <a:pt x="33" y="15"/>
                </a:lnTo>
                <a:lnTo>
                  <a:pt x="36" y="17"/>
                </a:lnTo>
                <a:lnTo>
                  <a:pt x="33" y="19"/>
                </a:lnTo>
                <a:lnTo>
                  <a:pt x="32" y="21"/>
                </a:lnTo>
                <a:lnTo>
                  <a:pt x="31" y="24"/>
                </a:lnTo>
                <a:lnTo>
                  <a:pt x="30" y="26"/>
                </a:lnTo>
                <a:lnTo>
                  <a:pt x="27" y="28"/>
                </a:lnTo>
                <a:lnTo>
                  <a:pt x="23" y="28"/>
                </a:lnTo>
                <a:lnTo>
                  <a:pt x="19" y="27"/>
                </a:lnTo>
                <a:lnTo>
                  <a:pt x="16" y="27"/>
                </a:lnTo>
                <a:lnTo>
                  <a:pt x="13" y="28"/>
                </a:lnTo>
                <a:lnTo>
                  <a:pt x="10" y="30"/>
                </a:lnTo>
                <a:lnTo>
                  <a:pt x="7" y="32"/>
                </a:lnTo>
                <a:lnTo>
                  <a:pt x="5" y="29"/>
                </a:lnTo>
                <a:lnTo>
                  <a:pt x="1" y="28"/>
                </a:lnTo>
                <a:lnTo>
                  <a:pt x="0" y="26"/>
                </a:lnTo>
                <a:lnTo>
                  <a:pt x="0" y="23"/>
                </a:lnTo>
                <a:lnTo>
                  <a:pt x="3" y="21"/>
                </a:lnTo>
                <a:lnTo>
                  <a:pt x="4" y="18"/>
                </a:lnTo>
                <a:lnTo>
                  <a:pt x="7" y="16"/>
                </a:lnTo>
                <a:lnTo>
                  <a:pt x="10" y="16"/>
                </a:lnTo>
                <a:lnTo>
                  <a:pt x="12" y="15"/>
                </a:lnTo>
                <a:lnTo>
                  <a:pt x="14" y="15"/>
                </a:lnTo>
                <a:lnTo>
                  <a:pt x="17" y="16"/>
                </a:lnTo>
                <a:lnTo>
                  <a:pt x="19" y="17"/>
                </a:lnTo>
                <a:lnTo>
                  <a:pt x="21" y="17"/>
                </a:lnTo>
                <a:lnTo>
                  <a:pt x="24" y="16"/>
                </a:lnTo>
                <a:lnTo>
                  <a:pt x="25" y="12"/>
                </a:lnTo>
                <a:lnTo>
                  <a:pt x="24" y="11"/>
                </a:lnTo>
                <a:lnTo>
                  <a:pt x="24" y="8"/>
                </a:lnTo>
                <a:lnTo>
                  <a:pt x="23" y="6"/>
                </a:lnTo>
                <a:lnTo>
                  <a:pt x="23" y="4"/>
                </a:lnTo>
                <a:lnTo>
                  <a:pt x="25" y="2"/>
                </a:lnTo>
                <a:lnTo>
                  <a:pt x="27" y="0"/>
                </a:lnTo>
                <a:lnTo>
                  <a:pt x="29" y="0"/>
                </a:lnTo>
                <a:lnTo>
                  <a:pt x="32" y="2"/>
                </a:lnTo>
                <a:lnTo>
                  <a:pt x="3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" name="93014">
            <a:extLst xmlns:a="http://schemas.openxmlformats.org/drawingml/2006/main">
              <a:ext uri="{FF2B5EF4-FFF2-40B4-BE49-F238E27FC236}">
                <a16:creationId xmlns:a16="http://schemas.microsoft.com/office/drawing/2014/main" id="{5F493105-31EE-4FA1-9971-BA1FD772CCA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0933" y="1981163"/>
            <a:ext cx="344016" cy="457192"/>
          </a:xfrm>
          <a:custGeom xmlns:a="http://schemas.openxmlformats.org/drawingml/2006/main">
            <a:avLst/>
            <a:gdLst/>
            <a:ahLst/>
            <a:cxnLst>
              <a:cxn ang="0">
                <a:pos x="20" y="4"/>
              </a:cxn>
              <a:cxn ang="0">
                <a:pos x="21" y="6"/>
              </a:cxn>
              <a:cxn ang="0">
                <a:pos x="23" y="8"/>
              </a:cxn>
              <a:cxn ang="0">
                <a:pos x="26" y="8"/>
              </a:cxn>
              <a:cxn ang="0">
                <a:pos x="28" y="12"/>
              </a:cxn>
              <a:cxn ang="0">
                <a:pos x="29" y="14"/>
              </a:cxn>
              <a:cxn ang="0">
                <a:pos x="28" y="17"/>
              </a:cxn>
              <a:cxn ang="0">
                <a:pos x="27" y="20"/>
              </a:cxn>
              <a:cxn ang="0">
                <a:pos x="29" y="22"/>
              </a:cxn>
              <a:cxn ang="0">
                <a:pos x="30" y="23"/>
              </a:cxn>
              <a:cxn ang="0">
                <a:pos x="30" y="26"/>
              </a:cxn>
              <a:cxn ang="0">
                <a:pos x="31" y="29"/>
              </a:cxn>
              <a:cxn ang="0">
                <a:pos x="32" y="31"/>
              </a:cxn>
              <a:cxn ang="0">
                <a:pos x="33" y="33"/>
              </a:cxn>
              <a:cxn ang="0">
                <a:pos x="35" y="36"/>
              </a:cxn>
              <a:cxn ang="0">
                <a:pos x="36" y="36"/>
              </a:cxn>
              <a:cxn ang="0">
                <a:pos x="39" y="35"/>
              </a:cxn>
              <a:cxn ang="0">
                <a:pos x="40" y="36"/>
              </a:cxn>
              <a:cxn ang="0">
                <a:pos x="40" y="38"/>
              </a:cxn>
              <a:cxn ang="0">
                <a:pos x="40" y="41"/>
              </a:cxn>
              <a:cxn ang="0">
                <a:pos x="40" y="43"/>
              </a:cxn>
              <a:cxn ang="0">
                <a:pos x="37" y="44"/>
              </a:cxn>
              <a:cxn ang="0">
                <a:pos x="35" y="46"/>
              </a:cxn>
              <a:cxn ang="0">
                <a:pos x="34" y="47"/>
              </a:cxn>
              <a:cxn ang="0">
                <a:pos x="31" y="48"/>
              </a:cxn>
              <a:cxn ang="0">
                <a:pos x="29" y="49"/>
              </a:cxn>
              <a:cxn ang="0">
                <a:pos x="28" y="51"/>
              </a:cxn>
              <a:cxn ang="0">
                <a:pos x="27" y="52"/>
              </a:cxn>
              <a:cxn ang="0">
                <a:pos x="24" y="54"/>
              </a:cxn>
              <a:cxn ang="0">
                <a:pos x="20" y="54"/>
              </a:cxn>
              <a:cxn ang="0">
                <a:pos x="16" y="55"/>
              </a:cxn>
              <a:cxn ang="0">
                <a:pos x="14" y="56"/>
              </a:cxn>
              <a:cxn ang="0">
                <a:pos x="12" y="57"/>
              </a:cxn>
              <a:cxn ang="0">
                <a:pos x="10" y="55"/>
              </a:cxn>
              <a:cxn ang="0">
                <a:pos x="12" y="53"/>
              </a:cxn>
              <a:cxn ang="0">
                <a:pos x="12" y="51"/>
              </a:cxn>
              <a:cxn ang="0">
                <a:pos x="10" y="47"/>
              </a:cxn>
              <a:cxn ang="0">
                <a:pos x="9" y="45"/>
              </a:cxn>
              <a:cxn ang="0">
                <a:pos x="7" y="42"/>
              </a:cxn>
              <a:cxn ang="0">
                <a:pos x="6" y="39"/>
              </a:cxn>
              <a:cxn ang="0">
                <a:pos x="6" y="37"/>
              </a:cxn>
              <a:cxn ang="0">
                <a:pos x="6" y="34"/>
              </a:cxn>
              <a:cxn ang="0">
                <a:pos x="5" y="30"/>
              </a:cxn>
              <a:cxn ang="0">
                <a:pos x="5" y="27"/>
              </a:cxn>
              <a:cxn ang="0">
                <a:pos x="3" y="25"/>
              </a:cxn>
              <a:cxn ang="0">
                <a:pos x="3" y="22"/>
              </a:cxn>
              <a:cxn ang="0">
                <a:pos x="2" y="20"/>
              </a:cxn>
              <a:cxn ang="0">
                <a:pos x="2" y="18"/>
              </a:cxn>
              <a:cxn ang="0">
                <a:pos x="2" y="16"/>
              </a:cxn>
              <a:cxn ang="0">
                <a:pos x="2" y="13"/>
              </a:cxn>
              <a:cxn ang="0">
                <a:pos x="0" y="11"/>
              </a:cxn>
              <a:cxn ang="0">
                <a:pos x="2" y="8"/>
              </a:cxn>
              <a:cxn ang="0">
                <a:pos x="3" y="7"/>
              </a:cxn>
              <a:cxn ang="0">
                <a:pos x="3" y="4"/>
              </a:cxn>
              <a:cxn ang="0">
                <a:pos x="5" y="5"/>
              </a:cxn>
              <a:cxn ang="0">
                <a:pos x="7" y="4"/>
              </a:cxn>
              <a:cxn ang="0">
                <a:pos x="11" y="3"/>
              </a:cxn>
              <a:cxn ang="0">
                <a:pos x="12" y="2"/>
              </a:cxn>
              <a:cxn ang="0">
                <a:pos x="14" y="2"/>
              </a:cxn>
              <a:cxn ang="0">
                <a:pos x="16" y="1"/>
              </a:cxn>
              <a:cxn ang="0">
                <a:pos x="18" y="0"/>
              </a:cxn>
              <a:cxn ang="0">
                <a:pos x="20" y="4"/>
              </a:cxn>
            </a:cxnLst>
            <a:rect l="0" t="0" r="r" b="b"/>
            <a:pathLst>
              <a:path w="40" h="57">
                <a:moveTo>
                  <a:pt x="20" y="4"/>
                </a:moveTo>
                <a:lnTo>
                  <a:pt x="21" y="6"/>
                </a:lnTo>
                <a:lnTo>
                  <a:pt x="23" y="8"/>
                </a:lnTo>
                <a:lnTo>
                  <a:pt x="26" y="8"/>
                </a:lnTo>
                <a:lnTo>
                  <a:pt x="28" y="12"/>
                </a:lnTo>
                <a:lnTo>
                  <a:pt x="29" y="14"/>
                </a:lnTo>
                <a:lnTo>
                  <a:pt x="28" y="17"/>
                </a:lnTo>
                <a:lnTo>
                  <a:pt x="27" y="20"/>
                </a:lnTo>
                <a:lnTo>
                  <a:pt x="29" y="22"/>
                </a:lnTo>
                <a:lnTo>
                  <a:pt x="30" y="23"/>
                </a:lnTo>
                <a:lnTo>
                  <a:pt x="30" y="26"/>
                </a:lnTo>
                <a:lnTo>
                  <a:pt x="31" y="29"/>
                </a:lnTo>
                <a:lnTo>
                  <a:pt x="32" y="31"/>
                </a:lnTo>
                <a:lnTo>
                  <a:pt x="33" y="33"/>
                </a:lnTo>
                <a:lnTo>
                  <a:pt x="35" y="36"/>
                </a:lnTo>
                <a:lnTo>
                  <a:pt x="36" y="36"/>
                </a:lnTo>
                <a:lnTo>
                  <a:pt x="39" y="35"/>
                </a:lnTo>
                <a:lnTo>
                  <a:pt x="40" y="36"/>
                </a:lnTo>
                <a:lnTo>
                  <a:pt x="40" y="38"/>
                </a:lnTo>
                <a:lnTo>
                  <a:pt x="40" y="41"/>
                </a:lnTo>
                <a:lnTo>
                  <a:pt x="40" y="43"/>
                </a:lnTo>
                <a:lnTo>
                  <a:pt x="37" y="44"/>
                </a:lnTo>
                <a:lnTo>
                  <a:pt x="35" y="46"/>
                </a:lnTo>
                <a:lnTo>
                  <a:pt x="34" y="47"/>
                </a:lnTo>
                <a:lnTo>
                  <a:pt x="31" y="48"/>
                </a:lnTo>
                <a:lnTo>
                  <a:pt x="29" y="49"/>
                </a:lnTo>
                <a:lnTo>
                  <a:pt x="28" y="51"/>
                </a:lnTo>
                <a:lnTo>
                  <a:pt x="27" y="52"/>
                </a:lnTo>
                <a:lnTo>
                  <a:pt x="24" y="54"/>
                </a:lnTo>
                <a:lnTo>
                  <a:pt x="20" y="54"/>
                </a:lnTo>
                <a:lnTo>
                  <a:pt x="16" y="55"/>
                </a:lnTo>
                <a:lnTo>
                  <a:pt x="14" y="56"/>
                </a:lnTo>
                <a:lnTo>
                  <a:pt x="12" y="57"/>
                </a:lnTo>
                <a:lnTo>
                  <a:pt x="10" y="55"/>
                </a:lnTo>
                <a:lnTo>
                  <a:pt x="12" y="53"/>
                </a:lnTo>
                <a:lnTo>
                  <a:pt x="12" y="51"/>
                </a:lnTo>
                <a:lnTo>
                  <a:pt x="10" y="47"/>
                </a:lnTo>
                <a:lnTo>
                  <a:pt x="9" y="45"/>
                </a:lnTo>
                <a:lnTo>
                  <a:pt x="7" y="42"/>
                </a:lnTo>
                <a:lnTo>
                  <a:pt x="6" y="39"/>
                </a:lnTo>
                <a:lnTo>
                  <a:pt x="6" y="37"/>
                </a:lnTo>
                <a:lnTo>
                  <a:pt x="6" y="34"/>
                </a:lnTo>
                <a:lnTo>
                  <a:pt x="5" y="30"/>
                </a:lnTo>
                <a:lnTo>
                  <a:pt x="5" y="27"/>
                </a:lnTo>
                <a:lnTo>
                  <a:pt x="3" y="25"/>
                </a:lnTo>
                <a:lnTo>
                  <a:pt x="3" y="22"/>
                </a:lnTo>
                <a:lnTo>
                  <a:pt x="2" y="20"/>
                </a:lnTo>
                <a:lnTo>
                  <a:pt x="2" y="18"/>
                </a:lnTo>
                <a:lnTo>
                  <a:pt x="2" y="16"/>
                </a:lnTo>
                <a:lnTo>
                  <a:pt x="2" y="13"/>
                </a:lnTo>
                <a:lnTo>
                  <a:pt x="0" y="11"/>
                </a:lnTo>
                <a:lnTo>
                  <a:pt x="2" y="8"/>
                </a:lnTo>
                <a:lnTo>
                  <a:pt x="3" y="7"/>
                </a:lnTo>
                <a:lnTo>
                  <a:pt x="3" y="4"/>
                </a:lnTo>
                <a:lnTo>
                  <a:pt x="5" y="5"/>
                </a:lnTo>
                <a:lnTo>
                  <a:pt x="7" y="4"/>
                </a:lnTo>
                <a:lnTo>
                  <a:pt x="11" y="3"/>
                </a:lnTo>
                <a:lnTo>
                  <a:pt x="12" y="2"/>
                </a:lnTo>
                <a:lnTo>
                  <a:pt x="14" y="2"/>
                </a:lnTo>
                <a:lnTo>
                  <a:pt x="16" y="1"/>
                </a:lnTo>
                <a:lnTo>
                  <a:pt x="18" y="0"/>
                </a:lnTo>
                <a:lnTo>
                  <a:pt x="20" y="4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" name="93010">
            <a:extLst xmlns:a="http://schemas.openxmlformats.org/drawingml/2006/main">
              <a:ext uri="{FF2B5EF4-FFF2-40B4-BE49-F238E27FC236}">
                <a16:creationId xmlns:a16="http://schemas.microsoft.com/office/drawing/2014/main" id="{962C0B94-5D6D-469D-B1EE-A6AC4E11658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95132" y="1756577"/>
            <a:ext cx="232210" cy="264689"/>
          </a:xfrm>
          <a:custGeom xmlns:a="http://schemas.openxmlformats.org/drawingml/2006/main">
            <a:avLst/>
            <a:gdLst/>
            <a:ahLst/>
            <a:cxnLst>
              <a:cxn ang="0">
                <a:pos x="22" y="7"/>
              </a:cxn>
              <a:cxn ang="0">
                <a:pos x="23" y="10"/>
              </a:cxn>
              <a:cxn ang="0">
                <a:pos x="24" y="11"/>
              </a:cxn>
              <a:cxn ang="0">
                <a:pos x="27" y="10"/>
              </a:cxn>
              <a:cxn ang="0">
                <a:pos x="27" y="13"/>
              </a:cxn>
              <a:cxn ang="0">
                <a:pos x="27" y="15"/>
              </a:cxn>
              <a:cxn ang="0">
                <a:pos x="25" y="17"/>
              </a:cxn>
              <a:cxn ang="0">
                <a:pos x="24" y="19"/>
              </a:cxn>
              <a:cxn ang="0">
                <a:pos x="23" y="22"/>
              </a:cxn>
              <a:cxn ang="0">
                <a:pos x="22" y="25"/>
              </a:cxn>
              <a:cxn ang="0">
                <a:pos x="21" y="28"/>
              </a:cxn>
              <a:cxn ang="0">
                <a:pos x="19" y="29"/>
              </a:cxn>
              <a:cxn ang="0">
                <a:pos x="17" y="30"/>
              </a:cxn>
              <a:cxn ang="0">
                <a:pos x="15" y="30"/>
              </a:cxn>
              <a:cxn ang="0">
                <a:pos x="14" y="31"/>
              </a:cxn>
              <a:cxn ang="0">
                <a:pos x="10" y="32"/>
              </a:cxn>
              <a:cxn ang="0">
                <a:pos x="8" y="33"/>
              </a:cxn>
              <a:cxn ang="0">
                <a:pos x="6" y="32"/>
              </a:cxn>
              <a:cxn ang="0">
                <a:pos x="4" y="30"/>
              </a:cxn>
              <a:cxn ang="0">
                <a:pos x="5" y="27"/>
              </a:cxn>
              <a:cxn ang="0">
                <a:pos x="3" y="25"/>
              </a:cxn>
              <a:cxn ang="0">
                <a:pos x="1" y="23"/>
              </a:cxn>
              <a:cxn ang="0">
                <a:pos x="0" y="20"/>
              </a:cxn>
              <a:cxn ang="0">
                <a:pos x="2" y="19"/>
              </a:cxn>
              <a:cxn ang="0">
                <a:pos x="4" y="17"/>
              </a:cxn>
              <a:cxn ang="0">
                <a:pos x="6" y="16"/>
              </a:cxn>
              <a:cxn ang="0">
                <a:pos x="5" y="13"/>
              </a:cxn>
              <a:cxn ang="0">
                <a:pos x="5" y="11"/>
              </a:cxn>
              <a:cxn ang="0">
                <a:pos x="6" y="8"/>
              </a:cxn>
              <a:cxn ang="0">
                <a:pos x="6" y="4"/>
              </a:cxn>
              <a:cxn ang="0">
                <a:pos x="6" y="2"/>
              </a:cxn>
              <a:cxn ang="0">
                <a:pos x="8" y="1"/>
              </a:cxn>
              <a:cxn ang="0">
                <a:pos x="10" y="0"/>
              </a:cxn>
              <a:cxn ang="0">
                <a:pos x="12" y="2"/>
              </a:cxn>
              <a:cxn ang="0">
                <a:pos x="14" y="4"/>
              </a:cxn>
              <a:cxn ang="0">
                <a:pos x="16" y="3"/>
              </a:cxn>
              <a:cxn ang="0">
                <a:pos x="19" y="5"/>
              </a:cxn>
              <a:cxn ang="0">
                <a:pos x="20" y="6"/>
              </a:cxn>
              <a:cxn ang="0">
                <a:pos x="22" y="7"/>
              </a:cxn>
            </a:cxnLst>
            <a:rect l="0" t="0" r="r" b="b"/>
            <a:pathLst>
              <a:path w="27" h="33">
                <a:moveTo>
                  <a:pt x="22" y="7"/>
                </a:moveTo>
                <a:lnTo>
                  <a:pt x="23" y="10"/>
                </a:lnTo>
                <a:lnTo>
                  <a:pt x="24" y="11"/>
                </a:lnTo>
                <a:lnTo>
                  <a:pt x="27" y="10"/>
                </a:lnTo>
                <a:lnTo>
                  <a:pt x="27" y="13"/>
                </a:lnTo>
                <a:lnTo>
                  <a:pt x="27" y="15"/>
                </a:lnTo>
                <a:lnTo>
                  <a:pt x="25" y="17"/>
                </a:lnTo>
                <a:lnTo>
                  <a:pt x="24" y="19"/>
                </a:lnTo>
                <a:lnTo>
                  <a:pt x="23" y="22"/>
                </a:lnTo>
                <a:lnTo>
                  <a:pt x="22" y="25"/>
                </a:lnTo>
                <a:lnTo>
                  <a:pt x="21" y="28"/>
                </a:lnTo>
                <a:lnTo>
                  <a:pt x="19" y="29"/>
                </a:lnTo>
                <a:lnTo>
                  <a:pt x="17" y="30"/>
                </a:lnTo>
                <a:lnTo>
                  <a:pt x="15" y="30"/>
                </a:lnTo>
                <a:lnTo>
                  <a:pt x="14" y="31"/>
                </a:lnTo>
                <a:lnTo>
                  <a:pt x="10" y="32"/>
                </a:lnTo>
                <a:lnTo>
                  <a:pt x="8" y="33"/>
                </a:lnTo>
                <a:lnTo>
                  <a:pt x="6" y="32"/>
                </a:lnTo>
                <a:lnTo>
                  <a:pt x="4" y="30"/>
                </a:lnTo>
                <a:lnTo>
                  <a:pt x="5" y="27"/>
                </a:lnTo>
                <a:lnTo>
                  <a:pt x="3" y="25"/>
                </a:lnTo>
                <a:lnTo>
                  <a:pt x="1" y="23"/>
                </a:lnTo>
                <a:lnTo>
                  <a:pt x="0" y="20"/>
                </a:lnTo>
                <a:lnTo>
                  <a:pt x="2" y="19"/>
                </a:lnTo>
                <a:lnTo>
                  <a:pt x="4" y="17"/>
                </a:lnTo>
                <a:lnTo>
                  <a:pt x="6" y="16"/>
                </a:lnTo>
                <a:lnTo>
                  <a:pt x="5" y="13"/>
                </a:lnTo>
                <a:lnTo>
                  <a:pt x="5" y="11"/>
                </a:lnTo>
                <a:lnTo>
                  <a:pt x="6" y="8"/>
                </a:lnTo>
                <a:lnTo>
                  <a:pt x="6" y="4"/>
                </a:lnTo>
                <a:lnTo>
                  <a:pt x="6" y="2"/>
                </a:lnTo>
                <a:lnTo>
                  <a:pt x="8" y="1"/>
                </a:lnTo>
                <a:lnTo>
                  <a:pt x="10" y="0"/>
                </a:lnTo>
                <a:lnTo>
                  <a:pt x="12" y="2"/>
                </a:lnTo>
                <a:lnTo>
                  <a:pt x="14" y="4"/>
                </a:lnTo>
                <a:lnTo>
                  <a:pt x="16" y="3"/>
                </a:lnTo>
                <a:lnTo>
                  <a:pt x="19" y="5"/>
                </a:lnTo>
                <a:lnTo>
                  <a:pt x="20" y="6"/>
                </a:lnTo>
                <a:lnTo>
                  <a:pt x="22" y="7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" name="92048">
            <a:extLst xmlns:a="http://schemas.openxmlformats.org/drawingml/2006/main">
              <a:ext uri="{FF2B5EF4-FFF2-40B4-BE49-F238E27FC236}">
                <a16:creationId xmlns:a16="http://schemas.microsoft.com/office/drawing/2014/main" id="{F4AD8EC8-2BBD-4B98-8272-24C9C5F4949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9148" y="1323448"/>
            <a:ext cx="326815" cy="168439"/>
          </a:xfrm>
          <a:custGeom xmlns:a="http://schemas.openxmlformats.org/drawingml/2006/main">
            <a:avLst/>
            <a:gdLst/>
            <a:ahLst/>
            <a:cxnLst>
              <a:cxn ang="0">
                <a:pos x="21" y="3"/>
              </a:cxn>
              <a:cxn ang="0">
                <a:pos x="23" y="4"/>
              </a:cxn>
              <a:cxn ang="0">
                <a:pos x="24" y="5"/>
              </a:cxn>
              <a:cxn ang="0">
                <a:pos x="27" y="4"/>
              </a:cxn>
              <a:cxn ang="0">
                <a:pos x="30" y="6"/>
              </a:cxn>
              <a:cxn ang="0">
                <a:pos x="32" y="7"/>
              </a:cxn>
              <a:cxn ang="0">
                <a:pos x="36" y="8"/>
              </a:cxn>
              <a:cxn ang="0">
                <a:pos x="38" y="11"/>
              </a:cxn>
              <a:cxn ang="0">
                <a:pos x="35" y="12"/>
              </a:cxn>
              <a:cxn ang="0">
                <a:pos x="33" y="12"/>
              </a:cxn>
              <a:cxn ang="0">
                <a:pos x="31" y="13"/>
              </a:cxn>
              <a:cxn ang="0">
                <a:pos x="30" y="15"/>
              </a:cxn>
              <a:cxn ang="0">
                <a:pos x="28" y="15"/>
              </a:cxn>
              <a:cxn ang="0">
                <a:pos x="25" y="15"/>
              </a:cxn>
              <a:cxn ang="0">
                <a:pos x="22" y="16"/>
              </a:cxn>
              <a:cxn ang="0">
                <a:pos x="20" y="17"/>
              </a:cxn>
              <a:cxn ang="0">
                <a:pos x="18" y="18"/>
              </a:cxn>
              <a:cxn ang="0">
                <a:pos x="16" y="19"/>
              </a:cxn>
              <a:cxn ang="0">
                <a:pos x="14" y="19"/>
              </a:cxn>
              <a:cxn ang="0">
                <a:pos x="12" y="19"/>
              </a:cxn>
              <a:cxn ang="0">
                <a:pos x="10" y="18"/>
              </a:cxn>
              <a:cxn ang="0">
                <a:pos x="7" y="20"/>
              </a:cxn>
              <a:cxn ang="0">
                <a:pos x="5" y="21"/>
              </a:cxn>
              <a:cxn ang="0">
                <a:pos x="3" y="19"/>
              </a:cxn>
              <a:cxn ang="0">
                <a:pos x="0" y="18"/>
              </a:cxn>
              <a:cxn ang="0">
                <a:pos x="1" y="15"/>
              </a:cxn>
              <a:cxn ang="0">
                <a:pos x="3" y="14"/>
              </a:cxn>
              <a:cxn ang="0">
                <a:pos x="0" y="11"/>
              </a:cxn>
              <a:cxn ang="0">
                <a:pos x="2" y="8"/>
              </a:cxn>
              <a:cxn ang="0">
                <a:pos x="4" y="7"/>
              </a:cxn>
              <a:cxn ang="0">
                <a:pos x="5" y="9"/>
              </a:cxn>
              <a:cxn ang="0">
                <a:pos x="7" y="8"/>
              </a:cxn>
              <a:cxn ang="0">
                <a:pos x="9" y="6"/>
              </a:cxn>
              <a:cxn ang="0">
                <a:pos x="11" y="5"/>
              </a:cxn>
              <a:cxn ang="0">
                <a:pos x="11" y="3"/>
              </a:cxn>
              <a:cxn ang="0">
                <a:pos x="13" y="4"/>
              </a:cxn>
              <a:cxn ang="0">
                <a:pos x="15" y="4"/>
              </a:cxn>
              <a:cxn ang="0">
                <a:pos x="17" y="3"/>
              </a:cxn>
              <a:cxn ang="0">
                <a:pos x="20" y="0"/>
              </a:cxn>
              <a:cxn ang="0">
                <a:pos x="21" y="3"/>
              </a:cxn>
            </a:cxnLst>
            <a:rect l="0" t="0" r="r" b="b"/>
            <a:pathLst>
              <a:path w="38" h="21">
                <a:moveTo>
                  <a:pt x="21" y="3"/>
                </a:moveTo>
                <a:lnTo>
                  <a:pt x="23" y="4"/>
                </a:lnTo>
                <a:lnTo>
                  <a:pt x="24" y="5"/>
                </a:lnTo>
                <a:lnTo>
                  <a:pt x="27" y="4"/>
                </a:lnTo>
                <a:lnTo>
                  <a:pt x="30" y="6"/>
                </a:lnTo>
                <a:lnTo>
                  <a:pt x="32" y="7"/>
                </a:lnTo>
                <a:lnTo>
                  <a:pt x="36" y="8"/>
                </a:lnTo>
                <a:lnTo>
                  <a:pt x="38" y="11"/>
                </a:lnTo>
                <a:lnTo>
                  <a:pt x="35" y="12"/>
                </a:lnTo>
                <a:lnTo>
                  <a:pt x="33" y="12"/>
                </a:lnTo>
                <a:lnTo>
                  <a:pt x="31" y="13"/>
                </a:lnTo>
                <a:lnTo>
                  <a:pt x="30" y="15"/>
                </a:lnTo>
                <a:lnTo>
                  <a:pt x="28" y="15"/>
                </a:lnTo>
                <a:lnTo>
                  <a:pt x="25" y="15"/>
                </a:lnTo>
                <a:lnTo>
                  <a:pt x="22" y="16"/>
                </a:lnTo>
                <a:lnTo>
                  <a:pt x="20" y="17"/>
                </a:lnTo>
                <a:lnTo>
                  <a:pt x="18" y="18"/>
                </a:lnTo>
                <a:lnTo>
                  <a:pt x="16" y="19"/>
                </a:lnTo>
                <a:lnTo>
                  <a:pt x="14" y="19"/>
                </a:lnTo>
                <a:lnTo>
                  <a:pt x="12" y="19"/>
                </a:lnTo>
                <a:lnTo>
                  <a:pt x="10" y="18"/>
                </a:lnTo>
                <a:lnTo>
                  <a:pt x="7" y="20"/>
                </a:lnTo>
                <a:lnTo>
                  <a:pt x="5" y="21"/>
                </a:lnTo>
                <a:lnTo>
                  <a:pt x="3" y="19"/>
                </a:lnTo>
                <a:lnTo>
                  <a:pt x="0" y="18"/>
                </a:lnTo>
                <a:lnTo>
                  <a:pt x="1" y="15"/>
                </a:lnTo>
                <a:lnTo>
                  <a:pt x="3" y="14"/>
                </a:lnTo>
                <a:lnTo>
                  <a:pt x="0" y="11"/>
                </a:lnTo>
                <a:lnTo>
                  <a:pt x="2" y="8"/>
                </a:lnTo>
                <a:lnTo>
                  <a:pt x="4" y="7"/>
                </a:lnTo>
                <a:lnTo>
                  <a:pt x="5" y="9"/>
                </a:lnTo>
                <a:lnTo>
                  <a:pt x="7" y="8"/>
                </a:lnTo>
                <a:lnTo>
                  <a:pt x="9" y="6"/>
                </a:lnTo>
                <a:lnTo>
                  <a:pt x="11" y="5"/>
                </a:lnTo>
                <a:lnTo>
                  <a:pt x="11" y="3"/>
                </a:lnTo>
                <a:lnTo>
                  <a:pt x="13" y="4"/>
                </a:lnTo>
                <a:lnTo>
                  <a:pt x="15" y="4"/>
                </a:lnTo>
                <a:lnTo>
                  <a:pt x="17" y="3"/>
                </a:lnTo>
                <a:lnTo>
                  <a:pt x="20" y="0"/>
                </a:lnTo>
                <a:lnTo>
                  <a:pt x="21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3" name="92045">
            <a:extLst xmlns:a="http://schemas.openxmlformats.org/drawingml/2006/main">
              <a:ext uri="{FF2B5EF4-FFF2-40B4-BE49-F238E27FC236}">
                <a16:creationId xmlns:a16="http://schemas.microsoft.com/office/drawing/2014/main" id="{CEA74CC0-F8C0-489B-BECE-0736CBB307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11156" y="1243240"/>
            <a:ext cx="197810" cy="168439"/>
          </a:xfrm>
          <a:custGeom xmlns:a="http://schemas.openxmlformats.org/drawingml/2006/main">
            <a:avLst/>
            <a:gdLst/>
            <a:ahLst/>
            <a:cxnLst>
              <a:cxn ang="0">
                <a:pos x="23" y="16"/>
              </a:cxn>
              <a:cxn ang="0">
                <a:pos x="20" y="19"/>
              </a:cxn>
              <a:cxn ang="0">
                <a:pos x="18" y="21"/>
              </a:cxn>
              <a:cxn ang="0">
                <a:pos x="16" y="18"/>
              </a:cxn>
              <a:cxn ang="0">
                <a:pos x="12" y="17"/>
              </a:cxn>
              <a:cxn ang="0">
                <a:pos x="10" y="16"/>
              </a:cxn>
              <a:cxn ang="0">
                <a:pos x="7" y="14"/>
              </a:cxn>
              <a:cxn ang="0">
                <a:pos x="4" y="15"/>
              </a:cxn>
              <a:cxn ang="0">
                <a:pos x="3" y="14"/>
              </a:cxn>
              <a:cxn ang="0">
                <a:pos x="1" y="13"/>
              </a:cxn>
              <a:cxn ang="0">
                <a:pos x="0" y="10"/>
              </a:cxn>
              <a:cxn ang="0">
                <a:pos x="1" y="8"/>
              </a:cxn>
              <a:cxn ang="0">
                <a:pos x="3" y="5"/>
              </a:cxn>
              <a:cxn ang="0">
                <a:pos x="3" y="2"/>
              </a:cxn>
              <a:cxn ang="0">
                <a:pos x="3" y="0"/>
              </a:cxn>
              <a:cxn ang="0">
                <a:pos x="6" y="0"/>
              </a:cxn>
              <a:cxn ang="0">
                <a:pos x="8" y="1"/>
              </a:cxn>
              <a:cxn ang="0">
                <a:pos x="11" y="0"/>
              </a:cxn>
              <a:cxn ang="0">
                <a:pos x="13" y="0"/>
              </a:cxn>
              <a:cxn ang="0">
                <a:pos x="15" y="2"/>
              </a:cxn>
              <a:cxn ang="0">
                <a:pos x="16" y="4"/>
              </a:cxn>
              <a:cxn ang="0">
                <a:pos x="17" y="6"/>
              </a:cxn>
              <a:cxn ang="0">
                <a:pos x="16" y="8"/>
              </a:cxn>
              <a:cxn ang="0">
                <a:pos x="15" y="12"/>
              </a:cxn>
              <a:cxn ang="0">
                <a:pos x="17" y="15"/>
              </a:cxn>
              <a:cxn ang="0">
                <a:pos x="20" y="14"/>
              </a:cxn>
              <a:cxn ang="0">
                <a:pos x="22" y="13"/>
              </a:cxn>
              <a:cxn ang="0">
                <a:pos x="23" y="16"/>
              </a:cxn>
            </a:cxnLst>
            <a:rect l="0" t="0" r="r" b="b"/>
            <a:pathLst>
              <a:path w="23" h="21">
                <a:moveTo>
                  <a:pt x="23" y="16"/>
                </a:moveTo>
                <a:lnTo>
                  <a:pt x="20" y="19"/>
                </a:lnTo>
                <a:lnTo>
                  <a:pt x="18" y="21"/>
                </a:lnTo>
                <a:lnTo>
                  <a:pt x="16" y="18"/>
                </a:lnTo>
                <a:lnTo>
                  <a:pt x="12" y="17"/>
                </a:lnTo>
                <a:lnTo>
                  <a:pt x="10" y="16"/>
                </a:lnTo>
                <a:lnTo>
                  <a:pt x="7" y="14"/>
                </a:lnTo>
                <a:lnTo>
                  <a:pt x="4" y="15"/>
                </a:lnTo>
                <a:lnTo>
                  <a:pt x="3" y="14"/>
                </a:lnTo>
                <a:lnTo>
                  <a:pt x="1" y="13"/>
                </a:lnTo>
                <a:lnTo>
                  <a:pt x="0" y="10"/>
                </a:lnTo>
                <a:lnTo>
                  <a:pt x="1" y="8"/>
                </a:lnTo>
                <a:lnTo>
                  <a:pt x="3" y="5"/>
                </a:lnTo>
                <a:lnTo>
                  <a:pt x="3" y="2"/>
                </a:lnTo>
                <a:lnTo>
                  <a:pt x="3" y="0"/>
                </a:lnTo>
                <a:lnTo>
                  <a:pt x="6" y="0"/>
                </a:lnTo>
                <a:lnTo>
                  <a:pt x="8" y="1"/>
                </a:lnTo>
                <a:lnTo>
                  <a:pt x="11" y="0"/>
                </a:lnTo>
                <a:lnTo>
                  <a:pt x="13" y="0"/>
                </a:lnTo>
                <a:lnTo>
                  <a:pt x="15" y="2"/>
                </a:lnTo>
                <a:lnTo>
                  <a:pt x="16" y="4"/>
                </a:lnTo>
                <a:lnTo>
                  <a:pt x="17" y="6"/>
                </a:lnTo>
                <a:lnTo>
                  <a:pt x="16" y="8"/>
                </a:lnTo>
                <a:lnTo>
                  <a:pt x="15" y="12"/>
                </a:lnTo>
                <a:lnTo>
                  <a:pt x="17" y="15"/>
                </a:lnTo>
                <a:lnTo>
                  <a:pt x="20" y="14"/>
                </a:lnTo>
                <a:lnTo>
                  <a:pt x="22" y="13"/>
                </a:lnTo>
                <a:lnTo>
                  <a:pt x="23" y="16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" name="92142">
            <a:extLst xmlns:a="http://schemas.openxmlformats.org/drawingml/2006/main">
              <a:ext uri="{FF2B5EF4-FFF2-40B4-BE49-F238E27FC236}">
                <a16:creationId xmlns:a16="http://schemas.microsoft.com/office/drawing/2014/main" id="{53DB66A4-8364-48A9-8D14-DE6F337D17D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9350" y="922404"/>
            <a:ext cx="275213" cy="256669"/>
          </a:xfrm>
          <a:custGeom xmlns:a="http://schemas.openxmlformats.org/drawingml/2006/main">
            <a:avLst/>
            <a:gdLst/>
            <a:ahLst/>
            <a:cxnLst>
              <a:cxn ang="0">
                <a:pos x="29" y="3"/>
              </a:cxn>
              <a:cxn ang="0">
                <a:pos x="30" y="5"/>
              </a:cxn>
              <a:cxn ang="0">
                <a:pos x="32" y="7"/>
              </a:cxn>
              <a:cxn ang="0">
                <a:pos x="30" y="8"/>
              </a:cxn>
              <a:cxn ang="0">
                <a:pos x="29" y="11"/>
              </a:cxn>
              <a:cxn ang="0">
                <a:pos x="27" y="13"/>
              </a:cxn>
              <a:cxn ang="0">
                <a:pos x="24" y="15"/>
              </a:cxn>
              <a:cxn ang="0">
                <a:pos x="23" y="17"/>
              </a:cxn>
              <a:cxn ang="0">
                <a:pos x="22" y="19"/>
              </a:cxn>
              <a:cxn ang="0">
                <a:pos x="23" y="22"/>
              </a:cxn>
              <a:cxn ang="0">
                <a:pos x="24" y="24"/>
              </a:cxn>
              <a:cxn ang="0">
                <a:pos x="25" y="26"/>
              </a:cxn>
              <a:cxn ang="0">
                <a:pos x="24" y="29"/>
              </a:cxn>
              <a:cxn ang="0">
                <a:pos x="22" y="30"/>
              </a:cxn>
              <a:cxn ang="0">
                <a:pos x="19" y="31"/>
              </a:cxn>
              <a:cxn ang="0">
                <a:pos x="18" y="32"/>
              </a:cxn>
              <a:cxn ang="0">
                <a:pos x="14" y="31"/>
              </a:cxn>
              <a:cxn ang="0">
                <a:pos x="12" y="30"/>
              </a:cxn>
              <a:cxn ang="0">
                <a:pos x="10" y="31"/>
              </a:cxn>
              <a:cxn ang="0">
                <a:pos x="7" y="31"/>
              </a:cxn>
              <a:cxn ang="0">
                <a:pos x="6" y="28"/>
              </a:cxn>
              <a:cxn ang="0">
                <a:pos x="3" y="28"/>
              </a:cxn>
              <a:cxn ang="0">
                <a:pos x="2" y="26"/>
              </a:cxn>
              <a:cxn ang="0">
                <a:pos x="2" y="24"/>
              </a:cxn>
              <a:cxn ang="0">
                <a:pos x="2" y="21"/>
              </a:cxn>
              <a:cxn ang="0">
                <a:pos x="2" y="19"/>
              </a:cxn>
              <a:cxn ang="0">
                <a:pos x="0" y="17"/>
              </a:cxn>
              <a:cxn ang="0">
                <a:pos x="0" y="14"/>
              </a:cxn>
              <a:cxn ang="0">
                <a:pos x="3" y="14"/>
              </a:cxn>
              <a:cxn ang="0">
                <a:pos x="5" y="14"/>
              </a:cxn>
              <a:cxn ang="0">
                <a:pos x="8" y="12"/>
              </a:cxn>
              <a:cxn ang="0">
                <a:pos x="7" y="10"/>
              </a:cxn>
              <a:cxn ang="0">
                <a:pos x="6" y="7"/>
              </a:cxn>
              <a:cxn ang="0">
                <a:pos x="5" y="5"/>
              </a:cxn>
              <a:cxn ang="0">
                <a:pos x="5" y="2"/>
              </a:cxn>
              <a:cxn ang="0">
                <a:pos x="8" y="1"/>
              </a:cxn>
              <a:cxn ang="0">
                <a:pos x="9" y="2"/>
              </a:cxn>
              <a:cxn ang="0">
                <a:pos x="12" y="3"/>
              </a:cxn>
              <a:cxn ang="0">
                <a:pos x="15" y="4"/>
              </a:cxn>
              <a:cxn ang="0">
                <a:pos x="16" y="1"/>
              </a:cxn>
              <a:cxn ang="0">
                <a:pos x="18" y="0"/>
              </a:cxn>
              <a:cxn ang="0">
                <a:pos x="21" y="2"/>
              </a:cxn>
              <a:cxn ang="0">
                <a:pos x="22" y="6"/>
              </a:cxn>
              <a:cxn ang="0">
                <a:pos x="25" y="4"/>
              </a:cxn>
              <a:cxn ang="0">
                <a:pos x="27" y="3"/>
              </a:cxn>
              <a:cxn ang="0">
                <a:pos x="29" y="3"/>
              </a:cxn>
            </a:cxnLst>
            <a:rect l="0" t="0" r="r" b="b"/>
            <a:pathLst>
              <a:path w="32" h="32">
                <a:moveTo>
                  <a:pt x="29" y="3"/>
                </a:moveTo>
                <a:lnTo>
                  <a:pt x="30" y="5"/>
                </a:lnTo>
                <a:lnTo>
                  <a:pt x="32" y="7"/>
                </a:lnTo>
                <a:lnTo>
                  <a:pt x="30" y="8"/>
                </a:lnTo>
                <a:lnTo>
                  <a:pt x="29" y="11"/>
                </a:lnTo>
                <a:lnTo>
                  <a:pt x="27" y="13"/>
                </a:lnTo>
                <a:lnTo>
                  <a:pt x="24" y="15"/>
                </a:lnTo>
                <a:lnTo>
                  <a:pt x="23" y="17"/>
                </a:lnTo>
                <a:lnTo>
                  <a:pt x="22" y="19"/>
                </a:lnTo>
                <a:lnTo>
                  <a:pt x="23" y="22"/>
                </a:lnTo>
                <a:lnTo>
                  <a:pt x="24" y="24"/>
                </a:lnTo>
                <a:lnTo>
                  <a:pt x="25" y="26"/>
                </a:lnTo>
                <a:lnTo>
                  <a:pt x="24" y="29"/>
                </a:lnTo>
                <a:lnTo>
                  <a:pt x="22" y="30"/>
                </a:lnTo>
                <a:lnTo>
                  <a:pt x="19" y="31"/>
                </a:lnTo>
                <a:lnTo>
                  <a:pt x="18" y="32"/>
                </a:lnTo>
                <a:lnTo>
                  <a:pt x="14" y="31"/>
                </a:lnTo>
                <a:lnTo>
                  <a:pt x="12" y="30"/>
                </a:lnTo>
                <a:lnTo>
                  <a:pt x="10" y="31"/>
                </a:lnTo>
                <a:lnTo>
                  <a:pt x="7" y="31"/>
                </a:lnTo>
                <a:lnTo>
                  <a:pt x="6" y="28"/>
                </a:lnTo>
                <a:lnTo>
                  <a:pt x="3" y="28"/>
                </a:lnTo>
                <a:lnTo>
                  <a:pt x="2" y="26"/>
                </a:lnTo>
                <a:lnTo>
                  <a:pt x="2" y="24"/>
                </a:lnTo>
                <a:lnTo>
                  <a:pt x="2" y="21"/>
                </a:lnTo>
                <a:lnTo>
                  <a:pt x="2" y="19"/>
                </a:lnTo>
                <a:lnTo>
                  <a:pt x="0" y="17"/>
                </a:lnTo>
                <a:lnTo>
                  <a:pt x="0" y="14"/>
                </a:lnTo>
                <a:lnTo>
                  <a:pt x="3" y="14"/>
                </a:lnTo>
                <a:lnTo>
                  <a:pt x="5" y="14"/>
                </a:lnTo>
                <a:lnTo>
                  <a:pt x="8" y="12"/>
                </a:lnTo>
                <a:lnTo>
                  <a:pt x="7" y="10"/>
                </a:lnTo>
                <a:lnTo>
                  <a:pt x="6" y="7"/>
                </a:lnTo>
                <a:lnTo>
                  <a:pt x="5" y="5"/>
                </a:lnTo>
                <a:lnTo>
                  <a:pt x="5" y="2"/>
                </a:lnTo>
                <a:lnTo>
                  <a:pt x="8" y="1"/>
                </a:lnTo>
                <a:lnTo>
                  <a:pt x="9" y="2"/>
                </a:lnTo>
                <a:lnTo>
                  <a:pt x="12" y="3"/>
                </a:lnTo>
                <a:lnTo>
                  <a:pt x="15" y="4"/>
                </a:lnTo>
                <a:lnTo>
                  <a:pt x="16" y="1"/>
                </a:lnTo>
                <a:lnTo>
                  <a:pt x="18" y="0"/>
                </a:lnTo>
                <a:lnTo>
                  <a:pt x="21" y="2"/>
                </a:lnTo>
                <a:lnTo>
                  <a:pt x="22" y="6"/>
                </a:lnTo>
                <a:lnTo>
                  <a:pt x="25" y="4"/>
                </a:lnTo>
                <a:lnTo>
                  <a:pt x="27" y="3"/>
                </a:lnTo>
                <a:lnTo>
                  <a:pt x="29" y="3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5" name="92141">
            <a:extLst xmlns:a="http://schemas.openxmlformats.org/drawingml/2006/main">
              <a:ext uri="{FF2B5EF4-FFF2-40B4-BE49-F238E27FC236}">
                <a16:creationId xmlns:a16="http://schemas.microsoft.com/office/drawing/2014/main" id="{9A816437-412D-4761-8649-67B2866C901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88560" y="1010633"/>
            <a:ext cx="223610" cy="184481"/>
          </a:xfrm>
          <a:custGeom xmlns:a="http://schemas.openxmlformats.org/drawingml/2006/main">
            <a:avLst/>
            <a:gdLst/>
            <a:ahLst/>
            <a:cxnLst>
              <a:cxn ang="0">
                <a:pos x="9" y="0"/>
              </a:cxn>
              <a:cxn ang="0">
                <a:pos x="11" y="2"/>
              </a:cxn>
              <a:cxn ang="0">
                <a:pos x="12" y="4"/>
              </a:cxn>
              <a:cxn ang="0">
                <a:pos x="14" y="4"/>
              </a:cxn>
              <a:cxn ang="0">
                <a:pos x="16" y="5"/>
              </a:cxn>
              <a:cxn ang="0">
                <a:pos x="18" y="6"/>
              </a:cxn>
              <a:cxn ang="0">
                <a:pos x="20" y="7"/>
              </a:cxn>
              <a:cxn ang="0">
                <a:pos x="22" y="8"/>
              </a:cxn>
              <a:cxn ang="0">
                <a:pos x="22" y="10"/>
              </a:cxn>
              <a:cxn ang="0">
                <a:pos x="24" y="11"/>
              </a:cxn>
              <a:cxn ang="0">
                <a:pos x="26" y="13"/>
              </a:cxn>
              <a:cxn ang="0">
                <a:pos x="24" y="13"/>
              </a:cxn>
              <a:cxn ang="0">
                <a:pos x="21" y="13"/>
              </a:cxn>
              <a:cxn ang="0">
                <a:pos x="19" y="15"/>
              </a:cxn>
              <a:cxn ang="0">
                <a:pos x="19" y="17"/>
              </a:cxn>
              <a:cxn ang="0">
                <a:pos x="16" y="19"/>
              </a:cxn>
              <a:cxn ang="0">
                <a:pos x="15" y="21"/>
              </a:cxn>
              <a:cxn ang="0">
                <a:pos x="14" y="23"/>
              </a:cxn>
              <a:cxn ang="0">
                <a:pos x="12" y="23"/>
              </a:cxn>
              <a:cxn ang="0">
                <a:pos x="10" y="21"/>
              </a:cxn>
              <a:cxn ang="0">
                <a:pos x="7" y="22"/>
              </a:cxn>
              <a:cxn ang="0">
                <a:pos x="4" y="21"/>
              </a:cxn>
              <a:cxn ang="0">
                <a:pos x="2" y="18"/>
              </a:cxn>
              <a:cxn ang="0">
                <a:pos x="3" y="15"/>
              </a:cxn>
              <a:cxn ang="0">
                <a:pos x="2" y="13"/>
              </a:cxn>
              <a:cxn ang="0">
                <a:pos x="1" y="11"/>
              </a:cxn>
              <a:cxn ang="0">
                <a:pos x="0" y="8"/>
              </a:cxn>
              <a:cxn ang="0">
                <a:pos x="1" y="6"/>
              </a:cxn>
              <a:cxn ang="0">
                <a:pos x="2" y="4"/>
              </a:cxn>
              <a:cxn ang="0">
                <a:pos x="5" y="2"/>
              </a:cxn>
              <a:cxn ang="0">
                <a:pos x="7" y="0"/>
              </a:cxn>
              <a:cxn ang="0">
                <a:pos x="9" y="0"/>
              </a:cxn>
            </a:cxnLst>
            <a:rect l="0" t="0" r="r" b="b"/>
            <a:pathLst>
              <a:path w="26" h="23">
                <a:moveTo>
                  <a:pt x="9" y="0"/>
                </a:moveTo>
                <a:lnTo>
                  <a:pt x="11" y="2"/>
                </a:lnTo>
                <a:lnTo>
                  <a:pt x="12" y="4"/>
                </a:lnTo>
                <a:lnTo>
                  <a:pt x="14" y="4"/>
                </a:lnTo>
                <a:lnTo>
                  <a:pt x="16" y="5"/>
                </a:lnTo>
                <a:lnTo>
                  <a:pt x="18" y="6"/>
                </a:lnTo>
                <a:lnTo>
                  <a:pt x="20" y="7"/>
                </a:lnTo>
                <a:lnTo>
                  <a:pt x="22" y="8"/>
                </a:lnTo>
                <a:lnTo>
                  <a:pt x="22" y="10"/>
                </a:lnTo>
                <a:lnTo>
                  <a:pt x="24" y="11"/>
                </a:lnTo>
                <a:lnTo>
                  <a:pt x="26" y="13"/>
                </a:lnTo>
                <a:lnTo>
                  <a:pt x="24" y="13"/>
                </a:lnTo>
                <a:lnTo>
                  <a:pt x="21" y="13"/>
                </a:lnTo>
                <a:lnTo>
                  <a:pt x="19" y="15"/>
                </a:lnTo>
                <a:lnTo>
                  <a:pt x="19" y="17"/>
                </a:lnTo>
                <a:lnTo>
                  <a:pt x="16" y="19"/>
                </a:lnTo>
                <a:lnTo>
                  <a:pt x="15" y="21"/>
                </a:lnTo>
                <a:lnTo>
                  <a:pt x="14" y="23"/>
                </a:lnTo>
                <a:lnTo>
                  <a:pt x="12" y="23"/>
                </a:lnTo>
                <a:lnTo>
                  <a:pt x="10" y="21"/>
                </a:lnTo>
                <a:lnTo>
                  <a:pt x="7" y="22"/>
                </a:lnTo>
                <a:lnTo>
                  <a:pt x="4" y="21"/>
                </a:lnTo>
                <a:lnTo>
                  <a:pt x="2" y="18"/>
                </a:lnTo>
                <a:lnTo>
                  <a:pt x="3" y="15"/>
                </a:lnTo>
                <a:lnTo>
                  <a:pt x="2" y="13"/>
                </a:lnTo>
                <a:lnTo>
                  <a:pt x="1" y="11"/>
                </a:lnTo>
                <a:lnTo>
                  <a:pt x="0" y="8"/>
                </a:lnTo>
                <a:lnTo>
                  <a:pt x="1" y="6"/>
                </a:lnTo>
                <a:lnTo>
                  <a:pt x="2" y="4"/>
                </a:lnTo>
                <a:lnTo>
                  <a:pt x="5" y="2"/>
                </a:lnTo>
                <a:lnTo>
                  <a:pt x="7" y="0"/>
                </a:lnTo>
                <a:lnTo>
                  <a:pt x="9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6" name="92140">
            <a:extLst xmlns:a="http://schemas.openxmlformats.org/drawingml/2006/main">
              <a:ext uri="{FF2B5EF4-FFF2-40B4-BE49-F238E27FC236}">
                <a16:creationId xmlns:a16="http://schemas.microsoft.com/office/drawing/2014/main" id="{278C22A6-6EFB-417C-8731-6ADE0566358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9350" y="1146989"/>
            <a:ext cx="163408" cy="208543"/>
          </a:xfrm>
          <a:custGeom xmlns:a="http://schemas.openxmlformats.org/drawingml/2006/main">
            <a:avLst/>
            <a:gdLst/>
            <a:ahLst/>
            <a:cxnLst>
              <a:cxn ang="0">
                <a:pos x="18" y="4"/>
              </a:cxn>
              <a:cxn ang="0">
                <a:pos x="17" y="7"/>
              </a:cxn>
              <a:cxn ang="0">
                <a:pos x="18" y="10"/>
              </a:cxn>
              <a:cxn ang="0">
                <a:pos x="19" y="12"/>
              </a:cxn>
              <a:cxn ang="0">
                <a:pos x="16" y="12"/>
              </a:cxn>
              <a:cxn ang="0">
                <a:pos x="16" y="14"/>
              </a:cxn>
              <a:cxn ang="0">
                <a:pos x="16" y="17"/>
              </a:cxn>
              <a:cxn ang="0">
                <a:pos x="14" y="20"/>
              </a:cxn>
              <a:cxn ang="0">
                <a:pos x="13" y="22"/>
              </a:cxn>
              <a:cxn ang="0">
                <a:pos x="10" y="25"/>
              </a:cxn>
              <a:cxn ang="0">
                <a:pos x="8" y="26"/>
              </a:cxn>
              <a:cxn ang="0">
                <a:pos x="7" y="23"/>
              </a:cxn>
              <a:cxn ang="0">
                <a:pos x="6" y="20"/>
              </a:cxn>
              <a:cxn ang="0">
                <a:pos x="4" y="18"/>
              </a:cxn>
              <a:cxn ang="0">
                <a:pos x="2" y="16"/>
              </a:cxn>
              <a:cxn ang="0">
                <a:pos x="1" y="14"/>
              </a:cxn>
              <a:cxn ang="0">
                <a:pos x="2" y="12"/>
              </a:cxn>
              <a:cxn ang="0">
                <a:pos x="3" y="10"/>
              </a:cxn>
              <a:cxn ang="0">
                <a:pos x="1" y="7"/>
              </a:cxn>
              <a:cxn ang="0">
                <a:pos x="0" y="5"/>
              </a:cxn>
              <a:cxn ang="0">
                <a:pos x="0" y="2"/>
              </a:cxn>
              <a:cxn ang="0">
                <a:pos x="3" y="0"/>
              </a:cxn>
              <a:cxn ang="0">
                <a:pos x="6" y="0"/>
              </a:cxn>
              <a:cxn ang="0">
                <a:pos x="7" y="3"/>
              </a:cxn>
              <a:cxn ang="0">
                <a:pos x="10" y="3"/>
              </a:cxn>
              <a:cxn ang="0">
                <a:pos x="12" y="2"/>
              </a:cxn>
              <a:cxn ang="0">
                <a:pos x="14" y="3"/>
              </a:cxn>
              <a:cxn ang="0">
                <a:pos x="18" y="4"/>
              </a:cxn>
            </a:cxnLst>
            <a:rect l="0" t="0" r="r" b="b"/>
            <a:pathLst>
              <a:path w="19" h="26">
                <a:moveTo>
                  <a:pt x="18" y="4"/>
                </a:moveTo>
                <a:lnTo>
                  <a:pt x="17" y="7"/>
                </a:lnTo>
                <a:lnTo>
                  <a:pt x="18" y="10"/>
                </a:lnTo>
                <a:lnTo>
                  <a:pt x="19" y="12"/>
                </a:lnTo>
                <a:lnTo>
                  <a:pt x="16" y="12"/>
                </a:lnTo>
                <a:lnTo>
                  <a:pt x="16" y="14"/>
                </a:lnTo>
                <a:lnTo>
                  <a:pt x="16" y="17"/>
                </a:lnTo>
                <a:lnTo>
                  <a:pt x="14" y="20"/>
                </a:lnTo>
                <a:lnTo>
                  <a:pt x="13" y="22"/>
                </a:lnTo>
                <a:lnTo>
                  <a:pt x="10" y="25"/>
                </a:lnTo>
                <a:lnTo>
                  <a:pt x="8" y="26"/>
                </a:lnTo>
                <a:lnTo>
                  <a:pt x="7" y="23"/>
                </a:lnTo>
                <a:lnTo>
                  <a:pt x="6" y="20"/>
                </a:lnTo>
                <a:lnTo>
                  <a:pt x="4" y="18"/>
                </a:lnTo>
                <a:lnTo>
                  <a:pt x="2" y="16"/>
                </a:lnTo>
                <a:lnTo>
                  <a:pt x="1" y="14"/>
                </a:lnTo>
                <a:lnTo>
                  <a:pt x="2" y="12"/>
                </a:lnTo>
                <a:lnTo>
                  <a:pt x="3" y="10"/>
                </a:lnTo>
                <a:lnTo>
                  <a:pt x="1" y="7"/>
                </a:lnTo>
                <a:lnTo>
                  <a:pt x="0" y="5"/>
                </a:lnTo>
                <a:lnTo>
                  <a:pt x="0" y="2"/>
                </a:lnTo>
                <a:lnTo>
                  <a:pt x="3" y="0"/>
                </a:lnTo>
                <a:lnTo>
                  <a:pt x="6" y="0"/>
                </a:lnTo>
                <a:lnTo>
                  <a:pt x="7" y="3"/>
                </a:lnTo>
                <a:lnTo>
                  <a:pt x="10" y="3"/>
                </a:lnTo>
                <a:lnTo>
                  <a:pt x="12" y="2"/>
                </a:lnTo>
                <a:lnTo>
                  <a:pt x="14" y="3"/>
                </a:lnTo>
                <a:lnTo>
                  <a:pt x="18" y="4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7" name="92138">
            <a:extLst xmlns:a="http://schemas.openxmlformats.org/drawingml/2006/main">
              <a:ext uri="{FF2B5EF4-FFF2-40B4-BE49-F238E27FC236}">
                <a16:creationId xmlns:a16="http://schemas.microsoft.com/office/drawing/2014/main" id="{73FA0CCC-ADC4-4643-8EBB-C88C889882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46571" y="906362"/>
            <a:ext cx="206410" cy="248649"/>
          </a:xfrm>
          <a:custGeom xmlns:a="http://schemas.openxmlformats.org/drawingml/2006/main">
            <a:avLst/>
            <a:gdLst/>
            <a:ahLst/>
            <a:cxnLst>
              <a:cxn ang="0">
                <a:pos x="15" y="3"/>
              </a:cxn>
              <a:cxn ang="0">
                <a:pos x="15" y="5"/>
              </a:cxn>
              <a:cxn ang="0">
                <a:pos x="17" y="7"/>
              </a:cxn>
              <a:cxn ang="0">
                <a:pos x="20" y="8"/>
              </a:cxn>
              <a:cxn ang="0">
                <a:pos x="20" y="10"/>
              </a:cxn>
              <a:cxn ang="0">
                <a:pos x="21" y="14"/>
              </a:cxn>
              <a:cxn ang="0">
                <a:pos x="24" y="15"/>
              </a:cxn>
              <a:cxn ang="0">
                <a:pos x="23" y="18"/>
              </a:cxn>
              <a:cxn ang="0">
                <a:pos x="24" y="21"/>
              </a:cxn>
              <a:cxn ang="0">
                <a:pos x="21" y="23"/>
              </a:cxn>
              <a:cxn ang="0">
                <a:pos x="20" y="25"/>
              </a:cxn>
              <a:cxn ang="0">
                <a:pos x="20" y="27"/>
              </a:cxn>
              <a:cxn ang="0">
                <a:pos x="18" y="29"/>
              </a:cxn>
              <a:cxn ang="0">
                <a:pos x="16" y="29"/>
              </a:cxn>
              <a:cxn ang="0">
                <a:pos x="12" y="29"/>
              </a:cxn>
              <a:cxn ang="0">
                <a:pos x="10" y="30"/>
              </a:cxn>
              <a:cxn ang="0">
                <a:pos x="8" y="28"/>
              </a:cxn>
              <a:cxn ang="0">
                <a:pos x="6" y="27"/>
              </a:cxn>
              <a:cxn ang="0">
                <a:pos x="5" y="29"/>
              </a:cxn>
              <a:cxn ang="0">
                <a:pos x="4" y="31"/>
              </a:cxn>
              <a:cxn ang="0">
                <a:pos x="2" y="31"/>
              </a:cxn>
              <a:cxn ang="0">
                <a:pos x="2" y="29"/>
              </a:cxn>
              <a:cxn ang="0">
                <a:pos x="0" y="27"/>
              </a:cxn>
              <a:cxn ang="0">
                <a:pos x="1" y="26"/>
              </a:cxn>
              <a:cxn ang="0">
                <a:pos x="4" y="23"/>
              </a:cxn>
              <a:cxn ang="0">
                <a:pos x="3" y="20"/>
              </a:cxn>
              <a:cxn ang="0">
                <a:pos x="2" y="17"/>
              </a:cxn>
              <a:cxn ang="0">
                <a:pos x="4" y="14"/>
              </a:cxn>
              <a:cxn ang="0">
                <a:pos x="5" y="13"/>
              </a:cxn>
              <a:cxn ang="0">
                <a:pos x="7" y="10"/>
              </a:cxn>
              <a:cxn ang="0">
                <a:pos x="9" y="9"/>
              </a:cxn>
              <a:cxn ang="0">
                <a:pos x="11" y="8"/>
              </a:cxn>
              <a:cxn ang="0">
                <a:pos x="12" y="6"/>
              </a:cxn>
              <a:cxn ang="0">
                <a:pos x="10" y="6"/>
              </a:cxn>
              <a:cxn ang="0">
                <a:pos x="9" y="3"/>
              </a:cxn>
              <a:cxn ang="0">
                <a:pos x="11" y="0"/>
              </a:cxn>
              <a:cxn ang="0">
                <a:pos x="13" y="1"/>
              </a:cxn>
              <a:cxn ang="0">
                <a:pos x="15" y="3"/>
              </a:cxn>
            </a:cxnLst>
            <a:rect l="0" t="0" r="r" b="b"/>
            <a:pathLst>
              <a:path w="24" h="31">
                <a:moveTo>
                  <a:pt x="15" y="3"/>
                </a:moveTo>
                <a:lnTo>
                  <a:pt x="15" y="5"/>
                </a:lnTo>
                <a:lnTo>
                  <a:pt x="17" y="7"/>
                </a:lnTo>
                <a:lnTo>
                  <a:pt x="20" y="8"/>
                </a:lnTo>
                <a:lnTo>
                  <a:pt x="20" y="10"/>
                </a:lnTo>
                <a:lnTo>
                  <a:pt x="21" y="14"/>
                </a:lnTo>
                <a:lnTo>
                  <a:pt x="24" y="15"/>
                </a:lnTo>
                <a:lnTo>
                  <a:pt x="23" y="18"/>
                </a:lnTo>
                <a:lnTo>
                  <a:pt x="24" y="21"/>
                </a:lnTo>
                <a:lnTo>
                  <a:pt x="21" y="23"/>
                </a:lnTo>
                <a:lnTo>
                  <a:pt x="20" y="25"/>
                </a:lnTo>
                <a:lnTo>
                  <a:pt x="20" y="27"/>
                </a:lnTo>
                <a:lnTo>
                  <a:pt x="18" y="29"/>
                </a:lnTo>
                <a:lnTo>
                  <a:pt x="16" y="29"/>
                </a:lnTo>
                <a:lnTo>
                  <a:pt x="12" y="29"/>
                </a:lnTo>
                <a:lnTo>
                  <a:pt x="10" y="30"/>
                </a:lnTo>
                <a:lnTo>
                  <a:pt x="8" y="28"/>
                </a:lnTo>
                <a:lnTo>
                  <a:pt x="6" y="27"/>
                </a:lnTo>
                <a:lnTo>
                  <a:pt x="5" y="29"/>
                </a:lnTo>
                <a:lnTo>
                  <a:pt x="4" y="31"/>
                </a:lnTo>
                <a:lnTo>
                  <a:pt x="2" y="31"/>
                </a:lnTo>
                <a:lnTo>
                  <a:pt x="2" y="29"/>
                </a:lnTo>
                <a:lnTo>
                  <a:pt x="0" y="27"/>
                </a:lnTo>
                <a:lnTo>
                  <a:pt x="1" y="26"/>
                </a:lnTo>
                <a:lnTo>
                  <a:pt x="4" y="23"/>
                </a:lnTo>
                <a:lnTo>
                  <a:pt x="3" y="20"/>
                </a:lnTo>
                <a:lnTo>
                  <a:pt x="2" y="17"/>
                </a:lnTo>
                <a:lnTo>
                  <a:pt x="4" y="14"/>
                </a:lnTo>
                <a:lnTo>
                  <a:pt x="5" y="13"/>
                </a:lnTo>
                <a:lnTo>
                  <a:pt x="7" y="10"/>
                </a:lnTo>
                <a:lnTo>
                  <a:pt x="9" y="9"/>
                </a:lnTo>
                <a:lnTo>
                  <a:pt x="11" y="8"/>
                </a:lnTo>
                <a:lnTo>
                  <a:pt x="12" y="6"/>
                </a:lnTo>
                <a:lnTo>
                  <a:pt x="10" y="6"/>
                </a:lnTo>
                <a:lnTo>
                  <a:pt x="9" y="3"/>
                </a:lnTo>
                <a:lnTo>
                  <a:pt x="11" y="0"/>
                </a:lnTo>
                <a:lnTo>
                  <a:pt x="13" y="1"/>
                </a:lnTo>
                <a:lnTo>
                  <a:pt x="15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8" name="92137">
            <a:extLst xmlns:a="http://schemas.openxmlformats.org/drawingml/2006/main">
              <a:ext uri="{FF2B5EF4-FFF2-40B4-BE49-F238E27FC236}">
                <a16:creationId xmlns:a16="http://schemas.microsoft.com/office/drawing/2014/main" id="{31495B78-E543-4D90-BD51-8037A42A42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0547" y="1187093"/>
            <a:ext cx="137606" cy="208543"/>
          </a:xfrm>
          <a:custGeom xmlns:a="http://schemas.openxmlformats.org/drawingml/2006/main">
            <a:avLst/>
            <a:gdLst/>
            <a:ahLst/>
            <a:cxnLst>
              <a:cxn ang="0">
                <a:pos x="16" y="21"/>
              </a:cxn>
              <a:cxn ang="0">
                <a:pos x="14" y="21"/>
              </a:cxn>
              <a:cxn ang="0">
                <a:pos x="12" y="20"/>
              </a:cxn>
              <a:cxn ang="0">
                <a:pos x="12" y="22"/>
              </a:cxn>
              <a:cxn ang="0">
                <a:pos x="10" y="23"/>
              </a:cxn>
              <a:cxn ang="0">
                <a:pos x="8" y="25"/>
              </a:cxn>
              <a:cxn ang="0">
                <a:pos x="6" y="26"/>
              </a:cxn>
              <a:cxn ang="0">
                <a:pos x="5" y="24"/>
              </a:cxn>
              <a:cxn ang="0">
                <a:pos x="5" y="22"/>
              </a:cxn>
              <a:cxn ang="0">
                <a:pos x="6" y="19"/>
              </a:cxn>
              <a:cxn ang="0">
                <a:pos x="2" y="17"/>
              </a:cxn>
              <a:cxn ang="0">
                <a:pos x="0" y="16"/>
              </a:cxn>
              <a:cxn ang="0">
                <a:pos x="0" y="14"/>
              </a:cxn>
              <a:cxn ang="0">
                <a:pos x="0" y="11"/>
              </a:cxn>
              <a:cxn ang="0">
                <a:pos x="1" y="10"/>
              </a:cxn>
              <a:cxn ang="0">
                <a:pos x="2" y="8"/>
              </a:cxn>
              <a:cxn ang="0">
                <a:pos x="3" y="6"/>
              </a:cxn>
              <a:cxn ang="0">
                <a:pos x="3" y="3"/>
              </a:cxn>
              <a:cxn ang="0">
                <a:pos x="8" y="0"/>
              </a:cxn>
              <a:cxn ang="0">
                <a:pos x="9" y="2"/>
              </a:cxn>
              <a:cxn ang="0">
                <a:pos x="11" y="5"/>
              </a:cxn>
              <a:cxn ang="0">
                <a:pos x="10" y="7"/>
              </a:cxn>
              <a:cxn ang="0">
                <a:pos x="9" y="9"/>
              </a:cxn>
              <a:cxn ang="0">
                <a:pos x="10" y="11"/>
              </a:cxn>
              <a:cxn ang="0">
                <a:pos x="12" y="13"/>
              </a:cxn>
              <a:cxn ang="0">
                <a:pos x="14" y="15"/>
              </a:cxn>
              <a:cxn ang="0">
                <a:pos x="15" y="18"/>
              </a:cxn>
              <a:cxn ang="0">
                <a:pos x="16" y="21"/>
              </a:cxn>
            </a:cxnLst>
            <a:rect l="0" t="0" r="r" b="b"/>
            <a:pathLst>
              <a:path w="16" h="26">
                <a:moveTo>
                  <a:pt x="16" y="21"/>
                </a:moveTo>
                <a:lnTo>
                  <a:pt x="14" y="21"/>
                </a:lnTo>
                <a:lnTo>
                  <a:pt x="12" y="20"/>
                </a:lnTo>
                <a:lnTo>
                  <a:pt x="12" y="22"/>
                </a:lnTo>
                <a:lnTo>
                  <a:pt x="10" y="23"/>
                </a:lnTo>
                <a:lnTo>
                  <a:pt x="8" y="25"/>
                </a:lnTo>
                <a:lnTo>
                  <a:pt x="6" y="26"/>
                </a:lnTo>
                <a:lnTo>
                  <a:pt x="5" y="24"/>
                </a:lnTo>
                <a:lnTo>
                  <a:pt x="5" y="22"/>
                </a:lnTo>
                <a:lnTo>
                  <a:pt x="6" y="19"/>
                </a:lnTo>
                <a:lnTo>
                  <a:pt x="2" y="17"/>
                </a:lnTo>
                <a:lnTo>
                  <a:pt x="0" y="16"/>
                </a:lnTo>
                <a:lnTo>
                  <a:pt x="0" y="14"/>
                </a:lnTo>
                <a:lnTo>
                  <a:pt x="0" y="11"/>
                </a:lnTo>
                <a:lnTo>
                  <a:pt x="1" y="10"/>
                </a:lnTo>
                <a:lnTo>
                  <a:pt x="2" y="8"/>
                </a:lnTo>
                <a:lnTo>
                  <a:pt x="3" y="6"/>
                </a:lnTo>
                <a:lnTo>
                  <a:pt x="3" y="3"/>
                </a:lnTo>
                <a:lnTo>
                  <a:pt x="8" y="0"/>
                </a:lnTo>
                <a:lnTo>
                  <a:pt x="9" y="2"/>
                </a:lnTo>
                <a:lnTo>
                  <a:pt x="11" y="5"/>
                </a:lnTo>
                <a:lnTo>
                  <a:pt x="10" y="7"/>
                </a:lnTo>
                <a:lnTo>
                  <a:pt x="9" y="9"/>
                </a:lnTo>
                <a:lnTo>
                  <a:pt x="10" y="11"/>
                </a:lnTo>
                <a:lnTo>
                  <a:pt x="12" y="13"/>
                </a:lnTo>
                <a:lnTo>
                  <a:pt x="14" y="15"/>
                </a:lnTo>
                <a:lnTo>
                  <a:pt x="15" y="18"/>
                </a:lnTo>
                <a:lnTo>
                  <a:pt x="16" y="2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9" name="92101">
            <a:extLst xmlns:a="http://schemas.openxmlformats.org/drawingml/2006/main">
              <a:ext uri="{FF2B5EF4-FFF2-40B4-BE49-F238E27FC236}">
                <a16:creationId xmlns:a16="http://schemas.microsoft.com/office/drawing/2014/main" id="{EB2353C4-495C-4A6F-BCB7-13277A7FC79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97160" y="1371575"/>
            <a:ext cx="249412" cy="152398"/>
          </a:xfrm>
          <a:custGeom xmlns:a="http://schemas.openxmlformats.org/drawingml/2006/main">
            <a:avLst/>
            <a:gdLst/>
            <a:ahLst/>
            <a:cxnLst>
              <a:cxn ang="0">
                <a:pos x="29" y="7"/>
              </a:cxn>
              <a:cxn ang="0">
                <a:pos x="29" y="11"/>
              </a:cxn>
              <a:cxn ang="0">
                <a:pos x="26" y="12"/>
              </a:cxn>
              <a:cxn ang="0">
                <a:pos x="25" y="14"/>
              </a:cxn>
              <a:cxn ang="0">
                <a:pos x="22" y="15"/>
              </a:cxn>
              <a:cxn ang="0">
                <a:pos x="18" y="17"/>
              </a:cxn>
              <a:cxn ang="0">
                <a:pos x="17" y="15"/>
              </a:cxn>
              <a:cxn ang="0">
                <a:pos x="13" y="15"/>
              </a:cxn>
              <a:cxn ang="0">
                <a:pos x="10" y="16"/>
              </a:cxn>
              <a:cxn ang="0">
                <a:pos x="7" y="16"/>
              </a:cxn>
              <a:cxn ang="0">
                <a:pos x="6" y="19"/>
              </a:cxn>
              <a:cxn ang="0">
                <a:pos x="4" y="19"/>
              </a:cxn>
              <a:cxn ang="0">
                <a:pos x="1" y="18"/>
              </a:cxn>
              <a:cxn ang="0">
                <a:pos x="2" y="15"/>
              </a:cxn>
              <a:cxn ang="0">
                <a:pos x="0" y="11"/>
              </a:cxn>
              <a:cxn ang="0">
                <a:pos x="0" y="9"/>
              </a:cxn>
              <a:cxn ang="0">
                <a:pos x="1" y="7"/>
              </a:cxn>
              <a:cxn ang="0">
                <a:pos x="3" y="6"/>
              </a:cxn>
              <a:cxn ang="0">
                <a:pos x="5" y="6"/>
              </a:cxn>
              <a:cxn ang="0">
                <a:pos x="8" y="5"/>
              </a:cxn>
              <a:cxn ang="0">
                <a:pos x="10" y="3"/>
              </a:cxn>
              <a:cxn ang="0">
                <a:pos x="13" y="0"/>
              </a:cxn>
              <a:cxn ang="0">
                <a:pos x="15" y="2"/>
              </a:cxn>
              <a:cxn ang="0">
                <a:pos x="18" y="5"/>
              </a:cxn>
              <a:cxn ang="0">
                <a:pos x="21" y="6"/>
              </a:cxn>
              <a:cxn ang="0">
                <a:pos x="23" y="4"/>
              </a:cxn>
              <a:cxn ang="0">
                <a:pos x="25" y="4"/>
              </a:cxn>
              <a:cxn ang="0">
                <a:pos x="27" y="6"/>
              </a:cxn>
              <a:cxn ang="0">
                <a:pos x="29" y="7"/>
              </a:cxn>
            </a:cxnLst>
            <a:rect l="0" t="0" r="r" b="b"/>
            <a:pathLst>
              <a:path w="29" h="19">
                <a:moveTo>
                  <a:pt x="29" y="7"/>
                </a:moveTo>
                <a:lnTo>
                  <a:pt x="29" y="11"/>
                </a:lnTo>
                <a:lnTo>
                  <a:pt x="26" y="12"/>
                </a:lnTo>
                <a:lnTo>
                  <a:pt x="25" y="14"/>
                </a:lnTo>
                <a:lnTo>
                  <a:pt x="22" y="15"/>
                </a:lnTo>
                <a:lnTo>
                  <a:pt x="18" y="17"/>
                </a:lnTo>
                <a:lnTo>
                  <a:pt x="17" y="15"/>
                </a:lnTo>
                <a:lnTo>
                  <a:pt x="13" y="15"/>
                </a:lnTo>
                <a:lnTo>
                  <a:pt x="10" y="16"/>
                </a:lnTo>
                <a:lnTo>
                  <a:pt x="7" y="16"/>
                </a:lnTo>
                <a:lnTo>
                  <a:pt x="6" y="19"/>
                </a:lnTo>
                <a:lnTo>
                  <a:pt x="4" y="19"/>
                </a:lnTo>
                <a:lnTo>
                  <a:pt x="1" y="18"/>
                </a:lnTo>
                <a:lnTo>
                  <a:pt x="2" y="15"/>
                </a:lnTo>
                <a:lnTo>
                  <a:pt x="0" y="11"/>
                </a:lnTo>
                <a:lnTo>
                  <a:pt x="0" y="9"/>
                </a:lnTo>
                <a:lnTo>
                  <a:pt x="1" y="7"/>
                </a:lnTo>
                <a:lnTo>
                  <a:pt x="3" y="6"/>
                </a:lnTo>
                <a:lnTo>
                  <a:pt x="5" y="6"/>
                </a:lnTo>
                <a:lnTo>
                  <a:pt x="8" y="5"/>
                </a:lnTo>
                <a:lnTo>
                  <a:pt x="10" y="3"/>
                </a:lnTo>
                <a:lnTo>
                  <a:pt x="13" y="0"/>
                </a:lnTo>
                <a:lnTo>
                  <a:pt x="15" y="2"/>
                </a:lnTo>
                <a:lnTo>
                  <a:pt x="18" y="5"/>
                </a:lnTo>
                <a:lnTo>
                  <a:pt x="21" y="6"/>
                </a:lnTo>
                <a:lnTo>
                  <a:pt x="23" y="4"/>
                </a:lnTo>
                <a:lnTo>
                  <a:pt x="25" y="4"/>
                </a:lnTo>
                <a:lnTo>
                  <a:pt x="27" y="6"/>
                </a:lnTo>
                <a:lnTo>
                  <a:pt x="29" y="7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0" name="92097">
            <a:extLst xmlns:a="http://schemas.openxmlformats.org/drawingml/2006/main">
              <a:ext uri="{FF2B5EF4-FFF2-40B4-BE49-F238E27FC236}">
                <a16:creationId xmlns:a16="http://schemas.microsoft.com/office/drawing/2014/main" id="{730BA316-E980-4B5F-A275-E91ABD64FE6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95983" y="1219178"/>
            <a:ext cx="240811" cy="176460"/>
          </a:xfrm>
          <a:custGeom xmlns:a="http://schemas.openxmlformats.org/drawingml/2006/main">
            <a:avLst/>
            <a:gdLst/>
            <a:ahLst/>
            <a:cxnLst>
              <a:cxn ang="0">
                <a:pos x="24" y="5"/>
              </a:cxn>
              <a:cxn ang="0">
                <a:pos x="25" y="7"/>
              </a:cxn>
              <a:cxn ang="0">
                <a:pos x="26" y="9"/>
              </a:cxn>
              <a:cxn ang="0">
                <a:pos x="28" y="11"/>
              </a:cxn>
              <a:cxn ang="0">
                <a:pos x="28" y="13"/>
              </a:cxn>
              <a:cxn ang="0">
                <a:pos x="27" y="15"/>
              </a:cxn>
              <a:cxn ang="0">
                <a:pos x="25" y="17"/>
              </a:cxn>
              <a:cxn ang="0">
                <a:pos x="23" y="19"/>
              </a:cxn>
              <a:cxn ang="0">
                <a:pos x="22" y="22"/>
              </a:cxn>
              <a:cxn ang="0">
                <a:pos x="19" y="21"/>
              </a:cxn>
              <a:cxn ang="0">
                <a:pos x="15" y="21"/>
              </a:cxn>
              <a:cxn ang="0">
                <a:pos x="12" y="20"/>
              </a:cxn>
              <a:cxn ang="0">
                <a:pos x="8" y="19"/>
              </a:cxn>
              <a:cxn ang="0">
                <a:pos x="6" y="18"/>
              </a:cxn>
              <a:cxn ang="0">
                <a:pos x="3" y="16"/>
              </a:cxn>
              <a:cxn ang="0">
                <a:pos x="0" y="14"/>
              </a:cxn>
              <a:cxn ang="0">
                <a:pos x="2" y="13"/>
              </a:cxn>
              <a:cxn ang="0">
                <a:pos x="5" y="11"/>
              </a:cxn>
              <a:cxn ang="0">
                <a:pos x="4" y="8"/>
              </a:cxn>
              <a:cxn ang="0">
                <a:pos x="7" y="7"/>
              </a:cxn>
              <a:cxn ang="0">
                <a:pos x="8" y="6"/>
              </a:cxn>
              <a:cxn ang="0">
                <a:pos x="10" y="5"/>
              </a:cxn>
              <a:cxn ang="0">
                <a:pos x="13" y="4"/>
              </a:cxn>
              <a:cxn ang="0">
                <a:pos x="15" y="3"/>
              </a:cxn>
              <a:cxn ang="0">
                <a:pos x="18" y="1"/>
              </a:cxn>
              <a:cxn ang="0">
                <a:pos x="21" y="0"/>
              </a:cxn>
              <a:cxn ang="0">
                <a:pos x="23" y="2"/>
              </a:cxn>
              <a:cxn ang="0">
                <a:pos x="24" y="5"/>
              </a:cxn>
            </a:cxnLst>
            <a:rect l="0" t="0" r="r" b="b"/>
            <a:pathLst>
              <a:path w="28" h="22">
                <a:moveTo>
                  <a:pt x="24" y="5"/>
                </a:moveTo>
                <a:lnTo>
                  <a:pt x="25" y="7"/>
                </a:lnTo>
                <a:lnTo>
                  <a:pt x="26" y="9"/>
                </a:lnTo>
                <a:lnTo>
                  <a:pt x="28" y="11"/>
                </a:lnTo>
                <a:lnTo>
                  <a:pt x="28" y="13"/>
                </a:lnTo>
                <a:lnTo>
                  <a:pt x="27" y="15"/>
                </a:lnTo>
                <a:lnTo>
                  <a:pt x="25" y="17"/>
                </a:lnTo>
                <a:lnTo>
                  <a:pt x="23" y="19"/>
                </a:lnTo>
                <a:lnTo>
                  <a:pt x="22" y="22"/>
                </a:lnTo>
                <a:lnTo>
                  <a:pt x="19" y="21"/>
                </a:lnTo>
                <a:lnTo>
                  <a:pt x="15" y="21"/>
                </a:lnTo>
                <a:lnTo>
                  <a:pt x="12" y="20"/>
                </a:lnTo>
                <a:lnTo>
                  <a:pt x="8" y="19"/>
                </a:lnTo>
                <a:lnTo>
                  <a:pt x="6" y="18"/>
                </a:lnTo>
                <a:lnTo>
                  <a:pt x="3" y="16"/>
                </a:lnTo>
                <a:lnTo>
                  <a:pt x="0" y="14"/>
                </a:lnTo>
                <a:lnTo>
                  <a:pt x="2" y="13"/>
                </a:lnTo>
                <a:lnTo>
                  <a:pt x="5" y="11"/>
                </a:lnTo>
                <a:lnTo>
                  <a:pt x="4" y="8"/>
                </a:lnTo>
                <a:lnTo>
                  <a:pt x="7" y="7"/>
                </a:lnTo>
                <a:lnTo>
                  <a:pt x="8" y="6"/>
                </a:lnTo>
                <a:lnTo>
                  <a:pt x="10" y="5"/>
                </a:lnTo>
                <a:lnTo>
                  <a:pt x="13" y="4"/>
                </a:lnTo>
                <a:lnTo>
                  <a:pt x="15" y="3"/>
                </a:lnTo>
                <a:lnTo>
                  <a:pt x="18" y="1"/>
                </a:lnTo>
                <a:lnTo>
                  <a:pt x="21" y="0"/>
                </a:lnTo>
                <a:lnTo>
                  <a:pt x="23" y="2"/>
                </a:lnTo>
                <a:lnTo>
                  <a:pt x="24" y="5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1" name="92094">
            <a:extLst xmlns:a="http://schemas.openxmlformats.org/drawingml/2006/main">
              <a:ext uri="{FF2B5EF4-FFF2-40B4-BE49-F238E27FC236}">
                <a16:creationId xmlns:a16="http://schemas.microsoft.com/office/drawing/2014/main" id="{1C8560CD-6509-4A96-BD9F-D0E2898DB5F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45557" y="1106884"/>
            <a:ext cx="404218" cy="320836"/>
          </a:xfrm>
          <a:custGeom xmlns:a="http://schemas.openxmlformats.org/drawingml/2006/main">
            <a:avLst/>
            <a:gdLst/>
            <a:ahLst/>
            <a:cxnLst>
              <a:cxn ang="0">
                <a:pos x="35" y="2"/>
              </a:cxn>
              <a:cxn ang="0">
                <a:pos x="37" y="6"/>
              </a:cxn>
              <a:cxn ang="0">
                <a:pos x="40" y="4"/>
              </a:cxn>
              <a:cxn ang="0">
                <a:pos x="43" y="3"/>
              </a:cxn>
              <a:cxn ang="0">
                <a:pos x="46" y="7"/>
              </a:cxn>
              <a:cxn ang="0">
                <a:pos x="47" y="11"/>
              </a:cxn>
              <a:cxn ang="0">
                <a:pos x="44" y="15"/>
              </a:cxn>
              <a:cxn ang="0">
                <a:pos x="45" y="22"/>
              </a:cxn>
              <a:cxn ang="0">
                <a:pos x="46" y="27"/>
              </a:cxn>
              <a:cxn ang="0">
                <a:pos x="46" y="31"/>
              </a:cxn>
              <a:cxn ang="0">
                <a:pos x="40" y="33"/>
              </a:cxn>
              <a:cxn ang="0">
                <a:pos x="39" y="36"/>
              </a:cxn>
              <a:cxn ang="0">
                <a:pos x="35" y="40"/>
              </a:cxn>
              <a:cxn ang="0">
                <a:pos x="31" y="37"/>
              </a:cxn>
              <a:cxn ang="0">
                <a:pos x="27" y="39"/>
              </a:cxn>
              <a:cxn ang="0">
                <a:pos x="21" y="35"/>
              </a:cxn>
              <a:cxn ang="0">
                <a:pos x="18" y="30"/>
              </a:cxn>
              <a:cxn ang="0">
                <a:pos x="13" y="32"/>
              </a:cxn>
              <a:cxn ang="0">
                <a:pos x="12" y="25"/>
              </a:cxn>
              <a:cxn ang="0">
                <a:pos x="12" y="21"/>
              </a:cxn>
              <a:cxn ang="0">
                <a:pos x="9" y="17"/>
              </a:cxn>
              <a:cxn ang="0">
                <a:pos x="4" y="18"/>
              </a:cxn>
              <a:cxn ang="0">
                <a:pos x="1" y="15"/>
              </a:cxn>
              <a:cxn ang="0">
                <a:pos x="1" y="9"/>
              </a:cxn>
              <a:cxn ang="0">
                <a:pos x="5" y="7"/>
              </a:cxn>
              <a:cxn ang="0">
                <a:pos x="9" y="9"/>
              </a:cxn>
              <a:cxn ang="0">
                <a:pos x="15" y="9"/>
              </a:cxn>
              <a:cxn ang="0">
                <a:pos x="19" y="11"/>
              </a:cxn>
              <a:cxn ang="0">
                <a:pos x="21" y="7"/>
              </a:cxn>
              <a:cxn ang="0">
                <a:pos x="24" y="3"/>
              </a:cxn>
              <a:cxn ang="0">
                <a:pos x="29" y="1"/>
              </a:cxn>
              <a:cxn ang="0">
                <a:pos x="33" y="0"/>
              </a:cxn>
            </a:cxnLst>
            <a:rect l="0" t="0" r="r" b="b"/>
            <a:pathLst>
              <a:path w="47" h="40">
                <a:moveTo>
                  <a:pt x="36" y="1"/>
                </a:moveTo>
                <a:lnTo>
                  <a:pt x="35" y="2"/>
                </a:lnTo>
                <a:lnTo>
                  <a:pt x="37" y="4"/>
                </a:lnTo>
                <a:lnTo>
                  <a:pt x="37" y="6"/>
                </a:lnTo>
                <a:lnTo>
                  <a:pt x="39" y="6"/>
                </a:lnTo>
                <a:lnTo>
                  <a:pt x="40" y="4"/>
                </a:lnTo>
                <a:lnTo>
                  <a:pt x="41" y="2"/>
                </a:lnTo>
                <a:lnTo>
                  <a:pt x="43" y="3"/>
                </a:lnTo>
                <a:lnTo>
                  <a:pt x="45" y="5"/>
                </a:lnTo>
                <a:lnTo>
                  <a:pt x="46" y="7"/>
                </a:lnTo>
                <a:lnTo>
                  <a:pt x="47" y="9"/>
                </a:lnTo>
                <a:lnTo>
                  <a:pt x="47" y="11"/>
                </a:lnTo>
                <a:lnTo>
                  <a:pt x="46" y="14"/>
                </a:lnTo>
                <a:lnTo>
                  <a:pt x="44" y="15"/>
                </a:lnTo>
                <a:lnTo>
                  <a:pt x="44" y="19"/>
                </a:lnTo>
                <a:lnTo>
                  <a:pt x="45" y="22"/>
                </a:lnTo>
                <a:lnTo>
                  <a:pt x="44" y="25"/>
                </a:lnTo>
                <a:lnTo>
                  <a:pt x="46" y="27"/>
                </a:lnTo>
                <a:lnTo>
                  <a:pt x="45" y="29"/>
                </a:lnTo>
                <a:lnTo>
                  <a:pt x="46" y="31"/>
                </a:lnTo>
                <a:lnTo>
                  <a:pt x="43" y="32"/>
                </a:lnTo>
                <a:lnTo>
                  <a:pt x="40" y="33"/>
                </a:lnTo>
                <a:lnTo>
                  <a:pt x="40" y="35"/>
                </a:lnTo>
                <a:lnTo>
                  <a:pt x="39" y="36"/>
                </a:lnTo>
                <a:lnTo>
                  <a:pt x="37" y="38"/>
                </a:lnTo>
                <a:lnTo>
                  <a:pt x="35" y="40"/>
                </a:lnTo>
                <a:lnTo>
                  <a:pt x="33" y="39"/>
                </a:lnTo>
                <a:lnTo>
                  <a:pt x="31" y="37"/>
                </a:lnTo>
                <a:lnTo>
                  <a:pt x="29" y="37"/>
                </a:lnTo>
                <a:lnTo>
                  <a:pt x="27" y="39"/>
                </a:lnTo>
                <a:lnTo>
                  <a:pt x="24" y="38"/>
                </a:lnTo>
                <a:lnTo>
                  <a:pt x="21" y="35"/>
                </a:lnTo>
                <a:lnTo>
                  <a:pt x="19" y="33"/>
                </a:lnTo>
                <a:lnTo>
                  <a:pt x="18" y="30"/>
                </a:lnTo>
                <a:lnTo>
                  <a:pt x="16" y="31"/>
                </a:lnTo>
                <a:lnTo>
                  <a:pt x="13" y="32"/>
                </a:lnTo>
                <a:lnTo>
                  <a:pt x="11" y="29"/>
                </a:lnTo>
                <a:lnTo>
                  <a:pt x="12" y="25"/>
                </a:lnTo>
                <a:lnTo>
                  <a:pt x="13" y="23"/>
                </a:lnTo>
                <a:lnTo>
                  <a:pt x="12" y="21"/>
                </a:lnTo>
                <a:lnTo>
                  <a:pt x="11" y="19"/>
                </a:lnTo>
                <a:lnTo>
                  <a:pt x="9" y="17"/>
                </a:lnTo>
                <a:lnTo>
                  <a:pt x="7" y="17"/>
                </a:lnTo>
                <a:lnTo>
                  <a:pt x="4" y="18"/>
                </a:lnTo>
                <a:lnTo>
                  <a:pt x="2" y="17"/>
                </a:lnTo>
                <a:lnTo>
                  <a:pt x="1" y="15"/>
                </a:lnTo>
                <a:lnTo>
                  <a:pt x="0" y="12"/>
                </a:lnTo>
                <a:lnTo>
                  <a:pt x="1" y="9"/>
                </a:lnTo>
                <a:lnTo>
                  <a:pt x="2" y="8"/>
                </a:lnTo>
                <a:lnTo>
                  <a:pt x="5" y="7"/>
                </a:lnTo>
                <a:lnTo>
                  <a:pt x="7" y="6"/>
                </a:lnTo>
                <a:lnTo>
                  <a:pt x="9" y="9"/>
                </a:lnTo>
                <a:lnTo>
                  <a:pt x="12" y="10"/>
                </a:lnTo>
                <a:lnTo>
                  <a:pt x="15" y="9"/>
                </a:lnTo>
                <a:lnTo>
                  <a:pt x="17" y="11"/>
                </a:lnTo>
                <a:lnTo>
                  <a:pt x="19" y="11"/>
                </a:lnTo>
                <a:lnTo>
                  <a:pt x="20" y="9"/>
                </a:lnTo>
                <a:lnTo>
                  <a:pt x="21" y="7"/>
                </a:lnTo>
                <a:lnTo>
                  <a:pt x="24" y="5"/>
                </a:lnTo>
                <a:lnTo>
                  <a:pt x="24" y="3"/>
                </a:lnTo>
                <a:lnTo>
                  <a:pt x="26" y="1"/>
                </a:lnTo>
                <a:lnTo>
                  <a:pt x="29" y="1"/>
                </a:lnTo>
                <a:lnTo>
                  <a:pt x="31" y="1"/>
                </a:lnTo>
                <a:lnTo>
                  <a:pt x="33" y="0"/>
                </a:lnTo>
                <a:lnTo>
                  <a:pt x="36" y="1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2" name="92087">
            <a:extLst xmlns:a="http://schemas.openxmlformats.org/drawingml/2006/main">
              <a:ext uri="{FF2B5EF4-FFF2-40B4-BE49-F238E27FC236}">
                <a16:creationId xmlns:a16="http://schemas.microsoft.com/office/drawing/2014/main" id="{5EF62E0F-95CD-4EA0-A440-18F013C60CF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0547" y="1443763"/>
            <a:ext cx="283813" cy="256669"/>
          </a:xfrm>
          <a:custGeom xmlns:a="http://schemas.openxmlformats.org/drawingml/2006/main">
            <a:avLst/>
            <a:gdLst/>
            <a:ahLst/>
            <a:cxnLst>
              <a:cxn ang="0">
                <a:pos x="31" y="0"/>
              </a:cxn>
              <a:cxn ang="0">
                <a:pos x="31" y="2"/>
              </a:cxn>
              <a:cxn ang="0">
                <a:pos x="33" y="6"/>
              </a:cxn>
              <a:cxn ang="0">
                <a:pos x="32" y="9"/>
              </a:cxn>
              <a:cxn ang="0">
                <a:pos x="31" y="12"/>
              </a:cxn>
              <a:cxn ang="0">
                <a:pos x="29" y="13"/>
              </a:cxn>
              <a:cxn ang="0">
                <a:pos x="28" y="16"/>
              </a:cxn>
              <a:cxn ang="0">
                <a:pos x="27" y="18"/>
              </a:cxn>
              <a:cxn ang="0">
                <a:pos x="27" y="20"/>
              </a:cxn>
              <a:cxn ang="0">
                <a:pos x="28" y="22"/>
              </a:cxn>
              <a:cxn ang="0">
                <a:pos x="28" y="24"/>
              </a:cxn>
              <a:cxn ang="0">
                <a:pos x="28" y="26"/>
              </a:cxn>
              <a:cxn ang="0">
                <a:pos x="29" y="27"/>
              </a:cxn>
              <a:cxn ang="0">
                <a:pos x="32" y="27"/>
              </a:cxn>
              <a:cxn ang="0">
                <a:pos x="31" y="29"/>
              </a:cxn>
              <a:cxn ang="0">
                <a:pos x="28" y="29"/>
              </a:cxn>
              <a:cxn ang="0">
                <a:pos x="25" y="29"/>
              </a:cxn>
              <a:cxn ang="0">
                <a:pos x="23" y="29"/>
              </a:cxn>
              <a:cxn ang="0">
                <a:pos x="20" y="31"/>
              </a:cxn>
              <a:cxn ang="0">
                <a:pos x="17" y="32"/>
              </a:cxn>
              <a:cxn ang="0">
                <a:pos x="14" y="32"/>
              </a:cxn>
              <a:cxn ang="0">
                <a:pos x="11" y="31"/>
              </a:cxn>
              <a:cxn ang="0">
                <a:pos x="11" y="30"/>
              </a:cxn>
              <a:cxn ang="0">
                <a:pos x="8" y="29"/>
              </a:cxn>
              <a:cxn ang="0">
                <a:pos x="4" y="29"/>
              </a:cxn>
              <a:cxn ang="0">
                <a:pos x="6" y="25"/>
              </a:cxn>
              <a:cxn ang="0">
                <a:pos x="2" y="25"/>
              </a:cxn>
              <a:cxn ang="0">
                <a:pos x="1" y="23"/>
              </a:cxn>
              <a:cxn ang="0">
                <a:pos x="2" y="19"/>
              </a:cxn>
              <a:cxn ang="0">
                <a:pos x="2" y="16"/>
              </a:cxn>
              <a:cxn ang="0">
                <a:pos x="2" y="14"/>
              </a:cxn>
              <a:cxn ang="0">
                <a:pos x="2" y="12"/>
              </a:cxn>
              <a:cxn ang="0">
                <a:pos x="1" y="11"/>
              </a:cxn>
              <a:cxn ang="0">
                <a:pos x="1" y="8"/>
              </a:cxn>
              <a:cxn ang="0">
                <a:pos x="0" y="6"/>
              </a:cxn>
              <a:cxn ang="0">
                <a:pos x="1" y="3"/>
              </a:cxn>
              <a:cxn ang="0">
                <a:pos x="4" y="4"/>
              </a:cxn>
              <a:cxn ang="0">
                <a:pos x="6" y="6"/>
              </a:cxn>
              <a:cxn ang="0">
                <a:pos x="8" y="5"/>
              </a:cxn>
              <a:cxn ang="0">
                <a:pos x="11" y="3"/>
              </a:cxn>
              <a:cxn ang="0">
                <a:pos x="13" y="4"/>
              </a:cxn>
              <a:cxn ang="0">
                <a:pos x="15" y="4"/>
              </a:cxn>
              <a:cxn ang="0">
                <a:pos x="17" y="4"/>
              </a:cxn>
              <a:cxn ang="0">
                <a:pos x="19" y="3"/>
              </a:cxn>
              <a:cxn ang="0">
                <a:pos x="21" y="2"/>
              </a:cxn>
              <a:cxn ang="0">
                <a:pos x="23" y="1"/>
              </a:cxn>
              <a:cxn ang="0">
                <a:pos x="26" y="0"/>
              </a:cxn>
              <a:cxn ang="0">
                <a:pos x="29" y="0"/>
              </a:cxn>
              <a:cxn ang="0">
                <a:pos x="31" y="0"/>
              </a:cxn>
            </a:cxnLst>
            <a:rect l="0" t="0" r="r" b="b"/>
            <a:pathLst>
              <a:path w="33" h="32">
                <a:moveTo>
                  <a:pt x="31" y="0"/>
                </a:moveTo>
                <a:lnTo>
                  <a:pt x="31" y="2"/>
                </a:lnTo>
                <a:lnTo>
                  <a:pt x="33" y="6"/>
                </a:lnTo>
                <a:lnTo>
                  <a:pt x="32" y="9"/>
                </a:lnTo>
                <a:lnTo>
                  <a:pt x="31" y="12"/>
                </a:lnTo>
                <a:lnTo>
                  <a:pt x="29" y="13"/>
                </a:lnTo>
                <a:lnTo>
                  <a:pt x="28" y="16"/>
                </a:lnTo>
                <a:lnTo>
                  <a:pt x="27" y="18"/>
                </a:lnTo>
                <a:lnTo>
                  <a:pt x="27" y="20"/>
                </a:lnTo>
                <a:lnTo>
                  <a:pt x="28" y="22"/>
                </a:lnTo>
                <a:lnTo>
                  <a:pt x="28" y="24"/>
                </a:lnTo>
                <a:lnTo>
                  <a:pt x="28" y="26"/>
                </a:lnTo>
                <a:lnTo>
                  <a:pt x="29" y="27"/>
                </a:lnTo>
                <a:lnTo>
                  <a:pt x="32" y="27"/>
                </a:lnTo>
                <a:lnTo>
                  <a:pt x="31" y="29"/>
                </a:lnTo>
                <a:lnTo>
                  <a:pt x="28" y="29"/>
                </a:lnTo>
                <a:lnTo>
                  <a:pt x="25" y="29"/>
                </a:lnTo>
                <a:lnTo>
                  <a:pt x="23" y="29"/>
                </a:lnTo>
                <a:lnTo>
                  <a:pt x="20" y="31"/>
                </a:lnTo>
                <a:lnTo>
                  <a:pt x="17" y="32"/>
                </a:lnTo>
                <a:lnTo>
                  <a:pt x="14" y="32"/>
                </a:lnTo>
                <a:lnTo>
                  <a:pt x="11" y="31"/>
                </a:lnTo>
                <a:lnTo>
                  <a:pt x="11" y="30"/>
                </a:lnTo>
                <a:lnTo>
                  <a:pt x="8" y="29"/>
                </a:lnTo>
                <a:lnTo>
                  <a:pt x="4" y="29"/>
                </a:lnTo>
                <a:lnTo>
                  <a:pt x="6" y="25"/>
                </a:lnTo>
                <a:lnTo>
                  <a:pt x="2" y="25"/>
                </a:lnTo>
                <a:lnTo>
                  <a:pt x="1" y="23"/>
                </a:lnTo>
                <a:lnTo>
                  <a:pt x="2" y="19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1" y="11"/>
                </a:lnTo>
                <a:lnTo>
                  <a:pt x="1" y="8"/>
                </a:lnTo>
                <a:lnTo>
                  <a:pt x="0" y="6"/>
                </a:lnTo>
                <a:lnTo>
                  <a:pt x="1" y="3"/>
                </a:lnTo>
                <a:lnTo>
                  <a:pt x="4" y="4"/>
                </a:lnTo>
                <a:lnTo>
                  <a:pt x="6" y="6"/>
                </a:lnTo>
                <a:lnTo>
                  <a:pt x="8" y="5"/>
                </a:lnTo>
                <a:lnTo>
                  <a:pt x="11" y="3"/>
                </a:lnTo>
                <a:lnTo>
                  <a:pt x="13" y="4"/>
                </a:lnTo>
                <a:lnTo>
                  <a:pt x="15" y="4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3" y="1"/>
                </a:lnTo>
                <a:lnTo>
                  <a:pt x="26" y="0"/>
                </a:lnTo>
                <a:lnTo>
                  <a:pt x="29" y="0"/>
                </a:lnTo>
                <a:lnTo>
                  <a:pt x="31" y="0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3" name="92054">
            <a:extLst xmlns:a="http://schemas.openxmlformats.org/drawingml/2006/main">
              <a:ext uri="{FF2B5EF4-FFF2-40B4-BE49-F238E27FC236}">
                <a16:creationId xmlns:a16="http://schemas.microsoft.com/office/drawing/2014/main" id="{BE96781B-82BD-42D0-AB87-0690C569F72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23975" y="1259282"/>
            <a:ext cx="275213" cy="200523"/>
          </a:xfrm>
          <a:custGeom xmlns:a="http://schemas.openxmlformats.org/drawingml/2006/main">
            <a:avLst/>
            <a:gdLst/>
            <a:ahLst/>
            <a:cxnLst>
              <a:cxn ang="0">
                <a:pos x="24" y="3"/>
              </a:cxn>
              <a:cxn ang="0">
                <a:pos x="25" y="6"/>
              </a:cxn>
              <a:cxn ang="0">
                <a:pos x="22" y="8"/>
              </a:cxn>
              <a:cxn ang="0">
                <a:pos x="20" y="9"/>
              </a:cxn>
              <a:cxn ang="0">
                <a:pos x="23" y="11"/>
              </a:cxn>
              <a:cxn ang="0">
                <a:pos x="26" y="13"/>
              </a:cxn>
              <a:cxn ang="0">
                <a:pos x="28" y="14"/>
              </a:cxn>
              <a:cxn ang="0">
                <a:pos x="32" y="15"/>
              </a:cxn>
              <a:cxn ang="0">
                <a:pos x="30" y="17"/>
              </a:cxn>
              <a:cxn ang="0">
                <a:pos x="30" y="20"/>
              </a:cxn>
              <a:cxn ang="0">
                <a:pos x="30" y="23"/>
              </a:cxn>
              <a:cxn ang="0">
                <a:pos x="28" y="23"/>
              </a:cxn>
              <a:cxn ang="0">
                <a:pos x="25" y="23"/>
              </a:cxn>
              <a:cxn ang="0">
                <a:pos x="23" y="25"/>
              </a:cxn>
              <a:cxn ang="0">
                <a:pos x="23" y="22"/>
              </a:cxn>
              <a:cxn ang="0">
                <a:pos x="22" y="20"/>
              </a:cxn>
              <a:cxn ang="0">
                <a:pos x="20" y="20"/>
              </a:cxn>
              <a:cxn ang="0">
                <a:pos x="18" y="19"/>
              </a:cxn>
              <a:cxn ang="0">
                <a:pos x="15" y="20"/>
              </a:cxn>
              <a:cxn ang="0">
                <a:pos x="12" y="17"/>
              </a:cxn>
              <a:cxn ang="0">
                <a:pos x="11" y="15"/>
              </a:cxn>
              <a:cxn ang="0">
                <a:pos x="10" y="13"/>
              </a:cxn>
              <a:cxn ang="0">
                <a:pos x="7" y="14"/>
              </a:cxn>
              <a:cxn ang="0">
                <a:pos x="4" y="15"/>
              </a:cxn>
              <a:cxn ang="0">
                <a:pos x="2" y="12"/>
              </a:cxn>
              <a:cxn ang="0">
                <a:pos x="1" y="10"/>
              </a:cxn>
              <a:cxn ang="0">
                <a:pos x="2" y="8"/>
              </a:cxn>
              <a:cxn ang="0">
                <a:pos x="0" y="6"/>
              </a:cxn>
              <a:cxn ang="0">
                <a:pos x="1" y="3"/>
              </a:cxn>
              <a:cxn ang="0">
                <a:pos x="4" y="2"/>
              </a:cxn>
              <a:cxn ang="0">
                <a:pos x="7" y="2"/>
              </a:cxn>
              <a:cxn ang="0">
                <a:pos x="10" y="2"/>
              </a:cxn>
              <a:cxn ang="0">
                <a:pos x="12" y="1"/>
              </a:cxn>
              <a:cxn ang="0">
                <a:pos x="14" y="1"/>
              </a:cxn>
              <a:cxn ang="0">
                <a:pos x="17" y="1"/>
              </a:cxn>
              <a:cxn ang="0">
                <a:pos x="19" y="0"/>
              </a:cxn>
              <a:cxn ang="0">
                <a:pos x="21" y="0"/>
              </a:cxn>
              <a:cxn ang="0">
                <a:pos x="22" y="2"/>
              </a:cxn>
              <a:cxn ang="0">
                <a:pos x="24" y="3"/>
              </a:cxn>
            </a:cxnLst>
            <a:rect l="0" t="0" r="r" b="b"/>
            <a:pathLst>
              <a:path w="32" h="25">
                <a:moveTo>
                  <a:pt x="24" y="3"/>
                </a:moveTo>
                <a:lnTo>
                  <a:pt x="25" y="6"/>
                </a:lnTo>
                <a:lnTo>
                  <a:pt x="22" y="8"/>
                </a:lnTo>
                <a:lnTo>
                  <a:pt x="20" y="9"/>
                </a:lnTo>
                <a:lnTo>
                  <a:pt x="23" y="11"/>
                </a:lnTo>
                <a:lnTo>
                  <a:pt x="26" y="13"/>
                </a:lnTo>
                <a:lnTo>
                  <a:pt x="28" y="14"/>
                </a:lnTo>
                <a:lnTo>
                  <a:pt x="32" y="15"/>
                </a:lnTo>
                <a:lnTo>
                  <a:pt x="30" y="17"/>
                </a:lnTo>
                <a:lnTo>
                  <a:pt x="30" y="20"/>
                </a:lnTo>
                <a:lnTo>
                  <a:pt x="30" y="23"/>
                </a:lnTo>
                <a:lnTo>
                  <a:pt x="28" y="23"/>
                </a:lnTo>
                <a:lnTo>
                  <a:pt x="25" y="23"/>
                </a:lnTo>
                <a:lnTo>
                  <a:pt x="23" y="25"/>
                </a:lnTo>
                <a:lnTo>
                  <a:pt x="23" y="22"/>
                </a:lnTo>
                <a:lnTo>
                  <a:pt x="22" y="20"/>
                </a:lnTo>
                <a:lnTo>
                  <a:pt x="20" y="20"/>
                </a:lnTo>
                <a:lnTo>
                  <a:pt x="18" y="19"/>
                </a:lnTo>
                <a:lnTo>
                  <a:pt x="15" y="20"/>
                </a:lnTo>
                <a:lnTo>
                  <a:pt x="12" y="17"/>
                </a:lnTo>
                <a:lnTo>
                  <a:pt x="11" y="15"/>
                </a:lnTo>
                <a:lnTo>
                  <a:pt x="10" y="13"/>
                </a:lnTo>
                <a:lnTo>
                  <a:pt x="7" y="14"/>
                </a:lnTo>
                <a:lnTo>
                  <a:pt x="4" y="15"/>
                </a:lnTo>
                <a:lnTo>
                  <a:pt x="2" y="12"/>
                </a:lnTo>
                <a:lnTo>
                  <a:pt x="1" y="10"/>
                </a:lnTo>
                <a:lnTo>
                  <a:pt x="2" y="8"/>
                </a:lnTo>
                <a:lnTo>
                  <a:pt x="0" y="6"/>
                </a:lnTo>
                <a:lnTo>
                  <a:pt x="1" y="3"/>
                </a:lnTo>
                <a:lnTo>
                  <a:pt x="4" y="2"/>
                </a:lnTo>
                <a:lnTo>
                  <a:pt x="7" y="2"/>
                </a:lnTo>
                <a:lnTo>
                  <a:pt x="10" y="2"/>
                </a:lnTo>
                <a:lnTo>
                  <a:pt x="12" y="1"/>
                </a:lnTo>
                <a:lnTo>
                  <a:pt x="14" y="1"/>
                </a:lnTo>
                <a:lnTo>
                  <a:pt x="17" y="1"/>
                </a:lnTo>
                <a:lnTo>
                  <a:pt x="19" y="0"/>
                </a:lnTo>
                <a:lnTo>
                  <a:pt x="21" y="0"/>
                </a:lnTo>
                <a:lnTo>
                  <a:pt x="22" y="2"/>
                </a:lnTo>
                <a:lnTo>
                  <a:pt x="24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4" name="92035">
            <a:extLst xmlns:a="http://schemas.openxmlformats.org/drawingml/2006/main">
              <a:ext uri="{FF2B5EF4-FFF2-40B4-BE49-F238E27FC236}">
                <a16:creationId xmlns:a16="http://schemas.microsoft.com/office/drawing/2014/main" id="{150003ED-9764-4DDD-B7A4-A52E447771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48762" y="842195"/>
            <a:ext cx="301015" cy="272710"/>
          </a:xfrm>
          <a:custGeom xmlns:a="http://schemas.openxmlformats.org/drawingml/2006/main">
            <a:avLst/>
            <a:gdLst/>
            <a:ahLst/>
            <a:cxnLst>
              <a:cxn ang="0">
                <a:pos x="35" y="2"/>
              </a:cxn>
              <a:cxn ang="0">
                <a:pos x="35" y="6"/>
              </a:cxn>
              <a:cxn ang="0">
                <a:pos x="34" y="8"/>
              </a:cxn>
              <a:cxn ang="0">
                <a:pos x="32" y="11"/>
              </a:cxn>
              <a:cxn ang="0">
                <a:pos x="33" y="14"/>
              </a:cxn>
              <a:cxn ang="0">
                <a:pos x="35" y="14"/>
              </a:cxn>
              <a:cxn ang="0">
                <a:pos x="34" y="16"/>
              </a:cxn>
              <a:cxn ang="0">
                <a:pos x="32" y="17"/>
              </a:cxn>
              <a:cxn ang="0">
                <a:pos x="30" y="18"/>
              </a:cxn>
              <a:cxn ang="0">
                <a:pos x="28" y="21"/>
              </a:cxn>
              <a:cxn ang="0">
                <a:pos x="27" y="22"/>
              </a:cxn>
              <a:cxn ang="0">
                <a:pos x="25" y="25"/>
              </a:cxn>
              <a:cxn ang="0">
                <a:pos x="26" y="28"/>
              </a:cxn>
              <a:cxn ang="0">
                <a:pos x="27" y="31"/>
              </a:cxn>
              <a:cxn ang="0">
                <a:pos x="24" y="34"/>
              </a:cxn>
              <a:cxn ang="0">
                <a:pos x="21" y="33"/>
              </a:cxn>
              <a:cxn ang="0">
                <a:pos x="19" y="34"/>
              </a:cxn>
              <a:cxn ang="0">
                <a:pos x="17" y="32"/>
              </a:cxn>
              <a:cxn ang="0">
                <a:pos x="15" y="31"/>
              </a:cxn>
              <a:cxn ang="0">
                <a:pos x="15" y="29"/>
              </a:cxn>
              <a:cxn ang="0">
                <a:pos x="13" y="28"/>
              </a:cxn>
              <a:cxn ang="0">
                <a:pos x="11" y="27"/>
              </a:cxn>
              <a:cxn ang="0">
                <a:pos x="9" y="26"/>
              </a:cxn>
              <a:cxn ang="0">
                <a:pos x="7" y="25"/>
              </a:cxn>
              <a:cxn ang="0">
                <a:pos x="5" y="25"/>
              </a:cxn>
              <a:cxn ang="0">
                <a:pos x="4" y="23"/>
              </a:cxn>
              <a:cxn ang="0">
                <a:pos x="2" y="21"/>
              </a:cxn>
              <a:cxn ang="0">
                <a:pos x="0" y="21"/>
              </a:cxn>
              <a:cxn ang="0">
                <a:pos x="1" y="18"/>
              </a:cxn>
              <a:cxn ang="0">
                <a:pos x="3" y="17"/>
              </a:cxn>
              <a:cxn ang="0">
                <a:pos x="1" y="15"/>
              </a:cxn>
              <a:cxn ang="0">
                <a:pos x="0" y="13"/>
              </a:cxn>
              <a:cxn ang="0">
                <a:pos x="2" y="12"/>
              </a:cxn>
              <a:cxn ang="0">
                <a:pos x="4" y="11"/>
              </a:cxn>
              <a:cxn ang="0">
                <a:pos x="5" y="10"/>
              </a:cxn>
              <a:cxn ang="0">
                <a:pos x="7" y="11"/>
              </a:cxn>
              <a:cxn ang="0">
                <a:pos x="10" y="10"/>
              </a:cxn>
              <a:cxn ang="0">
                <a:pos x="11" y="9"/>
              </a:cxn>
              <a:cxn ang="0">
                <a:pos x="14" y="8"/>
              </a:cxn>
              <a:cxn ang="0">
                <a:pos x="16" y="8"/>
              </a:cxn>
              <a:cxn ang="0">
                <a:pos x="18" y="7"/>
              </a:cxn>
              <a:cxn ang="0">
                <a:pos x="20" y="6"/>
              </a:cxn>
              <a:cxn ang="0">
                <a:pos x="22" y="6"/>
              </a:cxn>
              <a:cxn ang="0">
                <a:pos x="24" y="5"/>
              </a:cxn>
              <a:cxn ang="0">
                <a:pos x="27" y="3"/>
              </a:cxn>
              <a:cxn ang="0">
                <a:pos x="26" y="0"/>
              </a:cxn>
              <a:cxn ang="0">
                <a:pos x="29" y="0"/>
              </a:cxn>
              <a:cxn ang="0">
                <a:pos x="32" y="0"/>
              </a:cxn>
              <a:cxn ang="0">
                <a:pos x="35" y="2"/>
              </a:cxn>
            </a:cxnLst>
            <a:rect l="0" t="0" r="r" b="b"/>
            <a:pathLst>
              <a:path w="35" h="34">
                <a:moveTo>
                  <a:pt x="35" y="2"/>
                </a:moveTo>
                <a:lnTo>
                  <a:pt x="35" y="6"/>
                </a:lnTo>
                <a:lnTo>
                  <a:pt x="34" y="8"/>
                </a:lnTo>
                <a:lnTo>
                  <a:pt x="32" y="11"/>
                </a:lnTo>
                <a:lnTo>
                  <a:pt x="33" y="14"/>
                </a:lnTo>
                <a:lnTo>
                  <a:pt x="35" y="14"/>
                </a:lnTo>
                <a:lnTo>
                  <a:pt x="34" y="16"/>
                </a:lnTo>
                <a:lnTo>
                  <a:pt x="32" y="17"/>
                </a:lnTo>
                <a:lnTo>
                  <a:pt x="30" y="18"/>
                </a:lnTo>
                <a:lnTo>
                  <a:pt x="28" y="21"/>
                </a:lnTo>
                <a:lnTo>
                  <a:pt x="27" y="22"/>
                </a:lnTo>
                <a:lnTo>
                  <a:pt x="25" y="25"/>
                </a:lnTo>
                <a:lnTo>
                  <a:pt x="26" y="28"/>
                </a:lnTo>
                <a:lnTo>
                  <a:pt x="27" y="31"/>
                </a:lnTo>
                <a:lnTo>
                  <a:pt x="24" y="34"/>
                </a:lnTo>
                <a:lnTo>
                  <a:pt x="21" y="33"/>
                </a:lnTo>
                <a:lnTo>
                  <a:pt x="19" y="34"/>
                </a:lnTo>
                <a:lnTo>
                  <a:pt x="17" y="32"/>
                </a:lnTo>
                <a:lnTo>
                  <a:pt x="15" y="31"/>
                </a:lnTo>
                <a:lnTo>
                  <a:pt x="15" y="29"/>
                </a:lnTo>
                <a:lnTo>
                  <a:pt x="13" y="28"/>
                </a:lnTo>
                <a:lnTo>
                  <a:pt x="11" y="27"/>
                </a:lnTo>
                <a:lnTo>
                  <a:pt x="9" y="26"/>
                </a:lnTo>
                <a:lnTo>
                  <a:pt x="7" y="25"/>
                </a:lnTo>
                <a:lnTo>
                  <a:pt x="5" y="25"/>
                </a:lnTo>
                <a:lnTo>
                  <a:pt x="4" y="23"/>
                </a:lnTo>
                <a:lnTo>
                  <a:pt x="2" y="21"/>
                </a:lnTo>
                <a:lnTo>
                  <a:pt x="0" y="21"/>
                </a:lnTo>
                <a:lnTo>
                  <a:pt x="1" y="18"/>
                </a:lnTo>
                <a:lnTo>
                  <a:pt x="3" y="17"/>
                </a:lnTo>
                <a:lnTo>
                  <a:pt x="1" y="15"/>
                </a:lnTo>
                <a:lnTo>
                  <a:pt x="0" y="13"/>
                </a:lnTo>
                <a:lnTo>
                  <a:pt x="2" y="12"/>
                </a:lnTo>
                <a:lnTo>
                  <a:pt x="4" y="11"/>
                </a:lnTo>
                <a:lnTo>
                  <a:pt x="5" y="10"/>
                </a:lnTo>
                <a:lnTo>
                  <a:pt x="7" y="11"/>
                </a:lnTo>
                <a:lnTo>
                  <a:pt x="10" y="10"/>
                </a:lnTo>
                <a:lnTo>
                  <a:pt x="11" y="9"/>
                </a:lnTo>
                <a:lnTo>
                  <a:pt x="14" y="8"/>
                </a:lnTo>
                <a:lnTo>
                  <a:pt x="16" y="8"/>
                </a:lnTo>
                <a:lnTo>
                  <a:pt x="18" y="7"/>
                </a:lnTo>
                <a:lnTo>
                  <a:pt x="20" y="6"/>
                </a:lnTo>
                <a:lnTo>
                  <a:pt x="22" y="6"/>
                </a:lnTo>
                <a:lnTo>
                  <a:pt x="24" y="5"/>
                </a:lnTo>
                <a:lnTo>
                  <a:pt x="27" y="3"/>
                </a:lnTo>
                <a:lnTo>
                  <a:pt x="26" y="0"/>
                </a:lnTo>
                <a:lnTo>
                  <a:pt x="29" y="0"/>
                </a:lnTo>
                <a:lnTo>
                  <a:pt x="32" y="0"/>
                </a:lnTo>
                <a:lnTo>
                  <a:pt x="35" y="2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5" name="92114">
            <a:extLst xmlns:a="http://schemas.openxmlformats.org/drawingml/2006/main">
              <a:ext uri="{FF2B5EF4-FFF2-40B4-BE49-F238E27FC236}">
                <a16:creationId xmlns:a16="http://schemas.microsoft.com/office/drawing/2014/main" id="{C6ABF288-EE2F-4B98-A980-6D6FB02E651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96145" y="1018654"/>
            <a:ext cx="129005" cy="192501"/>
          </a:xfrm>
          <a:custGeom xmlns:a="http://schemas.openxmlformats.org/drawingml/2006/main">
            <a:avLst/>
            <a:gdLst/>
            <a:ahLst/>
            <a:cxnLst>
              <a:cxn ang="0">
                <a:pos x="11" y="1"/>
              </a:cxn>
              <a:cxn ang="0">
                <a:pos x="12" y="2"/>
              </a:cxn>
              <a:cxn ang="0">
                <a:pos x="12" y="5"/>
              </a:cxn>
              <a:cxn ang="0">
                <a:pos x="14" y="7"/>
              </a:cxn>
              <a:cxn ang="0">
                <a:pos x="14" y="9"/>
              </a:cxn>
              <a:cxn ang="0">
                <a:pos x="14" y="12"/>
              </a:cxn>
              <a:cxn ang="0">
                <a:pos x="14" y="14"/>
              </a:cxn>
              <a:cxn ang="0">
                <a:pos x="15" y="16"/>
              </a:cxn>
              <a:cxn ang="0">
                <a:pos x="12" y="18"/>
              </a:cxn>
              <a:cxn ang="0">
                <a:pos x="12" y="21"/>
              </a:cxn>
              <a:cxn ang="0">
                <a:pos x="7" y="24"/>
              </a:cxn>
              <a:cxn ang="0">
                <a:pos x="5" y="22"/>
              </a:cxn>
              <a:cxn ang="0">
                <a:pos x="5" y="20"/>
              </a:cxn>
              <a:cxn ang="0">
                <a:pos x="1" y="21"/>
              </a:cxn>
              <a:cxn ang="0">
                <a:pos x="0" y="18"/>
              </a:cxn>
              <a:cxn ang="0">
                <a:pos x="1" y="16"/>
              </a:cxn>
              <a:cxn ang="0">
                <a:pos x="2" y="14"/>
              </a:cxn>
              <a:cxn ang="0">
                <a:pos x="3" y="12"/>
              </a:cxn>
              <a:cxn ang="0">
                <a:pos x="4" y="10"/>
              </a:cxn>
              <a:cxn ang="0">
                <a:pos x="3" y="7"/>
              </a:cxn>
              <a:cxn ang="0">
                <a:pos x="3" y="5"/>
              </a:cxn>
              <a:cxn ang="0">
                <a:pos x="3" y="2"/>
              </a:cxn>
              <a:cxn ang="0">
                <a:pos x="6" y="1"/>
              </a:cxn>
              <a:cxn ang="0">
                <a:pos x="8" y="0"/>
              </a:cxn>
              <a:cxn ang="0">
                <a:pos x="11" y="1"/>
              </a:cxn>
            </a:cxnLst>
            <a:rect l="0" t="0" r="r" b="b"/>
            <a:pathLst>
              <a:path w="15" h="24">
                <a:moveTo>
                  <a:pt x="11" y="1"/>
                </a:moveTo>
                <a:lnTo>
                  <a:pt x="12" y="2"/>
                </a:lnTo>
                <a:lnTo>
                  <a:pt x="12" y="5"/>
                </a:lnTo>
                <a:lnTo>
                  <a:pt x="14" y="7"/>
                </a:lnTo>
                <a:lnTo>
                  <a:pt x="14" y="9"/>
                </a:lnTo>
                <a:lnTo>
                  <a:pt x="14" y="12"/>
                </a:lnTo>
                <a:lnTo>
                  <a:pt x="14" y="14"/>
                </a:lnTo>
                <a:lnTo>
                  <a:pt x="15" y="16"/>
                </a:lnTo>
                <a:lnTo>
                  <a:pt x="12" y="18"/>
                </a:lnTo>
                <a:lnTo>
                  <a:pt x="12" y="21"/>
                </a:lnTo>
                <a:lnTo>
                  <a:pt x="7" y="24"/>
                </a:lnTo>
                <a:lnTo>
                  <a:pt x="5" y="22"/>
                </a:lnTo>
                <a:lnTo>
                  <a:pt x="5" y="20"/>
                </a:lnTo>
                <a:lnTo>
                  <a:pt x="1" y="21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lnTo>
                  <a:pt x="3" y="12"/>
                </a:lnTo>
                <a:lnTo>
                  <a:pt x="4" y="10"/>
                </a:lnTo>
                <a:lnTo>
                  <a:pt x="3" y="7"/>
                </a:lnTo>
                <a:lnTo>
                  <a:pt x="3" y="5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lnTo>
                  <a:pt x="11" y="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" name="92006">
            <a:extLst xmlns:a="http://schemas.openxmlformats.org/drawingml/2006/main">
              <a:ext uri="{FF2B5EF4-FFF2-40B4-BE49-F238E27FC236}">
                <a16:creationId xmlns:a16="http://schemas.microsoft.com/office/drawing/2014/main" id="{9400780D-B5A9-4158-908C-0CC81A578EC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12170" y="1355533"/>
            <a:ext cx="318215" cy="176460"/>
          </a:xfrm>
          <a:custGeom xmlns:a="http://schemas.openxmlformats.org/drawingml/2006/main">
            <a:avLst/>
            <a:gdLst/>
            <a:ahLst/>
            <a:cxnLst>
              <a:cxn ang="0">
                <a:pos x="36" y="13"/>
              </a:cxn>
              <a:cxn ang="0">
                <a:pos x="37" y="15"/>
              </a:cxn>
              <a:cxn ang="0">
                <a:pos x="34" y="17"/>
              </a:cxn>
              <a:cxn ang="0">
                <a:pos x="32" y="18"/>
              </a:cxn>
              <a:cxn ang="0">
                <a:pos x="30" y="17"/>
              </a:cxn>
              <a:cxn ang="0">
                <a:pos x="28" y="15"/>
              </a:cxn>
              <a:cxn ang="0">
                <a:pos x="26" y="17"/>
              </a:cxn>
              <a:cxn ang="0">
                <a:pos x="24" y="19"/>
              </a:cxn>
              <a:cxn ang="0">
                <a:pos x="25" y="20"/>
              </a:cxn>
              <a:cxn ang="0">
                <a:pos x="26" y="22"/>
              </a:cxn>
              <a:cxn ang="0">
                <a:pos x="23" y="22"/>
              </a:cxn>
              <a:cxn ang="0">
                <a:pos x="22" y="19"/>
              </a:cxn>
              <a:cxn ang="0">
                <a:pos x="19" y="19"/>
              </a:cxn>
              <a:cxn ang="0">
                <a:pos x="17" y="20"/>
              </a:cxn>
              <a:cxn ang="0">
                <a:pos x="14" y="21"/>
              </a:cxn>
              <a:cxn ang="0">
                <a:pos x="11" y="21"/>
              </a:cxn>
              <a:cxn ang="0">
                <a:pos x="8" y="21"/>
              </a:cxn>
              <a:cxn ang="0">
                <a:pos x="5" y="22"/>
              </a:cxn>
              <a:cxn ang="0">
                <a:pos x="3" y="22"/>
              </a:cxn>
              <a:cxn ang="0">
                <a:pos x="4" y="19"/>
              </a:cxn>
              <a:cxn ang="0">
                <a:pos x="3" y="17"/>
              </a:cxn>
              <a:cxn ang="0">
                <a:pos x="1" y="17"/>
              </a:cxn>
              <a:cxn ang="0">
                <a:pos x="0" y="16"/>
              </a:cxn>
              <a:cxn ang="0">
                <a:pos x="1" y="14"/>
              </a:cxn>
              <a:cxn ang="0">
                <a:pos x="4" y="13"/>
              </a:cxn>
              <a:cxn ang="0">
                <a:pos x="4" y="9"/>
              </a:cxn>
              <a:cxn ang="0">
                <a:pos x="6" y="7"/>
              </a:cxn>
              <a:cxn ang="0">
                <a:pos x="8" y="5"/>
              </a:cxn>
              <a:cxn ang="0">
                <a:pos x="9" y="4"/>
              </a:cxn>
              <a:cxn ang="0">
                <a:pos x="9" y="2"/>
              </a:cxn>
              <a:cxn ang="0">
                <a:pos x="12" y="1"/>
              </a:cxn>
              <a:cxn ang="0">
                <a:pos x="15" y="0"/>
              </a:cxn>
              <a:cxn ang="0">
                <a:pos x="17" y="3"/>
              </a:cxn>
              <a:cxn ang="0">
                <a:pos x="20" y="2"/>
              </a:cxn>
              <a:cxn ang="0">
                <a:pos x="23" y="1"/>
              </a:cxn>
              <a:cxn ang="0">
                <a:pos x="24" y="3"/>
              </a:cxn>
              <a:cxn ang="0">
                <a:pos x="25" y="5"/>
              </a:cxn>
              <a:cxn ang="0">
                <a:pos x="28" y="8"/>
              </a:cxn>
              <a:cxn ang="0">
                <a:pos x="31" y="7"/>
              </a:cxn>
              <a:cxn ang="0">
                <a:pos x="33" y="8"/>
              </a:cxn>
              <a:cxn ang="0">
                <a:pos x="35" y="8"/>
              </a:cxn>
              <a:cxn ang="0">
                <a:pos x="36" y="10"/>
              </a:cxn>
              <a:cxn ang="0">
                <a:pos x="36" y="13"/>
              </a:cxn>
            </a:cxnLst>
            <a:rect l="0" t="0" r="r" b="b"/>
            <a:pathLst>
              <a:path w="37" h="22">
                <a:moveTo>
                  <a:pt x="36" y="13"/>
                </a:moveTo>
                <a:lnTo>
                  <a:pt x="37" y="15"/>
                </a:lnTo>
                <a:lnTo>
                  <a:pt x="34" y="17"/>
                </a:lnTo>
                <a:lnTo>
                  <a:pt x="32" y="18"/>
                </a:lnTo>
                <a:lnTo>
                  <a:pt x="30" y="17"/>
                </a:lnTo>
                <a:lnTo>
                  <a:pt x="28" y="15"/>
                </a:lnTo>
                <a:lnTo>
                  <a:pt x="26" y="17"/>
                </a:lnTo>
                <a:lnTo>
                  <a:pt x="24" y="19"/>
                </a:lnTo>
                <a:lnTo>
                  <a:pt x="25" y="20"/>
                </a:lnTo>
                <a:lnTo>
                  <a:pt x="26" y="22"/>
                </a:lnTo>
                <a:lnTo>
                  <a:pt x="23" y="22"/>
                </a:lnTo>
                <a:lnTo>
                  <a:pt x="22" y="19"/>
                </a:lnTo>
                <a:lnTo>
                  <a:pt x="19" y="19"/>
                </a:lnTo>
                <a:lnTo>
                  <a:pt x="17" y="20"/>
                </a:lnTo>
                <a:lnTo>
                  <a:pt x="14" y="21"/>
                </a:lnTo>
                <a:lnTo>
                  <a:pt x="11" y="21"/>
                </a:lnTo>
                <a:lnTo>
                  <a:pt x="8" y="21"/>
                </a:lnTo>
                <a:lnTo>
                  <a:pt x="5" y="22"/>
                </a:lnTo>
                <a:lnTo>
                  <a:pt x="3" y="22"/>
                </a:lnTo>
                <a:lnTo>
                  <a:pt x="4" y="19"/>
                </a:lnTo>
                <a:lnTo>
                  <a:pt x="3" y="17"/>
                </a:lnTo>
                <a:lnTo>
                  <a:pt x="1" y="17"/>
                </a:lnTo>
                <a:lnTo>
                  <a:pt x="0" y="16"/>
                </a:lnTo>
                <a:lnTo>
                  <a:pt x="1" y="14"/>
                </a:lnTo>
                <a:lnTo>
                  <a:pt x="4" y="13"/>
                </a:lnTo>
                <a:lnTo>
                  <a:pt x="4" y="9"/>
                </a:lnTo>
                <a:lnTo>
                  <a:pt x="6" y="7"/>
                </a:lnTo>
                <a:lnTo>
                  <a:pt x="8" y="5"/>
                </a:lnTo>
                <a:lnTo>
                  <a:pt x="9" y="4"/>
                </a:lnTo>
                <a:lnTo>
                  <a:pt x="9" y="2"/>
                </a:lnTo>
                <a:lnTo>
                  <a:pt x="12" y="1"/>
                </a:lnTo>
                <a:lnTo>
                  <a:pt x="15" y="0"/>
                </a:lnTo>
                <a:lnTo>
                  <a:pt x="17" y="3"/>
                </a:lnTo>
                <a:lnTo>
                  <a:pt x="20" y="2"/>
                </a:lnTo>
                <a:lnTo>
                  <a:pt x="23" y="1"/>
                </a:lnTo>
                <a:lnTo>
                  <a:pt x="24" y="3"/>
                </a:lnTo>
                <a:lnTo>
                  <a:pt x="25" y="5"/>
                </a:lnTo>
                <a:lnTo>
                  <a:pt x="28" y="8"/>
                </a:lnTo>
                <a:lnTo>
                  <a:pt x="31" y="7"/>
                </a:lnTo>
                <a:lnTo>
                  <a:pt x="33" y="8"/>
                </a:lnTo>
                <a:lnTo>
                  <a:pt x="35" y="8"/>
                </a:lnTo>
                <a:lnTo>
                  <a:pt x="36" y="10"/>
                </a:lnTo>
                <a:lnTo>
                  <a:pt x="36" y="1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" name="92003">
            <a:extLst xmlns:a="http://schemas.openxmlformats.org/drawingml/2006/main">
              <a:ext uri="{FF2B5EF4-FFF2-40B4-BE49-F238E27FC236}">
                <a16:creationId xmlns:a16="http://schemas.microsoft.com/office/drawing/2014/main" id="{93151FB2-1DC0-437B-8F85-7D12A7B3346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23975" y="1090842"/>
            <a:ext cx="301015" cy="192501"/>
          </a:xfrm>
          <a:custGeom xmlns:a="http://schemas.openxmlformats.org/drawingml/2006/main">
            <a:avLst/>
            <a:gdLst/>
            <a:ahLst/>
            <a:cxnLst>
              <a:cxn ang="0">
                <a:pos x="22" y="2"/>
              </a:cxn>
              <a:cxn ang="0">
                <a:pos x="23" y="5"/>
              </a:cxn>
              <a:cxn ang="0">
                <a:pos x="24" y="7"/>
              </a:cxn>
              <a:cxn ang="0">
                <a:pos x="27" y="9"/>
              </a:cxn>
              <a:cxn ang="0">
                <a:pos x="30" y="7"/>
              </a:cxn>
              <a:cxn ang="0">
                <a:pos x="29" y="11"/>
              </a:cxn>
              <a:cxn ang="0">
                <a:pos x="30" y="13"/>
              </a:cxn>
              <a:cxn ang="0">
                <a:pos x="33" y="13"/>
              </a:cxn>
              <a:cxn ang="0">
                <a:pos x="34" y="16"/>
              </a:cxn>
              <a:cxn ang="0">
                <a:pos x="35" y="19"/>
              </a:cxn>
              <a:cxn ang="0">
                <a:pos x="33" y="20"/>
              </a:cxn>
              <a:cxn ang="0">
                <a:pos x="30" y="21"/>
              </a:cxn>
              <a:cxn ang="0">
                <a:pos x="28" y="22"/>
              </a:cxn>
              <a:cxn ang="0">
                <a:pos x="27" y="23"/>
              </a:cxn>
              <a:cxn ang="0">
                <a:pos x="24" y="24"/>
              </a:cxn>
              <a:cxn ang="0">
                <a:pos x="22" y="23"/>
              </a:cxn>
              <a:cxn ang="0">
                <a:pos x="21" y="21"/>
              </a:cxn>
              <a:cxn ang="0">
                <a:pos x="19" y="21"/>
              </a:cxn>
              <a:cxn ang="0">
                <a:pos x="17" y="22"/>
              </a:cxn>
              <a:cxn ang="0">
                <a:pos x="14" y="22"/>
              </a:cxn>
              <a:cxn ang="0">
                <a:pos x="12" y="22"/>
              </a:cxn>
              <a:cxn ang="0">
                <a:pos x="10" y="23"/>
              </a:cxn>
              <a:cxn ang="0">
                <a:pos x="7" y="23"/>
              </a:cxn>
              <a:cxn ang="0">
                <a:pos x="4" y="23"/>
              </a:cxn>
              <a:cxn ang="0">
                <a:pos x="1" y="24"/>
              </a:cxn>
              <a:cxn ang="0">
                <a:pos x="0" y="21"/>
              </a:cxn>
              <a:cxn ang="0">
                <a:pos x="0" y="17"/>
              </a:cxn>
              <a:cxn ang="0">
                <a:pos x="2" y="16"/>
              </a:cxn>
              <a:cxn ang="0">
                <a:pos x="3" y="13"/>
              </a:cxn>
              <a:cxn ang="0">
                <a:pos x="3" y="11"/>
              </a:cxn>
              <a:cxn ang="0">
                <a:pos x="2" y="9"/>
              </a:cxn>
              <a:cxn ang="0">
                <a:pos x="1" y="7"/>
              </a:cxn>
              <a:cxn ang="0">
                <a:pos x="3" y="6"/>
              </a:cxn>
              <a:cxn ang="0">
                <a:pos x="7" y="6"/>
              </a:cxn>
              <a:cxn ang="0">
                <a:pos x="9" y="6"/>
              </a:cxn>
              <a:cxn ang="0">
                <a:pos x="11" y="4"/>
              </a:cxn>
              <a:cxn ang="0">
                <a:pos x="11" y="2"/>
              </a:cxn>
              <a:cxn ang="0">
                <a:pos x="12" y="0"/>
              </a:cxn>
              <a:cxn ang="0">
                <a:pos x="16" y="1"/>
              </a:cxn>
              <a:cxn ang="0">
                <a:pos x="18" y="1"/>
              </a:cxn>
              <a:cxn ang="0">
                <a:pos x="22" y="2"/>
              </a:cxn>
            </a:cxnLst>
            <a:rect l="0" t="0" r="r" b="b"/>
            <a:pathLst>
              <a:path w="35" h="24">
                <a:moveTo>
                  <a:pt x="22" y="2"/>
                </a:moveTo>
                <a:lnTo>
                  <a:pt x="23" y="5"/>
                </a:lnTo>
                <a:lnTo>
                  <a:pt x="24" y="7"/>
                </a:lnTo>
                <a:lnTo>
                  <a:pt x="27" y="9"/>
                </a:lnTo>
                <a:lnTo>
                  <a:pt x="30" y="7"/>
                </a:lnTo>
                <a:lnTo>
                  <a:pt x="29" y="11"/>
                </a:lnTo>
                <a:lnTo>
                  <a:pt x="30" y="13"/>
                </a:lnTo>
                <a:lnTo>
                  <a:pt x="33" y="13"/>
                </a:lnTo>
                <a:lnTo>
                  <a:pt x="34" y="16"/>
                </a:lnTo>
                <a:lnTo>
                  <a:pt x="35" y="19"/>
                </a:lnTo>
                <a:lnTo>
                  <a:pt x="33" y="20"/>
                </a:lnTo>
                <a:lnTo>
                  <a:pt x="30" y="21"/>
                </a:lnTo>
                <a:lnTo>
                  <a:pt x="28" y="22"/>
                </a:lnTo>
                <a:lnTo>
                  <a:pt x="27" y="23"/>
                </a:lnTo>
                <a:lnTo>
                  <a:pt x="24" y="24"/>
                </a:lnTo>
                <a:lnTo>
                  <a:pt x="22" y="23"/>
                </a:lnTo>
                <a:lnTo>
                  <a:pt x="21" y="21"/>
                </a:lnTo>
                <a:lnTo>
                  <a:pt x="19" y="21"/>
                </a:lnTo>
                <a:lnTo>
                  <a:pt x="17" y="22"/>
                </a:lnTo>
                <a:lnTo>
                  <a:pt x="14" y="22"/>
                </a:lnTo>
                <a:lnTo>
                  <a:pt x="12" y="22"/>
                </a:lnTo>
                <a:lnTo>
                  <a:pt x="10" y="23"/>
                </a:lnTo>
                <a:lnTo>
                  <a:pt x="7" y="23"/>
                </a:lnTo>
                <a:lnTo>
                  <a:pt x="4" y="23"/>
                </a:lnTo>
                <a:lnTo>
                  <a:pt x="1" y="24"/>
                </a:lnTo>
                <a:lnTo>
                  <a:pt x="0" y="21"/>
                </a:lnTo>
                <a:lnTo>
                  <a:pt x="0" y="17"/>
                </a:lnTo>
                <a:lnTo>
                  <a:pt x="2" y="16"/>
                </a:lnTo>
                <a:lnTo>
                  <a:pt x="3" y="13"/>
                </a:lnTo>
                <a:lnTo>
                  <a:pt x="3" y="11"/>
                </a:lnTo>
                <a:lnTo>
                  <a:pt x="2" y="9"/>
                </a:lnTo>
                <a:lnTo>
                  <a:pt x="1" y="7"/>
                </a:lnTo>
                <a:lnTo>
                  <a:pt x="3" y="6"/>
                </a:lnTo>
                <a:lnTo>
                  <a:pt x="7" y="6"/>
                </a:lnTo>
                <a:lnTo>
                  <a:pt x="9" y="6"/>
                </a:lnTo>
                <a:lnTo>
                  <a:pt x="11" y="4"/>
                </a:lnTo>
                <a:lnTo>
                  <a:pt x="11" y="2"/>
                </a:lnTo>
                <a:lnTo>
                  <a:pt x="12" y="0"/>
                </a:lnTo>
                <a:lnTo>
                  <a:pt x="16" y="1"/>
                </a:lnTo>
                <a:lnTo>
                  <a:pt x="18" y="1"/>
                </a:lnTo>
                <a:lnTo>
                  <a:pt x="22" y="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" name="91143">
            <a:extLst xmlns:a="http://schemas.openxmlformats.org/drawingml/2006/main">
              <a:ext uri="{FF2B5EF4-FFF2-40B4-BE49-F238E27FC236}">
                <a16:creationId xmlns:a16="http://schemas.microsoft.com/office/drawing/2014/main" id="{F70559F8-0B9F-42B3-9206-9A876154DA7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51967" y="2454396"/>
            <a:ext cx="215011" cy="320836"/>
          </a:xfrm>
          <a:custGeom xmlns:a="http://schemas.openxmlformats.org/drawingml/2006/main">
            <a:avLst/>
            <a:gdLst/>
            <a:ahLst/>
            <a:cxnLst>
              <a:cxn ang="0">
                <a:pos x="13" y="1"/>
              </a:cxn>
              <a:cxn ang="0">
                <a:pos x="15" y="1"/>
              </a:cxn>
              <a:cxn ang="0">
                <a:pos x="17" y="3"/>
              </a:cxn>
              <a:cxn ang="0">
                <a:pos x="18" y="5"/>
              </a:cxn>
              <a:cxn ang="0">
                <a:pos x="17" y="8"/>
              </a:cxn>
              <a:cxn ang="0">
                <a:pos x="16" y="10"/>
              </a:cxn>
              <a:cxn ang="0">
                <a:pos x="16" y="13"/>
              </a:cxn>
              <a:cxn ang="0">
                <a:pos x="17" y="14"/>
              </a:cxn>
              <a:cxn ang="0">
                <a:pos x="20" y="15"/>
              </a:cxn>
              <a:cxn ang="0">
                <a:pos x="21" y="18"/>
              </a:cxn>
              <a:cxn ang="0">
                <a:pos x="23" y="20"/>
              </a:cxn>
              <a:cxn ang="0">
                <a:pos x="23" y="22"/>
              </a:cxn>
              <a:cxn ang="0">
                <a:pos x="25" y="23"/>
              </a:cxn>
              <a:cxn ang="0">
                <a:pos x="24" y="26"/>
              </a:cxn>
              <a:cxn ang="0">
                <a:pos x="24" y="28"/>
              </a:cxn>
              <a:cxn ang="0">
                <a:pos x="24" y="30"/>
              </a:cxn>
              <a:cxn ang="0">
                <a:pos x="22" y="33"/>
              </a:cxn>
              <a:cxn ang="0">
                <a:pos x="23" y="35"/>
              </a:cxn>
              <a:cxn ang="0">
                <a:pos x="20" y="36"/>
              </a:cxn>
              <a:cxn ang="0">
                <a:pos x="18" y="37"/>
              </a:cxn>
              <a:cxn ang="0">
                <a:pos x="16" y="38"/>
              </a:cxn>
              <a:cxn ang="0">
                <a:pos x="14" y="40"/>
              </a:cxn>
              <a:cxn ang="0">
                <a:pos x="11" y="40"/>
              </a:cxn>
              <a:cxn ang="0">
                <a:pos x="8" y="39"/>
              </a:cxn>
              <a:cxn ang="0">
                <a:pos x="6" y="38"/>
              </a:cxn>
              <a:cxn ang="0">
                <a:pos x="4" y="39"/>
              </a:cxn>
              <a:cxn ang="0">
                <a:pos x="2" y="38"/>
              </a:cxn>
              <a:cxn ang="0">
                <a:pos x="3" y="35"/>
              </a:cxn>
              <a:cxn ang="0">
                <a:pos x="3" y="33"/>
              </a:cxn>
              <a:cxn ang="0">
                <a:pos x="4" y="31"/>
              </a:cxn>
              <a:cxn ang="0">
                <a:pos x="4" y="28"/>
              </a:cxn>
              <a:cxn ang="0">
                <a:pos x="2" y="24"/>
              </a:cxn>
              <a:cxn ang="0">
                <a:pos x="1" y="22"/>
              </a:cxn>
              <a:cxn ang="0">
                <a:pos x="0" y="20"/>
              </a:cxn>
              <a:cxn ang="0">
                <a:pos x="0" y="18"/>
              </a:cxn>
              <a:cxn ang="0">
                <a:pos x="2" y="17"/>
              </a:cxn>
              <a:cxn ang="0">
                <a:pos x="4" y="13"/>
              </a:cxn>
              <a:cxn ang="0">
                <a:pos x="5" y="10"/>
              </a:cxn>
              <a:cxn ang="0">
                <a:pos x="6" y="8"/>
              </a:cxn>
              <a:cxn ang="0">
                <a:pos x="6" y="3"/>
              </a:cxn>
              <a:cxn ang="0">
                <a:pos x="5" y="1"/>
              </a:cxn>
              <a:cxn ang="0">
                <a:pos x="8" y="1"/>
              </a:cxn>
              <a:cxn ang="0">
                <a:pos x="11" y="0"/>
              </a:cxn>
              <a:cxn ang="0">
                <a:pos x="13" y="1"/>
              </a:cxn>
            </a:cxnLst>
            <a:rect l="0" t="0" r="r" b="b"/>
            <a:pathLst>
              <a:path w="25" h="40">
                <a:moveTo>
                  <a:pt x="13" y="1"/>
                </a:moveTo>
                <a:lnTo>
                  <a:pt x="15" y="1"/>
                </a:lnTo>
                <a:lnTo>
                  <a:pt x="17" y="3"/>
                </a:lnTo>
                <a:lnTo>
                  <a:pt x="18" y="5"/>
                </a:lnTo>
                <a:lnTo>
                  <a:pt x="17" y="8"/>
                </a:lnTo>
                <a:lnTo>
                  <a:pt x="16" y="10"/>
                </a:lnTo>
                <a:lnTo>
                  <a:pt x="16" y="13"/>
                </a:lnTo>
                <a:lnTo>
                  <a:pt x="17" y="14"/>
                </a:lnTo>
                <a:lnTo>
                  <a:pt x="20" y="15"/>
                </a:lnTo>
                <a:lnTo>
                  <a:pt x="21" y="18"/>
                </a:lnTo>
                <a:lnTo>
                  <a:pt x="23" y="20"/>
                </a:lnTo>
                <a:lnTo>
                  <a:pt x="23" y="22"/>
                </a:lnTo>
                <a:lnTo>
                  <a:pt x="25" y="23"/>
                </a:lnTo>
                <a:lnTo>
                  <a:pt x="24" y="26"/>
                </a:lnTo>
                <a:lnTo>
                  <a:pt x="24" y="28"/>
                </a:lnTo>
                <a:lnTo>
                  <a:pt x="24" y="30"/>
                </a:lnTo>
                <a:lnTo>
                  <a:pt x="22" y="33"/>
                </a:lnTo>
                <a:lnTo>
                  <a:pt x="23" y="35"/>
                </a:lnTo>
                <a:lnTo>
                  <a:pt x="20" y="36"/>
                </a:lnTo>
                <a:lnTo>
                  <a:pt x="18" y="37"/>
                </a:lnTo>
                <a:lnTo>
                  <a:pt x="16" y="38"/>
                </a:lnTo>
                <a:lnTo>
                  <a:pt x="14" y="40"/>
                </a:lnTo>
                <a:lnTo>
                  <a:pt x="11" y="40"/>
                </a:lnTo>
                <a:lnTo>
                  <a:pt x="8" y="39"/>
                </a:lnTo>
                <a:lnTo>
                  <a:pt x="6" y="38"/>
                </a:lnTo>
                <a:lnTo>
                  <a:pt x="4" y="39"/>
                </a:lnTo>
                <a:lnTo>
                  <a:pt x="2" y="38"/>
                </a:lnTo>
                <a:lnTo>
                  <a:pt x="3" y="35"/>
                </a:lnTo>
                <a:lnTo>
                  <a:pt x="3" y="33"/>
                </a:lnTo>
                <a:lnTo>
                  <a:pt x="4" y="31"/>
                </a:lnTo>
                <a:lnTo>
                  <a:pt x="4" y="28"/>
                </a:lnTo>
                <a:lnTo>
                  <a:pt x="2" y="24"/>
                </a:lnTo>
                <a:lnTo>
                  <a:pt x="1" y="22"/>
                </a:lnTo>
                <a:lnTo>
                  <a:pt x="0" y="20"/>
                </a:lnTo>
                <a:lnTo>
                  <a:pt x="0" y="18"/>
                </a:lnTo>
                <a:lnTo>
                  <a:pt x="2" y="17"/>
                </a:lnTo>
                <a:lnTo>
                  <a:pt x="4" y="13"/>
                </a:lnTo>
                <a:lnTo>
                  <a:pt x="5" y="10"/>
                </a:lnTo>
                <a:lnTo>
                  <a:pt x="6" y="8"/>
                </a:lnTo>
                <a:lnTo>
                  <a:pt x="6" y="3"/>
                </a:lnTo>
                <a:lnTo>
                  <a:pt x="5" y="1"/>
                </a:lnTo>
                <a:lnTo>
                  <a:pt x="8" y="1"/>
                </a:lnTo>
                <a:lnTo>
                  <a:pt x="11" y="0"/>
                </a:lnTo>
                <a:lnTo>
                  <a:pt x="1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" name="91141">
            <a:extLst xmlns:a="http://schemas.openxmlformats.org/drawingml/2006/main">
              <a:ext uri="{FF2B5EF4-FFF2-40B4-BE49-F238E27FC236}">
                <a16:creationId xmlns:a16="http://schemas.microsoft.com/office/drawing/2014/main" id="{EC76D091-7756-4F30-A748-0C1BC34CFD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51967" y="1483867"/>
            <a:ext cx="266613" cy="168439"/>
          </a:xfrm>
          <a:custGeom xmlns:a="http://schemas.openxmlformats.org/drawingml/2006/main">
            <a:avLst/>
            <a:gdLst/>
            <a:ahLst/>
            <a:cxnLst>
              <a:cxn ang="0">
                <a:pos x="30" y="6"/>
              </a:cxn>
              <a:cxn ang="0">
                <a:pos x="31" y="10"/>
              </a:cxn>
              <a:cxn ang="0">
                <a:pos x="29" y="12"/>
              </a:cxn>
              <a:cxn ang="0">
                <a:pos x="30" y="14"/>
              </a:cxn>
              <a:cxn ang="0">
                <a:pos x="27" y="17"/>
              </a:cxn>
              <a:cxn ang="0">
                <a:pos x="25" y="17"/>
              </a:cxn>
              <a:cxn ang="0">
                <a:pos x="21" y="17"/>
              </a:cxn>
              <a:cxn ang="0">
                <a:pos x="16" y="16"/>
              </a:cxn>
              <a:cxn ang="0">
                <a:pos x="14" y="17"/>
              </a:cxn>
              <a:cxn ang="0">
                <a:pos x="12" y="19"/>
              </a:cxn>
              <a:cxn ang="0">
                <a:pos x="9" y="20"/>
              </a:cxn>
              <a:cxn ang="0">
                <a:pos x="7" y="21"/>
              </a:cxn>
              <a:cxn ang="0">
                <a:pos x="8" y="19"/>
              </a:cxn>
              <a:cxn ang="0">
                <a:pos x="8" y="16"/>
              </a:cxn>
              <a:cxn ang="0">
                <a:pos x="5" y="14"/>
              </a:cxn>
              <a:cxn ang="0">
                <a:pos x="4" y="12"/>
              </a:cxn>
              <a:cxn ang="0">
                <a:pos x="4" y="10"/>
              </a:cxn>
              <a:cxn ang="0">
                <a:pos x="3" y="7"/>
              </a:cxn>
              <a:cxn ang="0">
                <a:pos x="1" y="5"/>
              </a:cxn>
              <a:cxn ang="0">
                <a:pos x="0" y="3"/>
              </a:cxn>
              <a:cxn ang="0">
                <a:pos x="4" y="1"/>
              </a:cxn>
              <a:cxn ang="0">
                <a:pos x="7" y="0"/>
              </a:cxn>
              <a:cxn ang="0">
                <a:pos x="8" y="1"/>
              </a:cxn>
              <a:cxn ang="0">
                <a:pos x="10" y="1"/>
              </a:cxn>
              <a:cxn ang="0">
                <a:pos x="11" y="3"/>
              </a:cxn>
              <a:cxn ang="0">
                <a:pos x="10" y="6"/>
              </a:cxn>
              <a:cxn ang="0">
                <a:pos x="12" y="6"/>
              </a:cxn>
              <a:cxn ang="0">
                <a:pos x="15" y="5"/>
              </a:cxn>
              <a:cxn ang="0">
                <a:pos x="18" y="5"/>
              </a:cxn>
              <a:cxn ang="0">
                <a:pos x="21" y="5"/>
              </a:cxn>
              <a:cxn ang="0">
                <a:pos x="24" y="4"/>
              </a:cxn>
              <a:cxn ang="0">
                <a:pos x="26" y="3"/>
              </a:cxn>
              <a:cxn ang="0">
                <a:pos x="29" y="3"/>
              </a:cxn>
              <a:cxn ang="0">
                <a:pos x="30" y="6"/>
              </a:cxn>
            </a:cxnLst>
            <a:rect l="0" t="0" r="r" b="b"/>
            <a:pathLst>
              <a:path w="31" h="21">
                <a:moveTo>
                  <a:pt x="30" y="6"/>
                </a:moveTo>
                <a:lnTo>
                  <a:pt x="31" y="10"/>
                </a:lnTo>
                <a:lnTo>
                  <a:pt x="29" y="12"/>
                </a:lnTo>
                <a:lnTo>
                  <a:pt x="30" y="14"/>
                </a:lnTo>
                <a:lnTo>
                  <a:pt x="27" y="17"/>
                </a:lnTo>
                <a:lnTo>
                  <a:pt x="25" y="17"/>
                </a:lnTo>
                <a:lnTo>
                  <a:pt x="21" y="17"/>
                </a:lnTo>
                <a:lnTo>
                  <a:pt x="16" y="16"/>
                </a:lnTo>
                <a:lnTo>
                  <a:pt x="14" y="17"/>
                </a:lnTo>
                <a:lnTo>
                  <a:pt x="12" y="19"/>
                </a:lnTo>
                <a:lnTo>
                  <a:pt x="9" y="20"/>
                </a:lnTo>
                <a:lnTo>
                  <a:pt x="7" y="21"/>
                </a:lnTo>
                <a:lnTo>
                  <a:pt x="8" y="19"/>
                </a:lnTo>
                <a:lnTo>
                  <a:pt x="8" y="16"/>
                </a:lnTo>
                <a:lnTo>
                  <a:pt x="5" y="14"/>
                </a:lnTo>
                <a:lnTo>
                  <a:pt x="4" y="12"/>
                </a:lnTo>
                <a:lnTo>
                  <a:pt x="4" y="10"/>
                </a:lnTo>
                <a:lnTo>
                  <a:pt x="3" y="7"/>
                </a:lnTo>
                <a:lnTo>
                  <a:pt x="1" y="5"/>
                </a:lnTo>
                <a:lnTo>
                  <a:pt x="0" y="3"/>
                </a:lnTo>
                <a:lnTo>
                  <a:pt x="4" y="1"/>
                </a:lnTo>
                <a:lnTo>
                  <a:pt x="7" y="0"/>
                </a:lnTo>
                <a:lnTo>
                  <a:pt x="8" y="1"/>
                </a:lnTo>
                <a:lnTo>
                  <a:pt x="10" y="1"/>
                </a:lnTo>
                <a:lnTo>
                  <a:pt x="11" y="3"/>
                </a:lnTo>
                <a:lnTo>
                  <a:pt x="10" y="6"/>
                </a:lnTo>
                <a:lnTo>
                  <a:pt x="12" y="6"/>
                </a:lnTo>
                <a:lnTo>
                  <a:pt x="15" y="5"/>
                </a:lnTo>
                <a:lnTo>
                  <a:pt x="18" y="5"/>
                </a:lnTo>
                <a:lnTo>
                  <a:pt x="21" y="5"/>
                </a:lnTo>
                <a:lnTo>
                  <a:pt x="24" y="4"/>
                </a:lnTo>
                <a:lnTo>
                  <a:pt x="26" y="3"/>
                </a:lnTo>
                <a:lnTo>
                  <a:pt x="29" y="3"/>
                </a:lnTo>
                <a:lnTo>
                  <a:pt x="30" y="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" name="91120">
            <a:extLst xmlns:a="http://schemas.openxmlformats.org/drawingml/2006/main">
              <a:ext uri="{FF2B5EF4-FFF2-40B4-BE49-F238E27FC236}">
                <a16:creationId xmlns:a16="http://schemas.microsoft.com/office/drawing/2014/main" id="{0E3EC8A6-AF90-422C-9DCF-F8178FC40C3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10994" y="1419700"/>
            <a:ext cx="283813" cy="328858"/>
          </a:xfrm>
          <a:custGeom xmlns:a="http://schemas.openxmlformats.org/drawingml/2006/main">
            <a:avLst/>
            <a:gdLst/>
            <a:ahLst/>
            <a:cxnLst>
              <a:cxn ang="0">
                <a:pos x="26" y="1"/>
              </a:cxn>
              <a:cxn ang="0">
                <a:pos x="29" y="1"/>
              </a:cxn>
              <a:cxn ang="0">
                <a:pos x="32" y="1"/>
              </a:cxn>
              <a:cxn ang="0">
                <a:pos x="32" y="3"/>
              </a:cxn>
              <a:cxn ang="0">
                <a:pos x="33" y="5"/>
              </a:cxn>
              <a:cxn ang="0">
                <a:pos x="32" y="7"/>
              </a:cxn>
              <a:cxn ang="0">
                <a:pos x="30" y="10"/>
              </a:cxn>
              <a:cxn ang="0">
                <a:pos x="31" y="12"/>
              </a:cxn>
              <a:cxn ang="0">
                <a:pos x="31" y="15"/>
              </a:cxn>
              <a:cxn ang="0">
                <a:pos x="29" y="16"/>
              </a:cxn>
              <a:cxn ang="0">
                <a:pos x="26" y="18"/>
              </a:cxn>
              <a:cxn ang="0">
                <a:pos x="23" y="19"/>
              </a:cxn>
              <a:cxn ang="0">
                <a:pos x="23" y="21"/>
              </a:cxn>
              <a:cxn ang="0">
                <a:pos x="24" y="22"/>
              </a:cxn>
              <a:cxn ang="0">
                <a:pos x="26" y="19"/>
              </a:cxn>
              <a:cxn ang="0">
                <a:pos x="29" y="20"/>
              </a:cxn>
              <a:cxn ang="0">
                <a:pos x="31" y="20"/>
              </a:cxn>
              <a:cxn ang="0">
                <a:pos x="31" y="22"/>
              </a:cxn>
              <a:cxn ang="0">
                <a:pos x="32" y="25"/>
              </a:cxn>
              <a:cxn ang="0">
                <a:pos x="32" y="28"/>
              </a:cxn>
              <a:cxn ang="0">
                <a:pos x="29" y="30"/>
              </a:cxn>
              <a:cxn ang="0">
                <a:pos x="27" y="31"/>
              </a:cxn>
              <a:cxn ang="0">
                <a:pos x="25" y="32"/>
              </a:cxn>
              <a:cxn ang="0">
                <a:pos x="23" y="34"/>
              </a:cxn>
              <a:cxn ang="0">
                <a:pos x="21" y="37"/>
              </a:cxn>
              <a:cxn ang="0">
                <a:pos x="19" y="38"/>
              </a:cxn>
              <a:cxn ang="0">
                <a:pos x="17" y="40"/>
              </a:cxn>
              <a:cxn ang="0">
                <a:pos x="15" y="41"/>
              </a:cxn>
              <a:cxn ang="0">
                <a:pos x="12" y="39"/>
              </a:cxn>
              <a:cxn ang="0">
                <a:pos x="10" y="41"/>
              </a:cxn>
              <a:cxn ang="0">
                <a:pos x="8" y="41"/>
              </a:cxn>
              <a:cxn ang="0">
                <a:pos x="7" y="39"/>
              </a:cxn>
              <a:cxn ang="0">
                <a:pos x="7" y="37"/>
              </a:cxn>
              <a:cxn ang="0">
                <a:pos x="4" y="35"/>
              </a:cxn>
              <a:cxn ang="0">
                <a:pos x="2" y="35"/>
              </a:cxn>
              <a:cxn ang="0">
                <a:pos x="1" y="33"/>
              </a:cxn>
              <a:cxn ang="0">
                <a:pos x="2" y="30"/>
              </a:cxn>
              <a:cxn ang="0">
                <a:pos x="0" y="27"/>
              </a:cxn>
              <a:cxn ang="0">
                <a:pos x="3" y="25"/>
              </a:cxn>
              <a:cxn ang="0">
                <a:pos x="6" y="24"/>
              </a:cxn>
              <a:cxn ang="0">
                <a:pos x="9" y="22"/>
              </a:cxn>
              <a:cxn ang="0">
                <a:pos x="12" y="22"/>
              </a:cxn>
              <a:cxn ang="0">
                <a:pos x="15" y="21"/>
              </a:cxn>
              <a:cxn ang="0">
                <a:pos x="16" y="19"/>
              </a:cxn>
              <a:cxn ang="0">
                <a:pos x="17" y="17"/>
              </a:cxn>
              <a:cxn ang="0">
                <a:pos x="17" y="14"/>
              </a:cxn>
              <a:cxn ang="0">
                <a:pos x="21" y="15"/>
              </a:cxn>
              <a:cxn ang="0">
                <a:pos x="24" y="13"/>
              </a:cxn>
              <a:cxn ang="0">
                <a:pos x="25" y="12"/>
              </a:cxn>
              <a:cxn ang="0">
                <a:pos x="26" y="9"/>
              </a:cxn>
              <a:cxn ang="0">
                <a:pos x="24" y="6"/>
              </a:cxn>
              <a:cxn ang="0">
                <a:pos x="24" y="3"/>
              </a:cxn>
              <a:cxn ang="0">
                <a:pos x="23" y="0"/>
              </a:cxn>
              <a:cxn ang="0">
                <a:pos x="26" y="1"/>
              </a:cxn>
            </a:cxnLst>
            <a:rect l="0" t="0" r="r" b="b"/>
            <a:pathLst>
              <a:path w="33" h="41">
                <a:moveTo>
                  <a:pt x="26" y="1"/>
                </a:moveTo>
                <a:lnTo>
                  <a:pt x="29" y="1"/>
                </a:lnTo>
                <a:lnTo>
                  <a:pt x="32" y="1"/>
                </a:lnTo>
                <a:lnTo>
                  <a:pt x="32" y="3"/>
                </a:lnTo>
                <a:lnTo>
                  <a:pt x="33" y="5"/>
                </a:lnTo>
                <a:lnTo>
                  <a:pt x="32" y="7"/>
                </a:lnTo>
                <a:lnTo>
                  <a:pt x="30" y="10"/>
                </a:lnTo>
                <a:lnTo>
                  <a:pt x="31" y="12"/>
                </a:lnTo>
                <a:lnTo>
                  <a:pt x="31" y="15"/>
                </a:lnTo>
                <a:lnTo>
                  <a:pt x="29" y="16"/>
                </a:lnTo>
                <a:lnTo>
                  <a:pt x="26" y="18"/>
                </a:lnTo>
                <a:lnTo>
                  <a:pt x="23" y="19"/>
                </a:lnTo>
                <a:lnTo>
                  <a:pt x="23" y="21"/>
                </a:lnTo>
                <a:lnTo>
                  <a:pt x="24" y="22"/>
                </a:lnTo>
                <a:lnTo>
                  <a:pt x="26" y="19"/>
                </a:lnTo>
                <a:lnTo>
                  <a:pt x="29" y="20"/>
                </a:lnTo>
                <a:lnTo>
                  <a:pt x="31" y="20"/>
                </a:lnTo>
                <a:lnTo>
                  <a:pt x="31" y="22"/>
                </a:lnTo>
                <a:lnTo>
                  <a:pt x="32" y="25"/>
                </a:lnTo>
                <a:lnTo>
                  <a:pt x="32" y="28"/>
                </a:lnTo>
                <a:lnTo>
                  <a:pt x="29" y="30"/>
                </a:lnTo>
                <a:lnTo>
                  <a:pt x="27" y="31"/>
                </a:lnTo>
                <a:lnTo>
                  <a:pt x="25" y="32"/>
                </a:lnTo>
                <a:lnTo>
                  <a:pt x="23" y="34"/>
                </a:lnTo>
                <a:lnTo>
                  <a:pt x="21" y="37"/>
                </a:lnTo>
                <a:lnTo>
                  <a:pt x="19" y="38"/>
                </a:lnTo>
                <a:lnTo>
                  <a:pt x="17" y="40"/>
                </a:lnTo>
                <a:lnTo>
                  <a:pt x="15" y="41"/>
                </a:lnTo>
                <a:lnTo>
                  <a:pt x="12" y="39"/>
                </a:lnTo>
                <a:lnTo>
                  <a:pt x="10" y="41"/>
                </a:lnTo>
                <a:lnTo>
                  <a:pt x="8" y="41"/>
                </a:lnTo>
                <a:lnTo>
                  <a:pt x="7" y="39"/>
                </a:lnTo>
                <a:lnTo>
                  <a:pt x="7" y="37"/>
                </a:lnTo>
                <a:lnTo>
                  <a:pt x="4" y="35"/>
                </a:lnTo>
                <a:lnTo>
                  <a:pt x="2" y="35"/>
                </a:lnTo>
                <a:lnTo>
                  <a:pt x="1" y="33"/>
                </a:lnTo>
                <a:lnTo>
                  <a:pt x="2" y="30"/>
                </a:lnTo>
                <a:lnTo>
                  <a:pt x="0" y="27"/>
                </a:lnTo>
                <a:lnTo>
                  <a:pt x="3" y="25"/>
                </a:lnTo>
                <a:lnTo>
                  <a:pt x="6" y="24"/>
                </a:lnTo>
                <a:lnTo>
                  <a:pt x="9" y="22"/>
                </a:lnTo>
                <a:lnTo>
                  <a:pt x="12" y="22"/>
                </a:lnTo>
                <a:lnTo>
                  <a:pt x="15" y="21"/>
                </a:lnTo>
                <a:lnTo>
                  <a:pt x="16" y="19"/>
                </a:lnTo>
                <a:lnTo>
                  <a:pt x="17" y="17"/>
                </a:lnTo>
                <a:lnTo>
                  <a:pt x="17" y="14"/>
                </a:lnTo>
                <a:lnTo>
                  <a:pt x="21" y="15"/>
                </a:lnTo>
                <a:lnTo>
                  <a:pt x="24" y="13"/>
                </a:lnTo>
                <a:lnTo>
                  <a:pt x="25" y="12"/>
                </a:lnTo>
                <a:lnTo>
                  <a:pt x="26" y="9"/>
                </a:lnTo>
                <a:lnTo>
                  <a:pt x="24" y="6"/>
                </a:lnTo>
                <a:lnTo>
                  <a:pt x="24" y="3"/>
                </a:lnTo>
                <a:lnTo>
                  <a:pt x="23" y="0"/>
                </a:lnTo>
                <a:lnTo>
                  <a:pt x="26" y="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" name="91114">
            <a:extLst xmlns:a="http://schemas.openxmlformats.org/drawingml/2006/main">
              <a:ext uri="{FF2B5EF4-FFF2-40B4-BE49-F238E27FC236}">
                <a16:creationId xmlns:a16="http://schemas.microsoft.com/office/drawing/2014/main" id="{1ACE805C-DCDC-4EC5-B0A5-6D2DE10DBFF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70181" y="1764599"/>
            <a:ext cx="352617" cy="312815"/>
          </a:xfrm>
          <a:custGeom xmlns:a="http://schemas.openxmlformats.org/drawingml/2006/main">
            <a:avLst/>
            <a:gdLst/>
            <a:ahLst/>
            <a:cxnLst>
              <a:cxn ang="0">
                <a:pos x="29" y="3"/>
              </a:cxn>
              <a:cxn ang="0">
                <a:pos x="27" y="4"/>
              </a:cxn>
              <a:cxn ang="0">
                <a:pos x="30" y="6"/>
              </a:cxn>
              <a:cxn ang="0">
                <a:pos x="32" y="7"/>
              </a:cxn>
              <a:cxn ang="0">
                <a:pos x="33" y="9"/>
              </a:cxn>
              <a:cxn ang="0">
                <a:pos x="34" y="11"/>
              </a:cxn>
              <a:cxn ang="0">
                <a:pos x="34" y="14"/>
              </a:cxn>
              <a:cxn ang="0">
                <a:pos x="35" y="16"/>
              </a:cxn>
              <a:cxn ang="0">
                <a:pos x="37" y="18"/>
              </a:cxn>
              <a:cxn ang="0">
                <a:pos x="38" y="20"/>
              </a:cxn>
              <a:cxn ang="0">
                <a:pos x="40" y="22"/>
              </a:cxn>
              <a:cxn ang="0">
                <a:pos x="41" y="24"/>
              </a:cxn>
              <a:cxn ang="0">
                <a:pos x="39" y="25"/>
              </a:cxn>
              <a:cxn ang="0">
                <a:pos x="36" y="26"/>
              </a:cxn>
              <a:cxn ang="0">
                <a:pos x="34" y="28"/>
              </a:cxn>
              <a:cxn ang="0">
                <a:pos x="35" y="30"/>
              </a:cxn>
              <a:cxn ang="0">
                <a:pos x="38" y="32"/>
              </a:cxn>
              <a:cxn ang="0">
                <a:pos x="37" y="35"/>
              </a:cxn>
              <a:cxn ang="0">
                <a:pos x="33" y="35"/>
              </a:cxn>
              <a:cxn ang="0">
                <a:pos x="31" y="35"/>
              </a:cxn>
              <a:cxn ang="0">
                <a:pos x="29" y="37"/>
              </a:cxn>
              <a:cxn ang="0">
                <a:pos x="27" y="38"/>
              </a:cxn>
              <a:cxn ang="0">
                <a:pos x="25" y="38"/>
              </a:cxn>
              <a:cxn ang="0">
                <a:pos x="21" y="38"/>
              </a:cxn>
              <a:cxn ang="0">
                <a:pos x="19" y="38"/>
              </a:cxn>
              <a:cxn ang="0">
                <a:pos x="18" y="39"/>
              </a:cxn>
              <a:cxn ang="0">
                <a:pos x="14" y="39"/>
              </a:cxn>
              <a:cxn ang="0">
                <a:pos x="12" y="38"/>
              </a:cxn>
              <a:cxn ang="0">
                <a:pos x="9" y="39"/>
              </a:cxn>
              <a:cxn ang="0">
                <a:pos x="6" y="39"/>
              </a:cxn>
              <a:cxn ang="0">
                <a:pos x="3" y="39"/>
              </a:cxn>
              <a:cxn ang="0">
                <a:pos x="1" y="37"/>
              </a:cxn>
              <a:cxn ang="0">
                <a:pos x="1" y="34"/>
              </a:cxn>
              <a:cxn ang="0">
                <a:pos x="2" y="31"/>
              </a:cxn>
              <a:cxn ang="0">
                <a:pos x="4" y="30"/>
              </a:cxn>
              <a:cxn ang="0">
                <a:pos x="3" y="28"/>
              </a:cxn>
              <a:cxn ang="0">
                <a:pos x="5" y="25"/>
              </a:cxn>
              <a:cxn ang="0">
                <a:pos x="3" y="23"/>
              </a:cxn>
              <a:cxn ang="0">
                <a:pos x="2" y="20"/>
              </a:cxn>
              <a:cxn ang="0">
                <a:pos x="0" y="19"/>
              </a:cxn>
              <a:cxn ang="0">
                <a:pos x="2" y="17"/>
              </a:cxn>
              <a:cxn ang="0">
                <a:pos x="4" y="19"/>
              </a:cxn>
              <a:cxn ang="0">
                <a:pos x="6" y="20"/>
              </a:cxn>
              <a:cxn ang="0">
                <a:pos x="10" y="19"/>
              </a:cxn>
              <a:cxn ang="0">
                <a:pos x="10" y="16"/>
              </a:cxn>
              <a:cxn ang="0">
                <a:pos x="11" y="14"/>
              </a:cxn>
              <a:cxn ang="0">
                <a:pos x="10" y="12"/>
              </a:cxn>
              <a:cxn ang="0">
                <a:pos x="8" y="11"/>
              </a:cxn>
              <a:cxn ang="0">
                <a:pos x="6" y="10"/>
              </a:cxn>
              <a:cxn ang="0">
                <a:pos x="4" y="9"/>
              </a:cxn>
              <a:cxn ang="0">
                <a:pos x="5" y="6"/>
              </a:cxn>
              <a:cxn ang="0">
                <a:pos x="8" y="7"/>
              </a:cxn>
              <a:cxn ang="0">
                <a:pos x="11" y="6"/>
              </a:cxn>
              <a:cxn ang="0">
                <a:pos x="14" y="6"/>
              </a:cxn>
              <a:cxn ang="0">
                <a:pos x="16" y="5"/>
              </a:cxn>
              <a:cxn ang="0">
                <a:pos x="17" y="4"/>
              </a:cxn>
              <a:cxn ang="0">
                <a:pos x="18" y="2"/>
              </a:cxn>
              <a:cxn ang="0">
                <a:pos x="20" y="0"/>
              </a:cxn>
              <a:cxn ang="0">
                <a:pos x="23" y="0"/>
              </a:cxn>
              <a:cxn ang="0">
                <a:pos x="25" y="0"/>
              </a:cxn>
              <a:cxn ang="0">
                <a:pos x="27" y="0"/>
              </a:cxn>
              <a:cxn ang="0">
                <a:pos x="29" y="3"/>
              </a:cxn>
            </a:cxnLst>
            <a:rect l="0" t="0" r="r" b="b"/>
            <a:pathLst>
              <a:path w="41" h="39">
                <a:moveTo>
                  <a:pt x="29" y="3"/>
                </a:moveTo>
                <a:lnTo>
                  <a:pt x="27" y="4"/>
                </a:lnTo>
                <a:lnTo>
                  <a:pt x="30" y="6"/>
                </a:lnTo>
                <a:lnTo>
                  <a:pt x="32" y="7"/>
                </a:lnTo>
                <a:lnTo>
                  <a:pt x="33" y="9"/>
                </a:lnTo>
                <a:lnTo>
                  <a:pt x="34" y="11"/>
                </a:lnTo>
                <a:lnTo>
                  <a:pt x="34" y="14"/>
                </a:lnTo>
                <a:lnTo>
                  <a:pt x="35" y="16"/>
                </a:lnTo>
                <a:lnTo>
                  <a:pt x="37" y="18"/>
                </a:lnTo>
                <a:lnTo>
                  <a:pt x="38" y="20"/>
                </a:lnTo>
                <a:lnTo>
                  <a:pt x="40" y="22"/>
                </a:lnTo>
                <a:lnTo>
                  <a:pt x="41" y="24"/>
                </a:lnTo>
                <a:lnTo>
                  <a:pt x="39" y="25"/>
                </a:lnTo>
                <a:lnTo>
                  <a:pt x="36" y="26"/>
                </a:lnTo>
                <a:lnTo>
                  <a:pt x="34" y="28"/>
                </a:lnTo>
                <a:lnTo>
                  <a:pt x="35" y="30"/>
                </a:lnTo>
                <a:lnTo>
                  <a:pt x="38" y="32"/>
                </a:lnTo>
                <a:lnTo>
                  <a:pt x="37" y="35"/>
                </a:lnTo>
                <a:lnTo>
                  <a:pt x="33" y="35"/>
                </a:lnTo>
                <a:lnTo>
                  <a:pt x="31" y="35"/>
                </a:lnTo>
                <a:lnTo>
                  <a:pt x="29" y="37"/>
                </a:lnTo>
                <a:lnTo>
                  <a:pt x="27" y="38"/>
                </a:lnTo>
                <a:lnTo>
                  <a:pt x="25" y="38"/>
                </a:lnTo>
                <a:lnTo>
                  <a:pt x="21" y="38"/>
                </a:lnTo>
                <a:lnTo>
                  <a:pt x="19" y="38"/>
                </a:lnTo>
                <a:lnTo>
                  <a:pt x="18" y="39"/>
                </a:lnTo>
                <a:lnTo>
                  <a:pt x="14" y="39"/>
                </a:lnTo>
                <a:lnTo>
                  <a:pt x="12" y="38"/>
                </a:lnTo>
                <a:lnTo>
                  <a:pt x="9" y="39"/>
                </a:lnTo>
                <a:lnTo>
                  <a:pt x="6" y="39"/>
                </a:lnTo>
                <a:lnTo>
                  <a:pt x="3" y="39"/>
                </a:lnTo>
                <a:lnTo>
                  <a:pt x="1" y="37"/>
                </a:lnTo>
                <a:lnTo>
                  <a:pt x="1" y="34"/>
                </a:lnTo>
                <a:lnTo>
                  <a:pt x="2" y="31"/>
                </a:lnTo>
                <a:lnTo>
                  <a:pt x="4" y="30"/>
                </a:lnTo>
                <a:lnTo>
                  <a:pt x="3" y="28"/>
                </a:lnTo>
                <a:lnTo>
                  <a:pt x="5" y="25"/>
                </a:lnTo>
                <a:lnTo>
                  <a:pt x="3" y="23"/>
                </a:lnTo>
                <a:lnTo>
                  <a:pt x="2" y="20"/>
                </a:lnTo>
                <a:lnTo>
                  <a:pt x="0" y="19"/>
                </a:lnTo>
                <a:lnTo>
                  <a:pt x="2" y="17"/>
                </a:lnTo>
                <a:lnTo>
                  <a:pt x="4" y="19"/>
                </a:lnTo>
                <a:lnTo>
                  <a:pt x="6" y="20"/>
                </a:lnTo>
                <a:lnTo>
                  <a:pt x="10" y="19"/>
                </a:lnTo>
                <a:lnTo>
                  <a:pt x="10" y="16"/>
                </a:lnTo>
                <a:lnTo>
                  <a:pt x="11" y="14"/>
                </a:lnTo>
                <a:lnTo>
                  <a:pt x="10" y="12"/>
                </a:lnTo>
                <a:lnTo>
                  <a:pt x="8" y="11"/>
                </a:lnTo>
                <a:lnTo>
                  <a:pt x="6" y="10"/>
                </a:lnTo>
                <a:lnTo>
                  <a:pt x="4" y="9"/>
                </a:lnTo>
                <a:lnTo>
                  <a:pt x="5" y="6"/>
                </a:lnTo>
                <a:lnTo>
                  <a:pt x="8" y="7"/>
                </a:lnTo>
                <a:lnTo>
                  <a:pt x="11" y="6"/>
                </a:lnTo>
                <a:lnTo>
                  <a:pt x="14" y="6"/>
                </a:lnTo>
                <a:lnTo>
                  <a:pt x="16" y="5"/>
                </a:lnTo>
                <a:lnTo>
                  <a:pt x="17" y="4"/>
                </a:lnTo>
                <a:lnTo>
                  <a:pt x="18" y="2"/>
                </a:lnTo>
                <a:lnTo>
                  <a:pt x="20" y="0"/>
                </a:lnTo>
                <a:lnTo>
                  <a:pt x="23" y="0"/>
                </a:lnTo>
                <a:lnTo>
                  <a:pt x="25" y="0"/>
                </a:lnTo>
                <a:lnTo>
                  <a:pt x="27" y="0"/>
                </a:lnTo>
                <a:lnTo>
                  <a:pt x="29" y="3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2" name="91103">
            <a:extLst xmlns:a="http://schemas.openxmlformats.org/drawingml/2006/main">
              <a:ext uri="{FF2B5EF4-FFF2-40B4-BE49-F238E27FC236}">
                <a16:creationId xmlns:a16="http://schemas.microsoft.com/office/drawing/2014/main" id="{AFC36ADC-BF59-4C58-AE4B-6CCE5032541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79959" y="1604180"/>
            <a:ext cx="232210" cy="200523"/>
          </a:xfrm>
          <a:custGeom xmlns:a="http://schemas.openxmlformats.org/drawingml/2006/main">
            <a:avLst/>
            <a:gdLst/>
            <a:ahLst/>
            <a:cxnLst>
              <a:cxn ang="0">
                <a:pos x="27" y="6"/>
              </a:cxn>
              <a:cxn ang="0">
                <a:pos x="26" y="10"/>
              </a:cxn>
              <a:cxn ang="0">
                <a:pos x="24" y="12"/>
              </a:cxn>
              <a:cxn ang="0">
                <a:pos x="24" y="14"/>
              </a:cxn>
              <a:cxn ang="0">
                <a:pos x="25" y="16"/>
              </a:cxn>
              <a:cxn ang="0">
                <a:pos x="24" y="19"/>
              </a:cxn>
              <a:cxn ang="0">
                <a:pos x="21" y="19"/>
              </a:cxn>
              <a:cxn ang="0">
                <a:pos x="20" y="21"/>
              </a:cxn>
              <a:cxn ang="0">
                <a:pos x="19" y="23"/>
              </a:cxn>
              <a:cxn ang="0">
                <a:pos x="15" y="24"/>
              </a:cxn>
              <a:cxn ang="0">
                <a:pos x="13" y="23"/>
              </a:cxn>
              <a:cxn ang="0">
                <a:pos x="12" y="21"/>
              </a:cxn>
              <a:cxn ang="0">
                <a:pos x="11" y="20"/>
              </a:cxn>
              <a:cxn ang="0">
                <a:pos x="9" y="22"/>
              </a:cxn>
              <a:cxn ang="0">
                <a:pos x="8" y="24"/>
              </a:cxn>
              <a:cxn ang="0">
                <a:pos x="5" y="25"/>
              </a:cxn>
              <a:cxn ang="0">
                <a:pos x="2" y="23"/>
              </a:cxn>
              <a:cxn ang="0">
                <a:pos x="2" y="20"/>
              </a:cxn>
              <a:cxn ang="0">
                <a:pos x="1" y="18"/>
              </a:cxn>
              <a:cxn ang="0">
                <a:pos x="0" y="15"/>
              </a:cxn>
              <a:cxn ang="0">
                <a:pos x="2" y="13"/>
              </a:cxn>
              <a:cxn ang="0">
                <a:pos x="4" y="11"/>
              </a:cxn>
              <a:cxn ang="0">
                <a:pos x="2" y="9"/>
              </a:cxn>
              <a:cxn ang="0">
                <a:pos x="3" y="7"/>
              </a:cxn>
              <a:cxn ang="0">
                <a:pos x="4" y="4"/>
              </a:cxn>
              <a:cxn ang="0">
                <a:pos x="6" y="5"/>
              </a:cxn>
              <a:cxn ang="0">
                <a:pos x="8" y="5"/>
              </a:cxn>
              <a:cxn ang="0">
                <a:pos x="9" y="3"/>
              </a:cxn>
              <a:cxn ang="0">
                <a:pos x="11" y="0"/>
              </a:cxn>
              <a:cxn ang="0">
                <a:pos x="14" y="2"/>
              </a:cxn>
              <a:cxn ang="0">
                <a:pos x="14" y="4"/>
              </a:cxn>
              <a:cxn ang="0">
                <a:pos x="15" y="6"/>
              </a:cxn>
              <a:cxn ang="0">
                <a:pos x="17" y="4"/>
              </a:cxn>
              <a:cxn ang="0">
                <a:pos x="18" y="3"/>
              </a:cxn>
              <a:cxn ang="0">
                <a:pos x="21" y="3"/>
              </a:cxn>
              <a:cxn ang="0">
                <a:pos x="22" y="7"/>
              </a:cxn>
              <a:cxn ang="0">
                <a:pos x="24" y="7"/>
              </a:cxn>
              <a:cxn ang="0">
                <a:pos x="27" y="6"/>
              </a:cxn>
            </a:cxnLst>
            <a:rect l="0" t="0" r="r" b="b"/>
            <a:pathLst>
              <a:path w="27" h="25">
                <a:moveTo>
                  <a:pt x="27" y="6"/>
                </a:moveTo>
                <a:lnTo>
                  <a:pt x="26" y="10"/>
                </a:lnTo>
                <a:lnTo>
                  <a:pt x="24" y="12"/>
                </a:lnTo>
                <a:lnTo>
                  <a:pt x="24" y="14"/>
                </a:lnTo>
                <a:lnTo>
                  <a:pt x="25" y="16"/>
                </a:lnTo>
                <a:lnTo>
                  <a:pt x="24" y="19"/>
                </a:lnTo>
                <a:lnTo>
                  <a:pt x="21" y="19"/>
                </a:lnTo>
                <a:lnTo>
                  <a:pt x="20" y="21"/>
                </a:lnTo>
                <a:lnTo>
                  <a:pt x="19" y="23"/>
                </a:lnTo>
                <a:lnTo>
                  <a:pt x="15" y="24"/>
                </a:lnTo>
                <a:lnTo>
                  <a:pt x="13" y="23"/>
                </a:lnTo>
                <a:lnTo>
                  <a:pt x="12" y="21"/>
                </a:lnTo>
                <a:lnTo>
                  <a:pt x="11" y="20"/>
                </a:lnTo>
                <a:lnTo>
                  <a:pt x="9" y="22"/>
                </a:lnTo>
                <a:lnTo>
                  <a:pt x="8" y="24"/>
                </a:lnTo>
                <a:lnTo>
                  <a:pt x="5" y="25"/>
                </a:lnTo>
                <a:lnTo>
                  <a:pt x="2" y="23"/>
                </a:lnTo>
                <a:lnTo>
                  <a:pt x="2" y="20"/>
                </a:lnTo>
                <a:lnTo>
                  <a:pt x="1" y="18"/>
                </a:lnTo>
                <a:lnTo>
                  <a:pt x="0" y="15"/>
                </a:lnTo>
                <a:lnTo>
                  <a:pt x="2" y="13"/>
                </a:lnTo>
                <a:lnTo>
                  <a:pt x="4" y="11"/>
                </a:lnTo>
                <a:lnTo>
                  <a:pt x="2" y="9"/>
                </a:lnTo>
                <a:lnTo>
                  <a:pt x="3" y="7"/>
                </a:lnTo>
                <a:lnTo>
                  <a:pt x="4" y="4"/>
                </a:lnTo>
                <a:lnTo>
                  <a:pt x="6" y="5"/>
                </a:lnTo>
                <a:lnTo>
                  <a:pt x="8" y="5"/>
                </a:lnTo>
                <a:lnTo>
                  <a:pt x="9" y="3"/>
                </a:lnTo>
                <a:lnTo>
                  <a:pt x="11" y="0"/>
                </a:lnTo>
                <a:lnTo>
                  <a:pt x="14" y="2"/>
                </a:lnTo>
                <a:lnTo>
                  <a:pt x="14" y="4"/>
                </a:lnTo>
                <a:lnTo>
                  <a:pt x="15" y="6"/>
                </a:lnTo>
                <a:lnTo>
                  <a:pt x="17" y="4"/>
                </a:lnTo>
                <a:lnTo>
                  <a:pt x="18" y="3"/>
                </a:lnTo>
                <a:lnTo>
                  <a:pt x="21" y="3"/>
                </a:lnTo>
                <a:lnTo>
                  <a:pt x="22" y="7"/>
                </a:lnTo>
                <a:lnTo>
                  <a:pt x="24" y="7"/>
                </a:lnTo>
                <a:lnTo>
                  <a:pt x="27" y="6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3" name="91072">
            <a:extLst xmlns:a="http://schemas.openxmlformats.org/drawingml/2006/main">
              <a:ext uri="{FF2B5EF4-FFF2-40B4-BE49-F238E27FC236}">
                <a16:creationId xmlns:a16="http://schemas.microsoft.com/office/drawing/2014/main" id="{1559194E-1CEF-4D61-8E90-D5BC95D6C61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0568" y="1732516"/>
            <a:ext cx="404218" cy="256669"/>
          </a:xfrm>
          <a:custGeom xmlns:a="http://schemas.openxmlformats.org/drawingml/2006/main">
            <a:avLst/>
            <a:gdLst/>
            <a:ahLst/>
            <a:cxnLst>
              <a:cxn ang="0">
                <a:pos x="33" y="1"/>
              </a:cxn>
              <a:cxn ang="0">
                <a:pos x="32" y="4"/>
              </a:cxn>
              <a:cxn ang="0">
                <a:pos x="35" y="6"/>
              </a:cxn>
              <a:cxn ang="0">
                <a:pos x="39" y="7"/>
              </a:cxn>
              <a:cxn ang="0">
                <a:pos x="41" y="10"/>
              </a:cxn>
              <a:cxn ang="0">
                <a:pos x="40" y="13"/>
              </a:cxn>
              <a:cxn ang="0">
                <a:pos x="42" y="14"/>
              </a:cxn>
              <a:cxn ang="0">
                <a:pos x="44" y="15"/>
              </a:cxn>
              <a:cxn ang="0">
                <a:pos x="46" y="16"/>
              </a:cxn>
              <a:cxn ang="0">
                <a:pos x="47" y="18"/>
              </a:cxn>
              <a:cxn ang="0">
                <a:pos x="46" y="20"/>
              </a:cxn>
              <a:cxn ang="0">
                <a:pos x="46" y="23"/>
              </a:cxn>
              <a:cxn ang="0">
                <a:pos x="42" y="24"/>
              </a:cxn>
              <a:cxn ang="0">
                <a:pos x="40" y="23"/>
              </a:cxn>
              <a:cxn ang="0">
                <a:pos x="38" y="21"/>
              </a:cxn>
              <a:cxn ang="0">
                <a:pos x="36" y="23"/>
              </a:cxn>
              <a:cxn ang="0">
                <a:pos x="38" y="24"/>
              </a:cxn>
              <a:cxn ang="0">
                <a:pos x="39" y="27"/>
              </a:cxn>
              <a:cxn ang="0">
                <a:pos x="41" y="29"/>
              </a:cxn>
              <a:cxn ang="0">
                <a:pos x="39" y="32"/>
              </a:cxn>
              <a:cxn ang="0">
                <a:pos x="37" y="31"/>
              </a:cxn>
              <a:cxn ang="0">
                <a:pos x="35" y="30"/>
              </a:cxn>
              <a:cxn ang="0">
                <a:pos x="33" y="32"/>
              </a:cxn>
              <a:cxn ang="0">
                <a:pos x="31" y="32"/>
              </a:cxn>
              <a:cxn ang="0">
                <a:pos x="28" y="30"/>
              </a:cxn>
              <a:cxn ang="0">
                <a:pos x="26" y="28"/>
              </a:cxn>
              <a:cxn ang="0">
                <a:pos x="24" y="26"/>
              </a:cxn>
              <a:cxn ang="0">
                <a:pos x="22" y="27"/>
              </a:cxn>
              <a:cxn ang="0">
                <a:pos x="19" y="27"/>
              </a:cxn>
              <a:cxn ang="0">
                <a:pos x="18" y="29"/>
              </a:cxn>
              <a:cxn ang="0">
                <a:pos x="18" y="32"/>
              </a:cxn>
              <a:cxn ang="0">
                <a:pos x="15" y="30"/>
              </a:cxn>
              <a:cxn ang="0">
                <a:pos x="13" y="28"/>
              </a:cxn>
              <a:cxn ang="0">
                <a:pos x="13" y="26"/>
              </a:cxn>
              <a:cxn ang="0">
                <a:pos x="12" y="24"/>
              </a:cxn>
              <a:cxn ang="0">
                <a:pos x="9" y="25"/>
              </a:cxn>
              <a:cxn ang="0">
                <a:pos x="7" y="26"/>
              </a:cxn>
              <a:cxn ang="0">
                <a:pos x="5" y="27"/>
              </a:cxn>
              <a:cxn ang="0">
                <a:pos x="2" y="26"/>
              </a:cxn>
              <a:cxn ang="0">
                <a:pos x="0" y="23"/>
              </a:cxn>
              <a:cxn ang="0">
                <a:pos x="0" y="20"/>
              </a:cxn>
              <a:cxn ang="0">
                <a:pos x="2" y="19"/>
              </a:cxn>
              <a:cxn ang="0">
                <a:pos x="5" y="19"/>
              </a:cxn>
              <a:cxn ang="0">
                <a:pos x="7" y="19"/>
              </a:cxn>
              <a:cxn ang="0">
                <a:pos x="9" y="19"/>
              </a:cxn>
              <a:cxn ang="0">
                <a:pos x="11" y="18"/>
              </a:cxn>
              <a:cxn ang="0">
                <a:pos x="12" y="15"/>
              </a:cxn>
              <a:cxn ang="0">
                <a:pos x="14" y="13"/>
              </a:cxn>
              <a:cxn ang="0">
                <a:pos x="14" y="10"/>
              </a:cxn>
              <a:cxn ang="0">
                <a:pos x="16" y="8"/>
              </a:cxn>
              <a:cxn ang="0">
                <a:pos x="17" y="10"/>
              </a:cxn>
              <a:cxn ang="0">
                <a:pos x="19" y="11"/>
              </a:cxn>
              <a:cxn ang="0">
                <a:pos x="20" y="8"/>
              </a:cxn>
              <a:cxn ang="0">
                <a:pos x="21" y="6"/>
              </a:cxn>
              <a:cxn ang="0">
                <a:pos x="23" y="5"/>
              </a:cxn>
              <a:cxn ang="0">
                <a:pos x="25" y="6"/>
              </a:cxn>
              <a:cxn ang="0">
                <a:pos x="25" y="4"/>
              </a:cxn>
              <a:cxn ang="0">
                <a:pos x="26" y="1"/>
              </a:cxn>
              <a:cxn ang="0">
                <a:pos x="28" y="0"/>
              </a:cxn>
              <a:cxn ang="0">
                <a:pos x="31" y="0"/>
              </a:cxn>
              <a:cxn ang="0">
                <a:pos x="33" y="1"/>
              </a:cxn>
            </a:cxnLst>
            <a:rect l="0" t="0" r="r" b="b"/>
            <a:pathLst>
              <a:path w="47" h="32">
                <a:moveTo>
                  <a:pt x="33" y="1"/>
                </a:moveTo>
                <a:lnTo>
                  <a:pt x="32" y="4"/>
                </a:lnTo>
                <a:lnTo>
                  <a:pt x="35" y="6"/>
                </a:lnTo>
                <a:lnTo>
                  <a:pt x="39" y="7"/>
                </a:lnTo>
                <a:lnTo>
                  <a:pt x="41" y="10"/>
                </a:lnTo>
                <a:lnTo>
                  <a:pt x="40" y="13"/>
                </a:lnTo>
                <a:lnTo>
                  <a:pt x="42" y="14"/>
                </a:lnTo>
                <a:lnTo>
                  <a:pt x="44" y="15"/>
                </a:lnTo>
                <a:lnTo>
                  <a:pt x="46" y="16"/>
                </a:lnTo>
                <a:lnTo>
                  <a:pt x="47" y="18"/>
                </a:lnTo>
                <a:lnTo>
                  <a:pt x="46" y="20"/>
                </a:lnTo>
                <a:lnTo>
                  <a:pt x="46" y="23"/>
                </a:lnTo>
                <a:lnTo>
                  <a:pt x="42" y="24"/>
                </a:lnTo>
                <a:lnTo>
                  <a:pt x="40" y="23"/>
                </a:lnTo>
                <a:lnTo>
                  <a:pt x="38" y="21"/>
                </a:lnTo>
                <a:lnTo>
                  <a:pt x="36" y="23"/>
                </a:lnTo>
                <a:lnTo>
                  <a:pt x="38" y="24"/>
                </a:lnTo>
                <a:lnTo>
                  <a:pt x="39" y="27"/>
                </a:lnTo>
                <a:lnTo>
                  <a:pt x="41" y="29"/>
                </a:lnTo>
                <a:lnTo>
                  <a:pt x="39" y="32"/>
                </a:lnTo>
                <a:lnTo>
                  <a:pt x="37" y="31"/>
                </a:lnTo>
                <a:lnTo>
                  <a:pt x="35" y="30"/>
                </a:lnTo>
                <a:lnTo>
                  <a:pt x="33" y="32"/>
                </a:lnTo>
                <a:lnTo>
                  <a:pt x="31" y="32"/>
                </a:lnTo>
                <a:lnTo>
                  <a:pt x="28" y="30"/>
                </a:lnTo>
                <a:lnTo>
                  <a:pt x="26" y="28"/>
                </a:lnTo>
                <a:lnTo>
                  <a:pt x="24" y="26"/>
                </a:lnTo>
                <a:lnTo>
                  <a:pt x="22" y="27"/>
                </a:lnTo>
                <a:lnTo>
                  <a:pt x="19" y="27"/>
                </a:lnTo>
                <a:lnTo>
                  <a:pt x="18" y="29"/>
                </a:lnTo>
                <a:lnTo>
                  <a:pt x="18" y="32"/>
                </a:lnTo>
                <a:lnTo>
                  <a:pt x="15" y="30"/>
                </a:lnTo>
                <a:lnTo>
                  <a:pt x="13" y="28"/>
                </a:lnTo>
                <a:lnTo>
                  <a:pt x="13" y="26"/>
                </a:lnTo>
                <a:lnTo>
                  <a:pt x="12" y="24"/>
                </a:lnTo>
                <a:lnTo>
                  <a:pt x="9" y="25"/>
                </a:lnTo>
                <a:lnTo>
                  <a:pt x="7" y="26"/>
                </a:lnTo>
                <a:lnTo>
                  <a:pt x="5" y="27"/>
                </a:lnTo>
                <a:lnTo>
                  <a:pt x="2" y="26"/>
                </a:lnTo>
                <a:lnTo>
                  <a:pt x="0" y="23"/>
                </a:lnTo>
                <a:lnTo>
                  <a:pt x="0" y="20"/>
                </a:lnTo>
                <a:lnTo>
                  <a:pt x="2" y="19"/>
                </a:lnTo>
                <a:lnTo>
                  <a:pt x="5" y="19"/>
                </a:lnTo>
                <a:lnTo>
                  <a:pt x="7" y="19"/>
                </a:lnTo>
                <a:lnTo>
                  <a:pt x="9" y="19"/>
                </a:lnTo>
                <a:lnTo>
                  <a:pt x="11" y="18"/>
                </a:lnTo>
                <a:lnTo>
                  <a:pt x="12" y="15"/>
                </a:lnTo>
                <a:lnTo>
                  <a:pt x="14" y="13"/>
                </a:lnTo>
                <a:lnTo>
                  <a:pt x="14" y="10"/>
                </a:lnTo>
                <a:lnTo>
                  <a:pt x="16" y="8"/>
                </a:lnTo>
                <a:lnTo>
                  <a:pt x="17" y="10"/>
                </a:lnTo>
                <a:lnTo>
                  <a:pt x="19" y="11"/>
                </a:lnTo>
                <a:lnTo>
                  <a:pt x="20" y="8"/>
                </a:lnTo>
                <a:lnTo>
                  <a:pt x="21" y="6"/>
                </a:lnTo>
                <a:lnTo>
                  <a:pt x="23" y="5"/>
                </a:lnTo>
                <a:lnTo>
                  <a:pt x="25" y="6"/>
                </a:lnTo>
                <a:lnTo>
                  <a:pt x="25" y="4"/>
                </a:lnTo>
                <a:lnTo>
                  <a:pt x="26" y="1"/>
                </a:lnTo>
                <a:lnTo>
                  <a:pt x="28" y="0"/>
                </a:lnTo>
                <a:lnTo>
                  <a:pt x="31" y="0"/>
                </a:lnTo>
                <a:lnTo>
                  <a:pt x="33" y="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4" name="91064">
            <a:extLst xmlns:a="http://schemas.openxmlformats.org/drawingml/2006/main">
              <a:ext uri="{FF2B5EF4-FFF2-40B4-BE49-F238E27FC236}">
                <a16:creationId xmlns:a16="http://schemas.microsoft.com/office/drawing/2014/main" id="{4F87F583-7A93-401E-82A2-A68902AC7A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81987" y="1355533"/>
            <a:ext cx="352617" cy="264689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9" y="4"/>
              </a:cxn>
              <a:cxn ang="0">
                <a:pos x="22" y="4"/>
              </a:cxn>
              <a:cxn ang="0">
                <a:pos x="25" y="5"/>
              </a:cxn>
              <a:cxn ang="0">
                <a:pos x="27" y="7"/>
              </a:cxn>
              <a:cxn ang="0">
                <a:pos x="27" y="11"/>
              </a:cxn>
              <a:cxn ang="0">
                <a:pos x="28" y="12"/>
              </a:cxn>
              <a:cxn ang="0">
                <a:pos x="30" y="14"/>
              </a:cxn>
              <a:cxn ang="0">
                <a:pos x="32" y="12"/>
              </a:cxn>
              <a:cxn ang="0">
                <a:pos x="35" y="11"/>
              </a:cxn>
              <a:cxn ang="0">
                <a:pos x="37" y="10"/>
              </a:cxn>
              <a:cxn ang="0">
                <a:pos x="38" y="8"/>
              </a:cxn>
              <a:cxn ang="0">
                <a:pos x="39" y="11"/>
              </a:cxn>
              <a:cxn ang="0">
                <a:pos x="39" y="14"/>
              </a:cxn>
              <a:cxn ang="0">
                <a:pos x="41" y="17"/>
              </a:cxn>
              <a:cxn ang="0">
                <a:pos x="40" y="20"/>
              </a:cxn>
              <a:cxn ang="0">
                <a:pos x="39" y="21"/>
              </a:cxn>
              <a:cxn ang="0">
                <a:pos x="36" y="23"/>
              </a:cxn>
              <a:cxn ang="0">
                <a:pos x="32" y="22"/>
              </a:cxn>
              <a:cxn ang="0">
                <a:pos x="32" y="25"/>
              </a:cxn>
              <a:cxn ang="0">
                <a:pos x="31" y="27"/>
              </a:cxn>
              <a:cxn ang="0">
                <a:pos x="30" y="29"/>
              </a:cxn>
              <a:cxn ang="0">
                <a:pos x="27" y="30"/>
              </a:cxn>
              <a:cxn ang="0">
                <a:pos x="24" y="30"/>
              </a:cxn>
              <a:cxn ang="0">
                <a:pos x="21" y="32"/>
              </a:cxn>
              <a:cxn ang="0">
                <a:pos x="18" y="33"/>
              </a:cxn>
              <a:cxn ang="0">
                <a:pos x="18" y="30"/>
              </a:cxn>
              <a:cxn ang="0">
                <a:pos x="18" y="28"/>
              </a:cxn>
              <a:cxn ang="0">
                <a:pos x="15" y="27"/>
              </a:cxn>
              <a:cxn ang="0">
                <a:pos x="15" y="24"/>
              </a:cxn>
              <a:cxn ang="0">
                <a:pos x="14" y="22"/>
              </a:cxn>
              <a:cxn ang="0">
                <a:pos x="14" y="19"/>
              </a:cxn>
              <a:cxn ang="0">
                <a:pos x="13" y="18"/>
              </a:cxn>
              <a:cxn ang="0">
                <a:pos x="11" y="17"/>
              </a:cxn>
              <a:cxn ang="0">
                <a:pos x="9" y="16"/>
              </a:cxn>
              <a:cxn ang="0">
                <a:pos x="7" y="14"/>
              </a:cxn>
              <a:cxn ang="0">
                <a:pos x="5" y="13"/>
              </a:cxn>
              <a:cxn ang="0">
                <a:pos x="2" y="12"/>
              </a:cxn>
              <a:cxn ang="0">
                <a:pos x="0" y="11"/>
              </a:cxn>
              <a:cxn ang="0">
                <a:pos x="0" y="8"/>
              </a:cxn>
              <a:cxn ang="0">
                <a:pos x="0" y="5"/>
              </a:cxn>
              <a:cxn ang="0">
                <a:pos x="2" y="3"/>
              </a:cxn>
              <a:cxn ang="0">
                <a:pos x="5" y="4"/>
              </a:cxn>
              <a:cxn ang="0">
                <a:pos x="9" y="4"/>
              </a:cxn>
              <a:cxn ang="0">
                <a:pos x="12" y="5"/>
              </a:cxn>
              <a:cxn ang="0">
                <a:pos x="13" y="2"/>
              </a:cxn>
              <a:cxn ang="0">
                <a:pos x="15" y="0"/>
              </a:cxn>
              <a:cxn ang="0">
                <a:pos x="17" y="2"/>
              </a:cxn>
            </a:cxnLst>
            <a:rect l="0" t="0" r="r" b="b"/>
            <a:pathLst>
              <a:path w="41" h="33">
                <a:moveTo>
                  <a:pt x="17" y="2"/>
                </a:moveTo>
                <a:lnTo>
                  <a:pt x="19" y="4"/>
                </a:lnTo>
                <a:lnTo>
                  <a:pt x="22" y="4"/>
                </a:lnTo>
                <a:lnTo>
                  <a:pt x="25" y="5"/>
                </a:lnTo>
                <a:lnTo>
                  <a:pt x="27" y="7"/>
                </a:lnTo>
                <a:lnTo>
                  <a:pt x="27" y="11"/>
                </a:lnTo>
                <a:lnTo>
                  <a:pt x="28" y="12"/>
                </a:lnTo>
                <a:lnTo>
                  <a:pt x="30" y="14"/>
                </a:lnTo>
                <a:lnTo>
                  <a:pt x="32" y="12"/>
                </a:lnTo>
                <a:lnTo>
                  <a:pt x="35" y="11"/>
                </a:lnTo>
                <a:lnTo>
                  <a:pt x="37" y="10"/>
                </a:lnTo>
                <a:lnTo>
                  <a:pt x="38" y="8"/>
                </a:lnTo>
                <a:lnTo>
                  <a:pt x="39" y="11"/>
                </a:lnTo>
                <a:lnTo>
                  <a:pt x="39" y="14"/>
                </a:lnTo>
                <a:lnTo>
                  <a:pt x="41" y="17"/>
                </a:lnTo>
                <a:lnTo>
                  <a:pt x="40" y="20"/>
                </a:lnTo>
                <a:lnTo>
                  <a:pt x="39" y="21"/>
                </a:lnTo>
                <a:lnTo>
                  <a:pt x="36" y="23"/>
                </a:lnTo>
                <a:lnTo>
                  <a:pt x="32" y="22"/>
                </a:lnTo>
                <a:lnTo>
                  <a:pt x="32" y="25"/>
                </a:lnTo>
                <a:lnTo>
                  <a:pt x="31" y="27"/>
                </a:lnTo>
                <a:lnTo>
                  <a:pt x="30" y="29"/>
                </a:lnTo>
                <a:lnTo>
                  <a:pt x="27" y="30"/>
                </a:lnTo>
                <a:lnTo>
                  <a:pt x="24" y="30"/>
                </a:lnTo>
                <a:lnTo>
                  <a:pt x="21" y="32"/>
                </a:lnTo>
                <a:lnTo>
                  <a:pt x="18" y="33"/>
                </a:lnTo>
                <a:lnTo>
                  <a:pt x="18" y="30"/>
                </a:lnTo>
                <a:lnTo>
                  <a:pt x="18" y="28"/>
                </a:lnTo>
                <a:lnTo>
                  <a:pt x="15" y="27"/>
                </a:lnTo>
                <a:lnTo>
                  <a:pt x="15" y="24"/>
                </a:lnTo>
                <a:lnTo>
                  <a:pt x="14" y="22"/>
                </a:lnTo>
                <a:lnTo>
                  <a:pt x="14" y="19"/>
                </a:lnTo>
                <a:lnTo>
                  <a:pt x="13" y="18"/>
                </a:lnTo>
                <a:lnTo>
                  <a:pt x="11" y="17"/>
                </a:lnTo>
                <a:lnTo>
                  <a:pt x="9" y="16"/>
                </a:lnTo>
                <a:lnTo>
                  <a:pt x="7" y="14"/>
                </a:lnTo>
                <a:lnTo>
                  <a:pt x="5" y="13"/>
                </a:lnTo>
                <a:lnTo>
                  <a:pt x="2" y="12"/>
                </a:lnTo>
                <a:lnTo>
                  <a:pt x="0" y="11"/>
                </a:lnTo>
                <a:lnTo>
                  <a:pt x="0" y="8"/>
                </a:lnTo>
                <a:lnTo>
                  <a:pt x="0" y="5"/>
                </a:lnTo>
                <a:lnTo>
                  <a:pt x="2" y="3"/>
                </a:lnTo>
                <a:lnTo>
                  <a:pt x="5" y="4"/>
                </a:lnTo>
                <a:lnTo>
                  <a:pt x="9" y="4"/>
                </a:lnTo>
                <a:lnTo>
                  <a:pt x="12" y="5"/>
                </a:lnTo>
                <a:lnTo>
                  <a:pt x="13" y="2"/>
                </a:lnTo>
                <a:lnTo>
                  <a:pt x="15" y="0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5" name="91059">
            <a:extLst xmlns:a="http://schemas.openxmlformats.org/drawingml/2006/main">
              <a:ext uri="{FF2B5EF4-FFF2-40B4-BE49-F238E27FC236}">
                <a16:creationId xmlns:a16="http://schemas.microsoft.com/office/drawing/2014/main" id="{F4901D57-11EC-4F8E-99C4-200DDA9BDF1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18579" y="1443763"/>
            <a:ext cx="318215" cy="192501"/>
          </a:xfrm>
          <a:custGeom xmlns:a="http://schemas.openxmlformats.org/drawingml/2006/main">
            <a:avLst/>
            <a:gdLst/>
            <a:ahLst/>
            <a:cxnLst>
              <a:cxn ang="0">
                <a:pos x="19" y="0"/>
              </a:cxn>
              <a:cxn ang="0">
                <a:pos x="21" y="1"/>
              </a:cxn>
              <a:cxn ang="0">
                <a:pos x="24" y="2"/>
              </a:cxn>
              <a:cxn ang="0">
                <a:pos x="26" y="3"/>
              </a:cxn>
              <a:cxn ang="0">
                <a:pos x="28" y="5"/>
              </a:cxn>
              <a:cxn ang="0">
                <a:pos x="30" y="6"/>
              </a:cxn>
              <a:cxn ang="0">
                <a:pos x="32" y="7"/>
              </a:cxn>
              <a:cxn ang="0">
                <a:pos x="33" y="8"/>
              </a:cxn>
              <a:cxn ang="0">
                <a:pos x="33" y="11"/>
              </a:cxn>
              <a:cxn ang="0">
                <a:pos x="34" y="13"/>
              </a:cxn>
              <a:cxn ang="0">
                <a:pos x="34" y="16"/>
              </a:cxn>
              <a:cxn ang="0">
                <a:pos x="37" y="17"/>
              </a:cxn>
              <a:cxn ang="0">
                <a:pos x="37" y="19"/>
              </a:cxn>
              <a:cxn ang="0">
                <a:pos x="37" y="22"/>
              </a:cxn>
              <a:cxn ang="0">
                <a:pos x="34" y="24"/>
              </a:cxn>
              <a:cxn ang="0">
                <a:pos x="32" y="23"/>
              </a:cxn>
              <a:cxn ang="0">
                <a:pos x="28" y="22"/>
              </a:cxn>
              <a:cxn ang="0">
                <a:pos x="26" y="20"/>
              </a:cxn>
              <a:cxn ang="0">
                <a:pos x="23" y="19"/>
              </a:cxn>
              <a:cxn ang="0">
                <a:pos x="21" y="18"/>
              </a:cxn>
              <a:cxn ang="0">
                <a:pos x="19" y="18"/>
              </a:cxn>
              <a:cxn ang="0">
                <a:pos x="17" y="18"/>
              </a:cxn>
              <a:cxn ang="0">
                <a:pos x="14" y="16"/>
              </a:cxn>
              <a:cxn ang="0">
                <a:pos x="12" y="15"/>
              </a:cxn>
              <a:cxn ang="0">
                <a:pos x="9" y="13"/>
              </a:cxn>
              <a:cxn ang="0">
                <a:pos x="7" y="14"/>
              </a:cxn>
              <a:cxn ang="0">
                <a:pos x="5" y="16"/>
              </a:cxn>
              <a:cxn ang="0">
                <a:pos x="3" y="17"/>
              </a:cxn>
              <a:cxn ang="0">
                <a:pos x="2" y="15"/>
              </a:cxn>
              <a:cxn ang="0">
                <a:pos x="2" y="11"/>
              </a:cxn>
              <a:cxn ang="0">
                <a:pos x="1" y="9"/>
              </a:cxn>
              <a:cxn ang="0">
                <a:pos x="0" y="8"/>
              </a:cxn>
              <a:cxn ang="0">
                <a:pos x="2" y="6"/>
              </a:cxn>
              <a:cxn ang="0">
                <a:pos x="4" y="4"/>
              </a:cxn>
              <a:cxn ang="0">
                <a:pos x="6" y="6"/>
              </a:cxn>
              <a:cxn ang="0">
                <a:pos x="8" y="7"/>
              </a:cxn>
              <a:cxn ang="0">
                <a:pos x="10" y="6"/>
              </a:cxn>
              <a:cxn ang="0">
                <a:pos x="13" y="4"/>
              </a:cxn>
              <a:cxn ang="0">
                <a:pos x="12" y="2"/>
              </a:cxn>
              <a:cxn ang="0">
                <a:pos x="14" y="0"/>
              </a:cxn>
              <a:cxn ang="0">
                <a:pos x="17" y="0"/>
              </a:cxn>
              <a:cxn ang="0">
                <a:pos x="19" y="0"/>
              </a:cxn>
            </a:cxnLst>
            <a:rect l="0" t="0" r="r" b="b"/>
            <a:pathLst>
              <a:path w="37" h="24">
                <a:moveTo>
                  <a:pt x="19" y="0"/>
                </a:moveTo>
                <a:lnTo>
                  <a:pt x="21" y="1"/>
                </a:lnTo>
                <a:lnTo>
                  <a:pt x="24" y="2"/>
                </a:lnTo>
                <a:lnTo>
                  <a:pt x="26" y="3"/>
                </a:lnTo>
                <a:lnTo>
                  <a:pt x="28" y="5"/>
                </a:lnTo>
                <a:lnTo>
                  <a:pt x="30" y="6"/>
                </a:lnTo>
                <a:lnTo>
                  <a:pt x="32" y="7"/>
                </a:lnTo>
                <a:lnTo>
                  <a:pt x="33" y="8"/>
                </a:lnTo>
                <a:lnTo>
                  <a:pt x="33" y="11"/>
                </a:lnTo>
                <a:lnTo>
                  <a:pt x="34" y="13"/>
                </a:lnTo>
                <a:lnTo>
                  <a:pt x="34" y="16"/>
                </a:lnTo>
                <a:lnTo>
                  <a:pt x="37" y="17"/>
                </a:lnTo>
                <a:lnTo>
                  <a:pt x="37" y="19"/>
                </a:lnTo>
                <a:lnTo>
                  <a:pt x="37" y="22"/>
                </a:lnTo>
                <a:lnTo>
                  <a:pt x="34" y="24"/>
                </a:lnTo>
                <a:lnTo>
                  <a:pt x="32" y="23"/>
                </a:lnTo>
                <a:lnTo>
                  <a:pt x="28" y="22"/>
                </a:lnTo>
                <a:lnTo>
                  <a:pt x="26" y="20"/>
                </a:lnTo>
                <a:lnTo>
                  <a:pt x="23" y="19"/>
                </a:lnTo>
                <a:lnTo>
                  <a:pt x="21" y="18"/>
                </a:lnTo>
                <a:lnTo>
                  <a:pt x="19" y="18"/>
                </a:lnTo>
                <a:lnTo>
                  <a:pt x="17" y="18"/>
                </a:lnTo>
                <a:lnTo>
                  <a:pt x="14" y="16"/>
                </a:lnTo>
                <a:lnTo>
                  <a:pt x="12" y="15"/>
                </a:lnTo>
                <a:lnTo>
                  <a:pt x="9" y="13"/>
                </a:lnTo>
                <a:lnTo>
                  <a:pt x="7" y="14"/>
                </a:lnTo>
                <a:lnTo>
                  <a:pt x="5" y="16"/>
                </a:lnTo>
                <a:lnTo>
                  <a:pt x="3" y="17"/>
                </a:lnTo>
                <a:lnTo>
                  <a:pt x="2" y="15"/>
                </a:lnTo>
                <a:lnTo>
                  <a:pt x="2" y="11"/>
                </a:lnTo>
                <a:lnTo>
                  <a:pt x="1" y="9"/>
                </a:lnTo>
                <a:lnTo>
                  <a:pt x="0" y="8"/>
                </a:lnTo>
                <a:lnTo>
                  <a:pt x="2" y="6"/>
                </a:lnTo>
                <a:lnTo>
                  <a:pt x="4" y="4"/>
                </a:lnTo>
                <a:lnTo>
                  <a:pt x="6" y="6"/>
                </a:lnTo>
                <a:lnTo>
                  <a:pt x="8" y="7"/>
                </a:lnTo>
                <a:lnTo>
                  <a:pt x="10" y="6"/>
                </a:lnTo>
                <a:lnTo>
                  <a:pt x="13" y="4"/>
                </a:lnTo>
                <a:lnTo>
                  <a:pt x="12" y="2"/>
                </a:lnTo>
                <a:lnTo>
                  <a:pt x="14" y="0"/>
                </a:lnTo>
                <a:lnTo>
                  <a:pt x="17" y="0"/>
                </a:lnTo>
                <a:lnTo>
                  <a:pt x="19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6" name="91054">
            <a:extLst xmlns:a="http://schemas.openxmlformats.org/drawingml/2006/main">
              <a:ext uri="{FF2B5EF4-FFF2-40B4-BE49-F238E27FC236}">
                <a16:creationId xmlns:a16="http://schemas.microsoft.com/office/drawing/2014/main" id="{E8BD4FAF-2B2A-4B4C-A4C9-96DBE7DCF55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65963" y="2181686"/>
            <a:ext cx="326815" cy="296774"/>
          </a:xfrm>
          <a:custGeom xmlns:a="http://schemas.openxmlformats.org/drawingml/2006/main">
            <a:avLst/>
            <a:gdLst/>
            <a:ahLst/>
            <a:cxnLst>
              <a:cxn ang="0">
                <a:pos x="34" y="6"/>
              </a:cxn>
              <a:cxn ang="0">
                <a:pos x="35" y="10"/>
              </a:cxn>
              <a:cxn ang="0">
                <a:pos x="36" y="13"/>
              </a:cxn>
              <a:cxn ang="0">
                <a:pos x="36" y="14"/>
              </a:cxn>
              <a:cxn ang="0">
                <a:pos x="36" y="17"/>
              </a:cxn>
              <a:cxn ang="0">
                <a:pos x="36" y="20"/>
              </a:cxn>
              <a:cxn ang="0">
                <a:pos x="38" y="21"/>
              </a:cxn>
              <a:cxn ang="0">
                <a:pos x="36" y="24"/>
              </a:cxn>
              <a:cxn ang="0">
                <a:pos x="36" y="27"/>
              </a:cxn>
              <a:cxn ang="0">
                <a:pos x="34" y="29"/>
              </a:cxn>
              <a:cxn ang="0">
                <a:pos x="33" y="32"/>
              </a:cxn>
              <a:cxn ang="0">
                <a:pos x="30" y="34"/>
              </a:cxn>
              <a:cxn ang="0">
                <a:pos x="28" y="35"/>
              </a:cxn>
              <a:cxn ang="0">
                <a:pos x="27" y="37"/>
              </a:cxn>
              <a:cxn ang="0">
                <a:pos x="25" y="35"/>
              </a:cxn>
              <a:cxn ang="0">
                <a:pos x="23" y="35"/>
              </a:cxn>
              <a:cxn ang="0">
                <a:pos x="21" y="34"/>
              </a:cxn>
              <a:cxn ang="0">
                <a:pos x="18" y="35"/>
              </a:cxn>
              <a:cxn ang="0">
                <a:pos x="15" y="35"/>
              </a:cxn>
              <a:cxn ang="0">
                <a:pos x="12" y="33"/>
              </a:cxn>
              <a:cxn ang="0">
                <a:pos x="11" y="31"/>
              </a:cxn>
              <a:cxn ang="0">
                <a:pos x="9" y="29"/>
              </a:cxn>
              <a:cxn ang="0">
                <a:pos x="6" y="28"/>
              </a:cxn>
              <a:cxn ang="0">
                <a:pos x="3" y="27"/>
              </a:cxn>
              <a:cxn ang="0">
                <a:pos x="1" y="26"/>
              </a:cxn>
              <a:cxn ang="0">
                <a:pos x="0" y="24"/>
              </a:cxn>
              <a:cxn ang="0">
                <a:pos x="0" y="21"/>
              </a:cxn>
              <a:cxn ang="0">
                <a:pos x="2" y="19"/>
              </a:cxn>
              <a:cxn ang="0">
                <a:pos x="3" y="17"/>
              </a:cxn>
              <a:cxn ang="0">
                <a:pos x="4" y="15"/>
              </a:cxn>
              <a:cxn ang="0">
                <a:pos x="4" y="12"/>
              </a:cxn>
              <a:cxn ang="0">
                <a:pos x="4" y="10"/>
              </a:cxn>
              <a:cxn ang="0">
                <a:pos x="5" y="7"/>
              </a:cxn>
              <a:cxn ang="0">
                <a:pos x="6" y="5"/>
              </a:cxn>
              <a:cxn ang="0">
                <a:pos x="9" y="2"/>
              </a:cxn>
              <a:cxn ang="0">
                <a:pos x="10" y="3"/>
              </a:cxn>
              <a:cxn ang="0">
                <a:pos x="12" y="4"/>
              </a:cxn>
              <a:cxn ang="0">
                <a:pos x="15" y="3"/>
              </a:cxn>
              <a:cxn ang="0">
                <a:pos x="17" y="4"/>
              </a:cxn>
              <a:cxn ang="0">
                <a:pos x="18" y="2"/>
              </a:cxn>
              <a:cxn ang="0">
                <a:pos x="20" y="1"/>
              </a:cxn>
              <a:cxn ang="0">
                <a:pos x="21" y="0"/>
              </a:cxn>
              <a:cxn ang="0">
                <a:pos x="24" y="2"/>
              </a:cxn>
              <a:cxn ang="0">
                <a:pos x="26" y="1"/>
              </a:cxn>
              <a:cxn ang="0">
                <a:pos x="30" y="2"/>
              </a:cxn>
              <a:cxn ang="0">
                <a:pos x="28" y="4"/>
              </a:cxn>
              <a:cxn ang="0">
                <a:pos x="27" y="5"/>
              </a:cxn>
              <a:cxn ang="0">
                <a:pos x="26" y="8"/>
              </a:cxn>
              <a:cxn ang="0">
                <a:pos x="29" y="7"/>
              </a:cxn>
              <a:cxn ang="0">
                <a:pos x="32" y="6"/>
              </a:cxn>
              <a:cxn ang="0">
                <a:pos x="34" y="6"/>
              </a:cxn>
            </a:cxnLst>
            <a:rect l="0" t="0" r="r" b="b"/>
            <a:pathLst>
              <a:path w="38" h="37">
                <a:moveTo>
                  <a:pt x="34" y="6"/>
                </a:moveTo>
                <a:lnTo>
                  <a:pt x="35" y="10"/>
                </a:lnTo>
                <a:lnTo>
                  <a:pt x="36" y="13"/>
                </a:lnTo>
                <a:lnTo>
                  <a:pt x="36" y="14"/>
                </a:lnTo>
                <a:lnTo>
                  <a:pt x="36" y="17"/>
                </a:lnTo>
                <a:lnTo>
                  <a:pt x="36" y="20"/>
                </a:lnTo>
                <a:lnTo>
                  <a:pt x="38" y="21"/>
                </a:lnTo>
                <a:lnTo>
                  <a:pt x="36" y="24"/>
                </a:lnTo>
                <a:lnTo>
                  <a:pt x="36" y="27"/>
                </a:lnTo>
                <a:lnTo>
                  <a:pt x="34" y="29"/>
                </a:lnTo>
                <a:lnTo>
                  <a:pt x="33" y="32"/>
                </a:lnTo>
                <a:lnTo>
                  <a:pt x="30" y="34"/>
                </a:lnTo>
                <a:lnTo>
                  <a:pt x="28" y="35"/>
                </a:lnTo>
                <a:lnTo>
                  <a:pt x="27" y="37"/>
                </a:lnTo>
                <a:lnTo>
                  <a:pt x="25" y="35"/>
                </a:lnTo>
                <a:lnTo>
                  <a:pt x="23" y="35"/>
                </a:lnTo>
                <a:lnTo>
                  <a:pt x="21" y="34"/>
                </a:lnTo>
                <a:lnTo>
                  <a:pt x="18" y="35"/>
                </a:lnTo>
                <a:lnTo>
                  <a:pt x="15" y="35"/>
                </a:lnTo>
                <a:lnTo>
                  <a:pt x="12" y="33"/>
                </a:lnTo>
                <a:lnTo>
                  <a:pt x="11" y="31"/>
                </a:lnTo>
                <a:lnTo>
                  <a:pt x="9" y="29"/>
                </a:lnTo>
                <a:lnTo>
                  <a:pt x="6" y="28"/>
                </a:lnTo>
                <a:lnTo>
                  <a:pt x="3" y="27"/>
                </a:lnTo>
                <a:lnTo>
                  <a:pt x="1" y="26"/>
                </a:lnTo>
                <a:lnTo>
                  <a:pt x="0" y="24"/>
                </a:lnTo>
                <a:lnTo>
                  <a:pt x="0" y="21"/>
                </a:lnTo>
                <a:lnTo>
                  <a:pt x="2" y="19"/>
                </a:lnTo>
                <a:lnTo>
                  <a:pt x="3" y="17"/>
                </a:lnTo>
                <a:lnTo>
                  <a:pt x="4" y="15"/>
                </a:lnTo>
                <a:lnTo>
                  <a:pt x="4" y="12"/>
                </a:lnTo>
                <a:lnTo>
                  <a:pt x="4" y="10"/>
                </a:lnTo>
                <a:lnTo>
                  <a:pt x="5" y="7"/>
                </a:lnTo>
                <a:lnTo>
                  <a:pt x="6" y="5"/>
                </a:lnTo>
                <a:lnTo>
                  <a:pt x="9" y="2"/>
                </a:lnTo>
                <a:lnTo>
                  <a:pt x="10" y="3"/>
                </a:lnTo>
                <a:lnTo>
                  <a:pt x="12" y="4"/>
                </a:lnTo>
                <a:lnTo>
                  <a:pt x="15" y="3"/>
                </a:lnTo>
                <a:lnTo>
                  <a:pt x="17" y="4"/>
                </a:lnTo>
                <a:lnTo>
                  <a:pt x="18" y="2"/>
                </a:lnTo>
                <a:lnTo>
                  <a:pt x="20" y="1"/>
                </a:lnTo>
                <a:lnTo>
                  <a:pt x="21" y="0"/>
                </a:lnTo>
                <a:lnTo>
                  <a:pt x="24" y="2"/>
                </a:lnTo>
                <a:lnTo>
                  <a:pt x="26" y="1"/>
                </a:lnTo>
                <a:lnTo>
                  <a:pt x="30" y="2"/>
                </a:lnTo>
                <a:lnTo>
                  <a:pt x="28" y="4"/>
                </a:lnTo>
                <a:lnTo>
                  <a:pt x="27" y="5"/>
                </a:lnTo>
                <a:lnTo>
                  <a:pt x="26" y="8"/>
                </a:lnTo>
                <a:lnTo>
                  <a:pt x="29" y="7"/>
                </a:lnTo>
                <a:lnTo>
                  <a:pt x="32" y="6"/>
                </a:lnTo>
                <a:lnTo>
                  <a:pt x="34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7" name="91142">
            <a:extLst xmlns:a="http://schemas.openxmlformats.org/drawingml/2006/main">
              <a:ext uri="{FF2B5EF4-FFF2-40B4-BE49-F238E27FC236}">
                <a16:creationId xmlns:a16="http://schemas.microsoft.com/office/drawing/2014/main" id="{D245C389-90D4-466B-A8F5-9E0081BE180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05760" y="1732516"/>
            <a:ext cx="215011" cy="232606"/>
          </a:xfrm>
          <a:custGeom xmlns:a="http://schemas.openxmlformats.org/drawingml/2006/main">
            <a:avLst/>
            <a:gdLst/>
            <a:ahLst/>
            <a:cxnLst>
              <a:cxn ang="0">
                <a:pos x="18" y="20"/>
              </a:cxn>
              <a:cxn ang="0">
                <a:pos x="18" y="23"/>
              </a:cxn>
              <a:cxn ang="0">
                <a:pos x="20" y="26"/>
              </a:cxn>
              <a:cxn ang="0">
                <a:pos x="17" y="28"/>
              </a:cxn>
              <a:cxn ang="0">
                <a:pos x="15" y="27"/>
              </a:cxn>
              <a:cxn ang="0">
                <a:pos x="12" y="24"/>
              </a:cxn>
              <a:cxn ang="0">
                <a:pos x="9" y="27"/>
              </a:cxn>
              <a:cxn ang="0">
                <a:pos x="7" y="28"/>
              </a:cxn>
              <a:cxn ang="0">
                <a:pos x="5" y="29"/>
              </a:cxn>
              <a:cxn ang="0">
                <a:pos x="2" y="27"/>
              </a:cxn>
              <a:cxn ang="0">
                <a:pos x="0" y="25"/>
              </a:cxn>
              <a:cxn ang="0">
                <a:pos x="3" y="23"/>
              </a:cxn>
              <a:cxn ang="0">
                <a:pos x="5" y="22"/>
              </a:cxn>
              <a:cxn ang="0">
                <a:pos x="7" y="20"/>
              </a:cxn>
              <a:cxn ang="0">
                <a:pos x="5" y="18"/>
              </a:cxn>
              <a:cxn ang="0">
                <a:pos x="4" y="16"/>
              </a:cxn>
              <a:cxn ang="0">
                <a:pos x="4" y="13"/>
              </a:cxn>
              <a:cxn ang="0">
                <a:pos x="2" y="9"/>
              </a:cxn>
              <a:cxn ang="0">
                <a:pos x="5" y="8"/>
              </a:cxn>
              <a:cxn ang="0">
                <a:pos x="6" y="6"/>
              </a:cxn>
              <a:cxn ang="0">
                <a:pos x="8" y="4"/>
              </a:cxn>
              <a:cxn ang="0">
                <a:pos x="9" y="5"/>
              </a:cxn>
              <a:cxn ang="0">
                <a:pos x="10" y="7"/>
              </a:cxn>
              <a:cxn ang="0">
                <a:pos x="12" y="8"/>
              </a:cxn>
              <a:cxn ang="0">
                <a:pos x="16" y="7"/>
              </a:cxn>
              <a:cxn ang="0">
                <a:pos x="17" y="5"/>
              </a:cxn>
              <a:cxn ang="0">
                <a:pos x="18" y="3"/>
              </a:cxn>
              <a:cxn ang="0">
                <a:pos x="21" y="3"/>
              </a:cxn>
              <a:cxn ang="0">
                <a:pos x="22" y="0"/>
              </a:cxn>
              <a:cxn ang="0">
                <a:pos x="25" y="2"/>
              </a:cxn>
              <a:cxn ang="0">
                <a:pos x="24" y="5"/>
              </a:cxn>
              <a:cxn ang="0">
                <a:pos x="24" y="8"/>
              </a:cxn>
              <a:cxn ang="0">
                <a:pos x="21" y="10"/>
              </a:cxn>
              <a:cxn ang="0">
                <a:pos x="20" y="12"/>
              </a:cxn>
              <a:cxn ang="0">
                <a:pos x="19" y="15"/>
              </a:cxn>
              <a:cxn ang="0">
                <a:pos x="18" y="17"/>
              </a:cxn>
              <a:cxn ang="0">
                <a:pos x="18" y="20"/>
              </a:cxn>
            </a:cxnLst>
            <a:rect l="0" t="0" r="r" b="b"/>
            <a:pathLst>
              <a:path w="25" h="29">
                <a:moveTo>
                  <a:pt x="18" y="20"/>
                </a:moveTo>
                <a:lnTo>
                  <a:pt x="18" y="23"/>
                </a:lnTo>
                <a:lnTo>
                  <a:pt x="20" y="26"/>
                </a:lnTo>
                <a:lnTo>
                  <a:pt x="17" y="28"/>
                </a:lnTo>
                <a:lnTo>
                  <a:pt x="15" y="27"/>
                </a:lnTo>
                <a:lnTo>
                  <a:pt x="12" y="24"/>
                </a:lnTo>
                <a:lnTo>
                  <a:pt x="9" y="27"/>
                </a:lnTo>
                <a:lnTo>
                  <a:pt x="7" y="28"/>
                </a:lnTo>
                <a:lnTo>
                  <a:pt x="5" y="29"/>
                </a:lnTo>
                <a:lnTo>
                  <a:pt x="2" y="27"/>
                </a:lnTo>
                <a:lnTo>
                  <a:pt x="0" y="25"/>
                </a:lnTo>
                <a:lnTo>
                  <a:pt x="3" y="23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4" y="16"/>
                </a:lnTo>
                <a:lnTo>
                  <a:pt x="4" y="13"/>
                </a:lnTo>
                <a:lnTo>
                  <a:pt x="2" y="9"/>
                </a:lnTo>
                <a:lnTo>
                  <a:pt x="5" y="8"/>
                </a:lnTo>
                <a:lnTo>
                  <a:pt x="6" y="6"/>
                </a:lnTo>
                <a:lnTo>
                  <a:pt x="8" y="4"/>
                </a:lnTo>
                <a:lnTo>
                  <a:pt x="9" y="5"/>
                </a:lnTo>
                <a:lnTo>
                  <a:pt x="10" y="7"/>
                </a:lnTo>
                <a:lnTo>
                  <a:pt x="12" y="8"/>
                </a:lnTo>
                <a:lnTo>
                  <a:pt x="16" y="7"/>
                </a:lnTo>
                <a:lnTo>
                  <a:pt x="17" y="5"/>
                </a:lnTo>
                <a:lnTo>
                  <a:pt x="18" y="3"/>
                </a:lnTo>
                <a:lnTo>
                  <a:pt x="21" y="3"/>
                </a:lnTo>
                <a:lnTo>
                  <a:pt x="22" y="0"/>
                </a:lnTo>
                <a:lnTo>
                  <a:pt x="25" y="2"/>
                </a:lnTo>
                <a:lnTo>
                  <a:pt x="24" y="5"/>
                </a:lnTo>
                <a:lnTo>
                  <a:pt x="24" y="8"/>
                </a:lnTo>
                <a:lnTo>
                  <a:pt x="21" y="10"/>
                </a:lnTo>
                <a:lnTo>
                  <a:pt x="20" y="12"/>
                </a:lnTo>
                <a:lnTo>
                  <a:pt x="19" y="15"/>
                </a:lnTo>
                <a:lnTo>
                  <a:pt x="18" y="17"/>
                </a:lnTo>
                <a:lnTo>
                  <a:pt x="18" y="2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8" name="91034">
            <a:extLst xmlns:a="http://schemas.openxmlformats.org/drawingml/2006/main">
              <a:ext uri="{FF2B5EF4-FFF2-40B4-BE49-F238E27FC236}">
                <a16:creationId xmlns:a16="http://schemas.microsoft.com/office/drawing/2014/main" id="{28503F4A-FD7D-4C67-BCCE-F93DF381D21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60568" y="1612201"/>
            <a:ext cx="292414" cy="280731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4" y="1"/>
              </a:cxn>
              <a:cxn ang="0">
                <a:pos x="26" y="1"/>
              </a:cxn>
              <a:cxn ang="0">
                <a:pos x="27" y="2"/>
              </a:cxn>
              <a:cxn ang="0">
                <a:pos x="28" y="4"/>
              </a:cxn>
              <a:cxn ang="0">
                <a:pos x="29" y="6"/>
              </a:cxn>
              <a:cxn ang="0">
                <a:pos x="32" y="10"/>
              </a:cxn>
              <a:cxn ang="0">
                <a:pos x="34" y="13"/>
              </a:cxn>
              <a:cxn ang="0">
                <a:pos x="33" y="16"/>
              </a:cxn>
              <a:cxn ang="0">
                <a:pos x="31" y="15"/>
              </a:cxn>
              <a:cxn ang="0">
                <a:pos x="28" y="15"/>
              </a:cxn>
              <a:cxn ang="0">
                <a:pos x="26" y="16"/>
              </a:cxn>
              <a:cxn ang="0">
                <a:pos x="25" y="19"/>
              </a:cxn>
              <a:cxn ang="0">
                <a:pos x="25" y="21"/>
              </a:cxn>
              <a:cxn ang="0">
                <a:pos x="23" y="20"/>
              </a:cxn>
              <a:cxn ang="0">
                <a:pos x="21" y="21"/>
              </a:cxn>
              <a:cxn ang="0">
                <a:pos x="20" y="23"/>
              </a:cxn>
              <a:cxn ang="0">
                <a:pos x="19" y="26"/>
              </a:cxn>
              <a:cxn ang="0">
                <a:pos x="17" y="25"/>
              </a:cxn>
              <a:cxn ang="0">
                <a:pos x="16" y="23"/>
              </a:cxn>
              <a:cxn ang="0">
                <a:pos x="14" y="25"/>
              </a:cxn>
              <a:cxn ang="0">
                <a:pos x="14" y="28"/>
              </a:cxn>
              <a:cxn ang="0">
                <a:pos x="12" y="30"/>
              </a:cxn>
              <a:cxn ang="0">
                <a:pos x="11" y="33"/>
              </a:cxn>
              <a:cxn ang="0">
                <a:pos x="9" y="34"/>
              </a:cxn>
              <a:cxn ang="0">
                <a:pos x="7" y="34"/>
              </a:cxn>
              <a:cxn ang="0">
                <a:pos x="5" y="34"/>
              </a:cxn>
              <a:cxn ang="0">
                <a:pos x="2" y="34"/>
              </a:cxn>
              <a:cxn ang="0">
                <a:pos x="0" y="35"/>
              </a:cxn>
              <a:cxn ang="0">
                <a:pos x="0" y="32"/>
              </a:cxn>
              <a:cxn ang="0">
                <a:pos x="1" y="30"/>
              </a:cxn>
              <a:cxn ang="0">
                <a:pos x="2" y="27"/>
              </a:cxn>
              <a:cxn ang="0">
                <a:pos x="3" y="25"/>
              </a:cxn>
              <a:cxn ang="0">
                <a:pos x="6" y="23"/>
              </a:cxn>
              <a:cxn ang="0">
                <a:pos x="6" y="20"/>
              </a:cxn>
              <a:cxn ang="0">
                <a:pos x="7" y="17"/>
              </a:cxn>
              <a:cxn ang="0">
                <a:pos x="4" y="15"/>
              </a:cxn>
              <a:cxn ang="0">
                <a:pos x="3" y="13"/>
              </a:cxn>
              <a:cxn ang="0">
                <a:pos x="3" y="11"/>
              </a:cxn>
              <a:cxn ang="0">
                <a:pos x="5" y="9"/>
              </a:cxn>
              <a:cxn ang="0">
                <a:pos x="6" y="5"/>
              </a:cxn>
              <a:cxn ang="0">
                <a:pos x="8" y="4"/>
              </a:cxn>
              <a:cxn ang="0">
                <a:pos x="11" y="3"/>
              </a:cxn>
              <a:cxn ang="0">
                <a:pos x="13" y="1"/>
              </a:cxn>
              <a:cxn ang="0">
                <a:pos x="15" y="0"/>
              </a:cxn>
              <a:cxn ang="0">
                <a:pos x="20" y="1"/>
              </a:cxn>
            </a:cxnLst>
            <a:rect l="0" t="0" r="r" b="b"/>
            <a:pathLst>
              <a:path w="34" h="35">
                <a:moveTo>
                  <a:pt x="20" y="1"/>
                </a:moveTo>
                <a:lnTo>
                  <a:pt x="24" y="1"/>
                </a:lnTo>
                <a:lnTo>
                  <a:pt x="26" y="1"/>
                </a:lnTo>
                <a:lnTo>
                  <a:pt x="27" y="2"/>
                </a:lnTo>
                <a:lnTo>
                  <a:pt x="28" y="4"/>
                </a:lnTo>
                <a:lnTo>
                  <a:pt x="29" y="6"/>
                </a:lnTo>
                <a:lnTo>
                  <a:pt x="32" y="10"/>
                </a:lnTo>
                <a:lnTo>
                  <a:pt x="34" y="13"/>
                </a:lnTo>
                <a:lnTo>
                  <a:pt x="33" y="16"/>
                </a:lnTo>
                <a:lnTo>
                  <a:pt x="31" y="15"/>
                </a:lnTo>
                <a:lnTo>
                  <a:pt x="28" y="15"/>
                </a:lnTo>
                <a:lnTo>
                  <a:pt x="26" y="16"/>
                </a:lnTo>
                <a:lnTo>
                  <a:pt x="25" y="19"/>
                </a:lnTo>
                <a:lnTo>
                  <a:pt x="25" y="21"/>
                </a:lnTo>
                <a:lnTo>
                  <a:pt x="23" y="20"/>
                </a:lnTo>
                <a:lnTo>
                  <a:pt x="21" y="21"/>
                </a:lnTo>
                <a:lnTo>
                  <a:pt x="20" y="23"/>
                </a:lnTo>
                <a:lnTo>
                  <a:pt x="19" y="26"/>
                </a:lnTo>
                <a:lnTo>
                  <a:pt x="17" y="25"/>
                </a:lnTo>
                <a:lnTo>
                  <a:pt x="16" y="23"/>
                </a:lnTo>
                <a:lnTo>
                  <a:pt x="14" y="25"/>
                </a:lnTo>
                <a:lnTo>
                  <a:pt x="14" y="28"/>
                </a:lnTo>
                <a:lnTo>
                  <a:pt x="12" y="30"/>
                </a:lnTo>
                <a:lnTo>
                  <a:pt x="11" y="33"/>
                </a:lnTo>
                <a:lnTo>
                  <a:pt x="9" y="34"/>
                </a:lnTo>
                <a:lnTo>
                  <a:pt x="7" y="34"/>
                </a:lnTo>
                <a:lnTo>
                  <a:pt x="5" y="34"/>
                </a:lnTo>
                <a:lnTo>
                  <a:pt x="2" y="34"/>
                </a:lnTo>
                <a:lnTo>
                  <a:pt x="0" y="35"/>
                </a:lnTo>
                <a:lnTo>
                  <a:pt x="0" y="32"/>
                </a:lnTo>
                <a:lnTo>
                  <a:pt x="1" y="30"/>
                </a:lnTo>
                <a:lnTo>
                  <a:pt x="2" y="27"/>
                </a:lnTo>
                <a:lnTo>
                  <a:pt x="3" y="25"/>
                </a:lnTo>
                <a:lnTo>
                  <a:pt x="6" y="23"/>
                </a:lnTo>
                <a:lnTo>
                  <a:pt x="6" y="20"/>
                </a:lnTo>
                <a:lnTo>
                  <a:pt x="7" y="17"/>
                </a:lnTo>
                <a:lnTo>
                  <a:pt x="4" y="15"/>
                </a:lnTo>
                <a:lnTo>
                  <a:pt x="3" y="13"/>
                </a:lnTo>
                <a:lnTo>
                  <a:pt x="3" y="11"/>
                </a:lnTo>
                <a:lnTo>
                  <a:pt x="5" y="9"/>
                </a:lnTo>
                <a:lnTo>
                  <a:pt x="6" y="5"/>
                </a:lnTo>
                <a:lnTo>
                  <a:pt x="8" y="4"/>
                </a:lnTo>
                <a:lnTo>
                  <a:pt x="11" y="3"/>
                </a:lnTo>
                <a:lnTo>
                  <a:pt x="13" y="1"/>
                </a:lnTo>
                <a:lnTo>
                  <a:pt x="15" y="0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9" name="91030">
            <a:extLst xmlns:a="http://schemas.openxmlformats.org/drawingml/2006/main">
              <a:ext uri="{FF2B5EF4-FFF2-40B4-BE49-F238E27FC236}">
                <a16:creationId xmlns:a16="http://schemas.microsoft.com/office/drawing/2014/main" id="{822CF871-A6BF-4AAB-9370-7494242678B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84178" y="1531992"/>
            <a:ext cx="395618" cy="288753"/>
          </a:xfrm>
          <a:custGeom xmlns:a="http://schemas.openxmlformats.org/drawingml/2006/main">
            <a:avLst/>
            <a:gdLst/>
            <a:ahLst/>
            <a:cxnLst>
              <a:cxn ang="0">
                <a:pos x="6" y="0"/>
              </a:cxn>
              <a:cxn ang="0">
                <a:pos x="6" y="4"/>
              </a:cxn>
              <a:cxn ang="0">
                <a:pos x="7" y="6"/>
              </a:cxn>
              <a:cxn ang="0">
                <a:pos x="9" y="5"/>
              </a:cxn>
              <a:cxn ang="0">
                <a:pos x="11" y="3"/>
              </a:cxn>
              <a:cxn ang="0">
                <a:pos x="13" y="2"/>
              </a:cxn>
              <a:cxn ang="0">
                <a:pos x="16" y="4"/>
              </a:cxn>
              <a:cxn ang="0">
                <a:pos x="18" y="5"/>
              </a:cxn>
              <a:cxn ang="0">
                <a:pos x="21" y="7"/>
              </a:cxn>
              <a:cxn ang="0">
                <a:pos x="23" y="7"/>
              </a:cxn>
              <a:cxn ang="0">
                <a:pos x="25" y="7"/>
              </a:cxn>
              <a:cxn ang="0">
                <a:pos x="27" y="8"/>
              </a:cxn>
              <a:cxn ang="0">
                <a:pos x="30" y="9"/>
              </a:cxn>
              <a:cxn ang="0">
                <a:pos x="32" y="11"/>
              </a:cxn>
              <a:cxn ang="0">
                <a:pos x="36" y="12"/>
              </a:cxn>
              <a:cxn ang="0">
                <a:pos x="38" y="13"/>
              </a:cxn>
              <a:cxn ang="0">
                <a:pos x="40" y="16"/>
              </a:cxn>
              <a:cxn ang="0">
                <a:pos x="39" y="19"/>
              </a:cxn>
              <a:cxn ang="0">
                <a:pos x="40" y="21"/>
              </a:cxn>
              <a:cxn ang="0">
                <a:pos x="42" y="21"/>
              </a:cxn>
              <a:cxn ang="0">
                <a:pos x="45" y="23"/>
              </a:cxn>
              <a:cxn ang="0">
                <a:pos x="45" y="25"/>
              </a:cxn>
              <a:cxn ang="0">
                <a:pos x="46" y="27"/>
              </a:cxn>
              <a:cxn ang="0">
                <a:pos x="46" y="31"/>
              </a:cxn>
              <a:cxn ang="0">
                <a:pos x="44" y="31"/>
              </a:cxn>
              <a:cxn ang="0">
                <a:pos x="42" y="32"/>
              </a:cxn>
              <a:cxn ang="0">
                <a:pos x="39" y="32"/>
              </a:cxn>
              <a:cxn ang="0">
                <a:pos x="37" y="29"/>
              </a:cxn>
              <a:cxn ang="0">
                <a:pos x="35" y="29"/>
              </a:cxn>
              <a:cxn ang="0">
                <a:pos x="33" y="29"/>
              </a:cxn>
              <a:cxn ang="0">
                <a:pos x="30" y="29"/>
              </a:cxn>
              <a:cxn ang="0">
                <a:pos x="28" y="31"/>
              </a:cxn>
              <a:cxn ang="0">
                <a:pos x="27" y="33"/>
              </a:cxn>
              <a:cxn ang="0">
                <a:pos x="26" y="34"/>
              </a:cxn>
              <a:cxn ang="0">
                <a:pos x="24" y="35"/>
              </a:cxn>
              <a:cxn ang="0">
                <a:pos x="21" y="35"/>
              </a:cxn>
              <a:cxn ang="0">
                <a:pos x="18" y="36"/>
              </a:cxn>
              <a:cxn ang="0">
                <a:pos x="15" y="35"/>
              </a:cxn>
              <a:cxn ang="0">
                <a:pos x="13" y="32"/>
              </a:cxn>
              <a:cxn ang="0">
                <a:pos x="9" y="31"/>
              </a:cxn>
              <a:cxn ang="0">
                <a:pos x="6" y="29"/>
              </a:cxn>
              <a:cxn ang="0">
                <a:pos x="7" y="26"/>
              </a:cxn>
              <a:cxn ang="0">
                <a:pos x="8" y="23"/>
              </a:cxn>
              <a:cxn ang="0">
                <a:pos x="6" y="20"/>
              </a:cxn>
              <a:cxn ang="0">
                <a:pos x="3" y="16"/>
              </a:cxn>
              <a:cxn ang="0">
                <a:pos x="2" y="14"/>
              </a:cxn>
              <a:cxn ang="0">
                <a:pos x="1" y="12"/>
              </a:cxn>
              <a:cxn ang="0">
                <a:pos x="0" y="11"/>
              </a:cxn>
              <a:cxn ang="0">
                <a:pos x="3" y="8"/>
              </a:cxn>
              <a:cxn ang="0">
                <a:pos x="2" y="6"/>
              </a:cxn>
              <a:cxn ang="0">
                <a:pos x="4" y="4"/>
              </a:cxn>
              <a:cxn ang="0">
                <a:pos x="3" y="0"/>
              </a:cxn>
              <a:cxn ang="0">
                <a:pos x="6" y="0"/>
              </a:cxn>
            </a:cxnLst>
            <a:rect l="0" t="0" r="r" b="b"/>
            <a:pathLst>
              <a:path w="46" h="36">
                <a:moveTo>
                  <a:pt x="6" y="0"/>
                </a:moveTo>
                <a:lnTo>
                  <a:pt x="6" y="4"/>
                </a:lnTo>
                <a:lnTo>
                  <a:pt x="7" y="6"/>
                </a:lnTo>
                <a:lnTo>
                  <a:pt x="9" y="5"/>
                </a:lnTo>
                <a:lnTo>
                  <a:pt x="11" y="3"/>
                </a:lnTo>
                <a:lnTo>
                  <a:pt x="13" y="2"/>
                </a:lnTo>
                <a:lnTo>
                  <a:pt x="16" y="4"/>
                </a:lnTo>
                <a:lnTo>
                  <a:pt x="18" y="5"/>
                </a:lnTo>
                <a:lnTo>
                  <a:pt x="21" y="7"/>
                </a:lnTo>
                <a:lnTo>
                  <a:pt x="23" y="7"/>
                </a:lnTo>
                <a:lnTo>
                  <a:pt x="25" y="7"/>
                </a:lnTo>
                <a:lnTo>
                  <a:pt x="27" y="8"/>
                </a:lnTo>
                <a:lnTo>
                  <a:pt x="30" y="9"/>
                </a:lnTo>
                <a:lnTo>
                  <a:pt x="32" y="11"/>
                </a:lnTo>
                <a:lnTo>
                  <a:pt x="36" y="12"/>
                </a:lnTo>
                <a:lnTo>
                  <a:pt x="38" y="13"/>
                </a:lnTo>
                <a:lnTo>
                  <a:pt x="40" y="16"/>
                </a:lnTo>
                <a:lnTo>
                  <a:pt x="39" y="19"/>
                </a:lnTo>
                <a:lnTo>
                  <a:pt x="40" y="21"/>
                </a:lnTo>
                <a:lnTo>
                  <a:pt x="42" y="21"/>
                </a:lnTo>
                <a:lnTo>
                  <a:pt x="45" y="23"/>
                </a:lnTo>
                <a:lnTo>
                  <a:pt x="45" y="25"/>
                </a:lnTo>
                <a:lnTo>
                  <a:pt x="46" y="27"/>
                </a:lnTo>
                <a:lnTo>
                  <a:pt x="46" y="31"/>
                </a:lnTo>
                <a:lnTo>
                  <a:pt x="44" y="31"/>
                </a:lnTo>
                <a:lnTo>
                  <a:pt x="42" y="32"/>
                </a:lnTo>
                <a:lnTo>
                  <a:pt x="39" y="32"/>
                </a:lnTo>
                <a:lnTo>
                  <a:pt x="37" y="29"/>
                </a:lnTo>
                <a:lnTo>
                  <a:pt x="35" y="29"/>
                </a:lnTo>
                <a:lnTo>
                  <a:pt x="33" y="29"/>
                </a:lnTo>
                <a:lnTo>
                  <a:pt x="30" y="29"/>
                </a:lnTo>
                <a:lnTo>
                  <a:pt x="28" y="31"/>
                </a:lnTo>
                <a:lnTo>
                  <a:pt x="27" y="33"/>
                </a:lnTo>
                <a:lnTo>
                  <a:pt x="26" y="34"/>
                </a:lnTo>
                <a:lnTo>
                  <a:pt x="24" y="35"/>
                </a:lnTo>
                <a:lnTo>
                  <a:pt x="21" y="35"/>
                </a:lnTo>
                <a:lnTo>
                  <a:pt x="18" y="36"/>
                </a:lnTo>
                <a:lnTo>
                  <a:pt x="15" y="35"/>
                </a:lnTo>
                <a:lnTo>
                  <a:pt x="13" y="32"/>
                </a:lnTo>
                <a:lnTo>
                  <a:pt x="9" y="31"/>
                </a:lnTo>
                <a:lnTo>
                  <a:pt x="6" y="29"/>
                </a:lnTo>
                <a:lnTo>
                  <a:pt x="7" y="26"/>
                </a:lnTo>
                <a:lnTo>
                  <a:pt x="8" y="23"/>
                </a:lnTo>
                <a:lnTo>
                  <a:pt x="6" y="20"/>
                </a:lnTo>
                <a:lnTo>
                  <a:pt x="3" y="16"/>
                </a:lnTo>
                <a:lnTo>
                  <a:pt x="2" y="14"/>
                </a:lnTo>
                <a:lnTo>
                  <a:pt x="1" y="12"/>
                </a:lnTo>
                <a:lnTo>
                  <a:pt x="0" y="11"/>
                </a:lnTo>
                <a:lnTo>
                  <a:pt x="3" y="8"/>
                </a:lnTo>
                <a:lnTo>
                  <a:pt x="2" y="6"/>
                </a:lnTo>
                <a:lnTo>
                  <a:pt x="4" y="4"/>
                </a:lnTo>
                <a:lnTo>
                  <a:pt x="3" y="0"/>
                </a:lnTo>
                <a:lnTo>
                  <a:pt x="6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0" name="91015">
            <a:extLst xmlns:a="http://schemas.openxmlformats.org/drawingml/2006/main">
              <a:ext uri="{FF2B5EF4-FFF2-40B4-BE49-F238E27FC236}">
                <a16:creationId xmlns:a16="http://schemas.microsoft.com/office/drawing/2014/main" id="{467DE433-B86D-4EDF-A303-D508821B5B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89573" y="2293978"/>
            <a:ext cx="275213" cy="344899"/>
          </a:xfrm>
          <a:custGeom xmlns:a="http://schemas.openxmlformats.org/drawingml/2006/main">
            <a:avLst/>
            <a:gdLst/>
            <a:ahLst/>
            <a:cxnLst>
              <a:cxn ang="0">
                <a:pos x="29" y="10"/>
              </a:cxn>
              <a:cxn ang="0">
                <a:pos x="30" y="13"/>
              </a:cxn>
              <a:cxn ang="0">
                <a:pos x="29" y="15"/>
              </a:cxn>
              <a:cxn ang="0">
                <a:pos x="30" y="18"/>
              </a:cxn>
              <a:cxn ang="0">
                <a:pos x="32" y="22"/>
              </a:cxn>
              <a:cxn ang="0">
                <a:pos x="29" y="22"/>
              </a:cxn>
              <a:cxn ang="0">
                <a:pos x="27" y="23"/>
              </a:cxn>
              <a:cxn ang="0">
                <a:pos x="25" y="24"/>
              </a:cxn>
              <a:cxn ang="0">
                <a:pos x="23" y="26"/>
              </a:cxn>
              <a:cxn ang="0">
                <a:pos x="21" y="29"/>
              </a:cxn>
              <a:cxn ang="0">
                <a:pos x="20" y="31"/>
              </a:cxn>
              <a:cxn ang="0">
                <a:pos x="22" y="33"/>
              </a:cxn>
              <a:cxn ang="0">
                <a:pos x="20" y="34"/>
              </a:cxn>
              <a:cxn ang="0">
                <a:pos x="18" y="35"/>
              </a:cxn>
              <a:cxn ang="0">
                <a:pos x="16" y="36"/>
              </a:cxn>
              <a:cxn ang="0">
                <a:pos x="16" y="38"/>
              </a:cxn>
              <a:cxn ang="0">
                <a:pos x="14" y="39"/>
              </a:cxn>
              <a:cxn ang="0">
                <a:pos x="11" y="40"/>
              </a:cxn>
              <a:cxn ang="0">
                <a:pos x="9" y="42"/>
              </a:cxn>
              <a:cxn ang="0">
                <a:pos x="9" y="43"/>
              </a:cxn>
              <a:cxn ang="0">
                <a:pos x="7" y="42"/>
              </a:cxn>
              <a:cxn ang="0">
                <a:pos x="7" y="40"/>
              </a:cxn>
              <a:cxn ang="0">
                <a:pos x="5" y="38"/>
              </a:cxn>
              <a:cxn ang="0">
                <a:pos x="4" y="35"/>
              </a:cxn>
              <a:cxn ang="0">
                <a:pos x="1" y="34"/>
              </a:cxn>
              <a:cxn ang="0">
                <a:pos x="0" y="33"/>
              </a:cxn>
              <a:cxn ang="0">
                <a:pos x="0" y="30"/>
              </a:cxn>
              <a:cxn ang="0">
                <a:pos x="1" y="28"/>
              </a:cxn>
              <a:cxn ang="0">
                <a:pos x="2" y="25"/>
              </a:cxn>
              <a:cxn ang="0">
                <a:pos x="1" y="23"/>
              </a:cxn>
              <a:cxn ang="0">
                <a:pos x="2" y="21"/>
              </a:cxn>
              <a:cxn ang="0">
                <a:pos x="4" y="20"/>
              </a:cxn>
              <a:cxn ang="0">
                <a:pos x="7" y="18"/>
              </a:cxn>
              <a:cxn ang="0">
                <a:pos x="8" y="15"/>
              </a:cxn>
              <a:cxn ang="0">
                <a:pos x="10" y="13"/>
              </a:cxn>
              <a:cxn ang="0">
                <a:pos x="10" y="10"/>
              </a:cxn>
              <a:cxn ang="0">
                <a:pos x="12" y="7"/>
              </a:cxn>
              <a:cxn ang="0">
                <a:pos x="10" y="6"/>
              </a:cxn>
              <a:cxn ang="0">
                <a:pos x="10" y="3"/>
              </a:cxn>
              <a:cxn ang="0">
                <a:pos x="10" y="0"/>
              </a:cxn>
              <a:cxn ang="0">
                <a:pos x="13" y="1"/>
              </a:cxn>
              <a:cxn ang="0">
                <a:pos x="13" y="4"/>
              </a:cxn>
              <a:cxn ang="0">
                <a:pos x="13" y="6"/>
              </a:cxn>
              <a:cxn ang="0">
                <a:pos x="15" y="6"/>
              </a:cxn>
              <a:cxn ang="0">
                <a:pos x="17" y="6"/>
              </a:cxn>
              <a:cxn ang="0">
                <a:pos x="19" y="4"/>
              </a:cxn>
              <a:cxn ang="0">
                <a:pos x="23" y="5"/>
              </a:cxn>
              <a:cxn ang="0">
                <a:pos x="24" y="7"/>
              </a:cxn>
              <a:cxn ang="0">
                <a:pos x="25" y="9"/>
              </a:cxn>
              <a:cxn ang="0">
                <a:pos x="29" y="10"/>
              </a:cxn>
            </a:cxnLst>
            <a:rect l="0" t="0" r="r" b="b"/>
            <a:pathLst>
              <a:path w="32" h="43">
                <a:moveTo>
                  <a:pt x="29" y="10"/>
                </a:moveTo>
                <a:lnTo>
                  <a:pt x="30" y="13"/>
                </a:lnTo>
                <a:lnTo>
                  <a:pt x="29" y="15"/>
                </a:lnTo>
                <a:lnTo>
                  <a:pt x="30" y="18"/>
                </a:lnTo>
                <a:lnTo>
                  <a:pt x="32" y="22"/>
                </a:lnTo>
                <a:lnTo>
                  <a:pt x="29" y="22"/>
                </a:lnTo>
                <a:lnTo>
                  <a:pt x="27" y="23"/>
                </a:lnTo>
                <a:lnTo>
                  <a:pt x="25" y="24"/>
                </a:lnTo>
                <a:lnTo>
                  <a:pt x="23" y="26"/>
                </a:lnTo>
                <a:lnTo>
                  <a:pt x="21" y="29"/>
                </a:lnTo>
                <a:lnTo>
                  <a:pt x="20" y="31"/>
                </a:lnTo>
                <a:lnTo>
                  <a:pt x="22" y="33"/>
                </a:lnTo>
                <a:lnTo>
                  <a:pt x="20" y="34"/>
                </a:lnTo>
                <a:lnTo>
                  <a:pt x="18" y="35"/>
                </a:lnTo>
                <a:lnTo>
                  <a:pt x="16" y="36"/>
                </a:lnTo>
                <a:lnTo>
                  <a:pt x="16" y="38"/>
                </a:lnTo>
                <a:lnTo>
                  <a:pt x="14" y="39"/>
                </a:lnTo>
                <a:lnTo>
                  <a:pt x="11" y="40"/>
                </a:lnTo>
                <a:lnTo>
                  <a:pt x="9" y="42"/>
                </a:lnTo>
                <a:lnTo>
                  <a:pt x="9" y="43"/>
                </a:lnTo>
                <a:lnTo>
                  <a:pt x="7" y="42"/>
                </a:lnTo>
                <a:lnTo>
                  <a:pt x="7" y="40"/>
                </a:lnTo>
                <a:lnTo>
                  <a:pt x="5" y="38"/>
                </a:lnTo>
                <a:lnTo>
                  <a:pt x="4" y="35"/>
                </a:lnTo>
                <a:lnTo>
                  <a:pt x="1" y="34"/>
                </a:lnTo>
                <a:lnTo>
                  <a:pt x="0" y="33"/>
                </a:lnTo>
                <a:lnTo>
                  <a:pt x="0" y="30"/>
                </a:lnTo>
                <a:lnTo>
                  <a:pt x="1" y="28"/>
                </a:lnTo>
                <a:lnTo>
                  <a:pt x="2" y="25"/>
                </a:lnTo>
                <a:lnTo>
                  <a:pt x="1" y="23"/>
                </a:lnTo>
                <a:lnTo>
                  <a:pt x="2" y="21"/>
                </a:lnTo>
                <a:lnTo>
                  <a:pt x="4" y="20"/>
                </a:lnTo>
                <a:lnTo>
                  <a:pt x="7" y="18"/>
                </a:lnTo>
                <a:lnTo>
                  <a:pt x="8" y="15"/>
                </a:lnTo>
                <a:lnTo>
                  <a:pt x="10" y="13"/>
                </a:lnTo>
                <a:lnTo>
                  <a:pt x="10" y="10"/>
                </a:lnTo>
                <a:lnTo>
                  <a:pt x="12" y="7"/>
                </a:lnTo>
                <a:lnTo>
                  <a:pt x="10" y="6"/>
                </a:lnTo>
                <a:lnTo>
                  <a:pt x="10" y="3"/>
                </a:lnTo>
                <a:lnTo>
                  <a:pt x="10" y="0"/>
                </a:lnTo>
                <a:lnTo>
                  <a:pt x="13" y="1"/>
                </a:lnTo>
                <a:lnTo>
                  <a:pt x="13" y="4"/>
                </a:lnTo>
                <a:lnTo>
                  <a:pt x="13" y="6"/>
                </a:lnTo>
                <a:lnTo>
                  <a:pt x="15" y="6"/>
                </a:lnTo>
                <a:lnTo>
                  <a:pt x="17" y="6"/>
                </a:lnTo>
                <a:lnTo>
                  <a:pt x="19" y="4"/>
                </a:lnTo>
                <a:lnTo>
                  <a:pt x="23" y="5"/>
                </a:lnTo>
                <a:lnTo>
                  <a:pt x="24" y="7"/>
                </a:lnTo>
                <a:lnTo>
                  <a:pt x="25" y="9"/>
                </a:lnTo>
                <a:lnTo>
                  <a:pt x="29" y="1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1" name="91013">
            <a:extLst xmlns:a="http://schemas.openxmlformats.org/drawingml/2006/main">
              <a:ext uri="{FF2B5EF4-FFF2-40B4-BE49-F238E27FC236}">
                <a16:creationId xmlns:a16="http://schemas.microsoft.com/office/drawing/2014/main" id="{47692FBF-07EA-4182-9ACE-8E0D4DB315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08966" y="1925016"/>
            <a:ext cx="395618" cy="320836"/>
          </a:xfrm>
          <a:custGeom xmlns:a="http://schemas.openxmlformats.org/drawingml/2006/main">
            <a:avLst/>
            <a:gdLst/>
            <a:ahLst/>
            <a:cxnLst>
              <a:cxn ang="0">
                <a:pos x="46" y="10"/>
              </a:cxn>
              <a:cxn ang="0">
                <a:pos x="43" y="14"/>
              </a:cxn>
              <a:cxn ang="0">
                <a:pos x="42" y="20"/>
              </a:cxn>
              <a:cxn ang="0">
                <a:pos x="42" y="24"/>
              </a:cxn>
              <a:cxn ang="0">
                <a:pos x="40" y="29"/>
              </a:cxn>
              <a:cxn ang="0">
                <a:pos x="37" y="33"/>
              </a:cxn>
              <a:cxn ang="0">
                <a:pos x="31" y="34"/>
              </a:cxn>
              <a:cxn ang="0">
                <a:pos x="29" y="38"/>
              </a:cxn>
              <a:cxn ang="0">
                <a:pos x="24" y="39"/>
              </a:cxn>
              <a:cxn ang="0">
                <a:pos x="22" y="37"/>
              </a:cxn>
              <a:cxn ang="0">
                <a:pos x="25" y="34"/>
              </a:cxn>
              <a:cxn ang="0">
                <a:pos x="19" y="34"/>
              </a:cxn>
              <a:cxn ang="0">
                <a:pos x="15" y="33"/>
              </a:cxn>
              <a:cxn ang="0">
                <a:pos x="12" y="36"/>
              </a:cxn>
              <a:cxn ang="0">
                <a:pos x="7" y="36"/>
              </a:cxn>
              <a:cxn ang="0">
                <a:pos x="4" y="34"/>
              </a:cxn>
              <a:cxn ang="0">
                <a:pos x="0" y="29"/>
              </a:cxn>
              <a:cxn ang="0">
                <a:pos x="3" y="26"/>
              </a:cxn>
              <a:cxn ang="0">
                <a:pos x="4" y="22"/>
              </a:cxn>
              <a:cxn ang="0">
                <a:pos x="5" y="18"/>
              </a:cxn>
              <a:cxn ang="0">
                <a:pos x="8" y="18"/>
              </a:cxn>
              <a:cxn ang="0">
                <a:pos x="8" y="13"/>
              </a:cxn>
              <a:cxn ang="0">
                <a:pos x="11" y="10"/>
              </a:cxn>
              <a:cxn ang="0">
                <a:pos x="11" y="6"/>
              </a:cxn>
              <a:cxn ang="0">
                <a:pos x="13" y="2"/>
              </a:cxn>
              <a:cxn ang="0">
                <a:pos x="18" y="0"/>
              </a:cxn>
              <a:cxn ang="0">
                <a:pos x="19" y="4"/>
              </a:cxn>
              <a:cxn ang="0">
                <a:pos x="24" y="8"/>
              </a:cxn>
              <a:cxn ang="0">
                <a:pos x="25" y="3"/>
              </a:cxn>
              <a:cxn ang="0">
                <a:pos x="30" y="2"/>
              </a:cxn>
              <a:cxn ang="0">
                <a:pos x="34" y="6"/>
              </a:cxn>
              <a:cxn ang="0">
                <a:pos x="39" y="8"/>
              </a:cxn>
              <a:cxn ang="0">
                <a:pos x="43" y="7"/>
              </a:cxn>
            </a:cxnLst>
            <a:rect l="0" t="0" r="r" b="b"/>
            <a:pathLst>
              <a:path w="46" h="40">
                <a:moveTo>
                  <a:pt x="45" y="8"/>
                </a:moveTo>
                <a:lnTo>
                  <a:pt x="46" y="10"/>
                </a:lnTo>
                <a:lnTo>
                  <a:pt x="44" y="11"/>
                </a:lnTo>
                <a:lnTo>
                  <a:pt x="43" y="14"/>
                </a:lnTo>
                <a:lnTo>
                  <a:pt x="43" y="17"/>
                </a:lnTo>
                <a:lnTo>
                  <a:pt x="42" y="20"/>
                </a:lnTo>
                <a:lnTo>
                  <a:pt x="41" y="22"/>
                </a:lnTo>
                <a:lnTo>
                  <a:pt x="42" y="24"/>
                </a:lnTo>
                <a:lnTo>
                  <a:pt x="41" y="26"/>
                </a:lnTo>
                <a:lnTo>
                  <a:pt x="40" y="29"/>
                </a:lnTo>
                <a:lnTo>
                  <a:pt x="39" y="31"/>
                </a:lnTo>
                <a:lnTo>
                  <a:pt x="37" y="33"/>
                </a:lnTo>
                <a:lnTo>
                  <a:pt x="35" y="35"/>
                </a:lnTo>
                <a:lnTo>
                  <a:pt x="31" y="34"/>
                </a:lnTo>
                <a:lnTo>
                  <a:pt x="31" y="36"/>
                </a:lnTo>
                <a:lnTo>
                  <a:pt x="29" y="38"/>
                </a:lnTo>
                <a:lnTo>
                  <a:pt x="27" y="38"/>
                </a:lnTo>
                <a:lnTo>
                  <a:pt x="24" y="39"/>
                </a:lnTo>
                <a:lnTo>
                  <a:pt x="21" y="40"/>
                </a:lnTo>
                <a:lnTo>
                  <a:pt x="22" y="37"/>
                </a:lnTo>
                <a:lnTo>
                  <a:pt x="23" y="36"/>
                </a:lnTo>
                <a:lnTo>
                  <a:pt x="25" y="34"/>
                </a:lnTo>
                <a:lnTo>
                  <a:pt x="21" y="33"/>
                </a:lnTo>
                <a:lnTo>
                  <a:pt x="19" y="34"/>
                </a:lnTo>
                <a:lnTo>
                  <a:pt x="16" y="32"/>
                </a:lnTo>
                <a:lnTo>
                  <a:pt x="15" y="33"/>
                </a:lnTo>
                <a:lnTo>
                  <a:pt x="13" y="34"/>
                </a:lnTo>
                <a:lnTo>
                  <a:pt x="12" y="36"/>
                </a:lnTo>
                <a:lnTo>
                  <a:pt x="10" y="35"/>
                </a:lnTo>
                <a:lnTo>
                  <a:pt x="7" y="36"/>
                </a:lnTo>
                <a:lnTo>
                  <a:pt x="5" y="35"/>
                </a:lnTo>
                <a:lnTo>
                  <a:pt x="4" y="34"/>
                </a:lnTo>
                <a:lnTo>
                  <a:pt x="2" y="33"/>
                </a:lnTo>
                <a:lnTo>
                  <a:pt x="0" y="29"/>
                </a:lnTo>
                <a:lnTo>
                  <a:pt x="1" y="28"/>
                </a:lnTo>
                <a:lnTo>
                  <a:pt x="3" y="26"/>
                </a:lnTo>
                <a:lnTo>
                  <a:pt x="3" y="24"/>
                </a:lnTo>
                <a:lnTo>
                  <a:pt x="4" y="22"/>
                </a:lnTo>
                <a:lnTo>
                  <a:pt x="3" y="20"/>
                </a:lnTo>
                <a:lnTo>
                  <a:pt x="5" y="18"/>
                </a:lnTo>
                <a:lnTo>
                  <a:pt x="8" y="20"/>
                </a:lnTo>
                <a:lnTo>
                  <a:pt x="8" y="18"/>
                </a:lnTo>
                <a:lnTo>
                  <a:pt x="9" y="16"/>
                </a:lnTo>
                <a:lnTo>
                  <a:pt x="8" y="13"/>
                </a:lnTo>
                <a:lnTo>
                  <a:pt x="9" y="11"/>
                </a:lnTo>
                <a:lnTo>
                  <a:pt x="11" y="10"/>
                </a:lnTo>
                <a:lnTo>
                  <a:pt x="13" y="8"/>
                </a:lnTo>
                <a:lnTo>
                  <a:pt x="11" y="6"/>
                </a:lnTo>
                <a:lnTo>
                  <a:pt x="11" y="3"/>
                </a:lnTo>
                <a:lnTo>
                  <a:pt x="13" y="2"/>
                </a:lnTo>
                <a:lnTo>
                  <a:pt x="15" y="1"/>
                </a:lnTo>
                <a:lnTo>
                  <a:pt x="18" y="0"/>
                </a:lnTo>
                <a:lnTo>
                  <a:pt x="19" y="2"/>
                </a:lnTo>
                <a:lnTo>
                  <a:pt x="19" y="4"/>
                </a:lnTo>
                <a:lnTo>
                  <a:pt x="21" y="6"/>
                </a:lnTo>
                <a:lnTo>
                  <a:pt x="24" y="8"/>
                </a:lnTo>
                <a:lnTo>
                  <a:pt x="24" y="5"/>
                </a:lnTo>
                <a:lnTo>
                  <a:pt x="25" y="3"/>
                </a:lnTo>
                <a:lnTo>
                  <a:pt x="28" y="3"/>
                </a:lnTo>
                <a:lnTo>
                  <a:pt x="30" y="2"/>
                </a:lnTo>
                <a:lnTo>
                  <a:pt x="32" y="4"/>
                </a:lnTo>
                <a:lnTo>
                  <a:pt x="34" y="6"/>
                </a:lnTo>
                <a:lnTo>
                  <a:pt x="37" y="8"/>
                </a:lnTo>
                <a:lnTo>
                  <a:pt x="39" y="8"/>
                </a:lnTo>
                <a:lnTo>
                  <a:pt x="41" y="6"/>
                </a:lnTo>
                <a:lnTo>
                  <a:pt x="43" y="7"/>
                </a:lnTo>
                <a:lnTo>
                  <a:pt x="45" y="8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2" name="91005">
            <a:extLst xmlns:a="http://schemas.openxmlformats.org/drawingml/2006/main">
              <a:ext uri="{FF2B5EF4-FFF2-40B4-BE49-F238E27FC236}">
                <a16:creationId xmlns:a16="http://schemas.microsoft.com/office/drawing/2014/main" id="{7EC14D54-FE07-49D1-B4DE-FF520EF46CC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62758" y="1491888"/>
            <a:ext cx="258012" cy="168439"/>
          </a:xfrm>
          <a:custGeom xmlns:a="http://schemas.openxmlformats.org/drawingml/2006/main">
            <a:avLst/>
            <a:gdLst/>
            <a:ahLst/>
            <a:cxnLst>
              <a:cxn ang="0">
                <a:pos x="21" y="0"/>
              </a:cxn>
              <a:cxn ang="0">
                <a:pos x="22" y="2"/>
              </a:cxn>
              <a:cxn ang="0">
                <a:pos x="23" y="4"/>
              </a:cxn>
              <a:cxn ang="0">
                <a:pos x="25" y="6"/>
              </a:cxn>
              <a:cxn ang="0">
                <a:pos x="26" y="9"/>
              </a:cxn>
              <a:cxn ang="0">
                <a:pos x="26" y="11"/>
              </a:cxn>
              <a:cxn ang="0">
                <a:pos x="27" y="13"/>
              </a:cxn>
              <a:cxn ang="0">
                <a:pos x="30" y="15"/>
              </a:cxn>
              <a:cxn ang="0">
                <a:pos x="30" y="18"/>
              </a:cxn>
              <a:cxn ang="0">
                <a:pos x="29" y="20"/>
              </a:cxn>
              <a:cxn ang="0">
                <a:pos x="26" y="21"/>
              </a:cxn>
              <a:cxn ang="0">
                <a:pos x="24" y="21"/>
              </a:cxn>
              <a:cxn ang="0">
                <a:pos x="23" y="17"/>
              </a:cxn>
              <a:cxn ang="0">
                <a:pos x="20" y="17"/>
              </a:cxn>
              <a:cxn ang="0">
                <a:pos x="19" y="18"/>
              </a:cxn>
              <a:cxn ang="0">
                <a:pos x="17" y="20"/>
              </a:cxn>
              <a:cxn ang="0">
                <a:pos x="16" y="18"/>
              </a:cxn>
              <a:cxn ang="0">
                <a:pos x="16" y="16"/>
              </a:cxn>
              <a:cxn ang="0">
                <a:pos x="13" y="14"/>
              </a:cxn>
              <a:cxn ang="0">
                <a:pos x="11" y="17"/>
              </a:cxn>
              <a:cxn ang="0">
                <a:pos x="10" y="19"/>
              </a:cxn>
              <a:cxn ang="0">
                <a:pos x="8" y="19"/>
              </a:cxn>
              <a:cxn ang="0">
                <a:pos x="6" y="18"/>
              </a:cxn>
              <a:cxn ang="0">
                <a:pos x="5" y="21"/>
              </a:cxn>
              <a:cxn ang="0">
                <a:pos x="2" y="21"/>
              </a:cxn>
              <a:cxn ang="0">
                <a:pos x="1" y="20"/>
              </a:cxn>
              <a:cxn ang="0">
                <a:pos x="1" y="18"/>
              </a:cxn>
              <a:cxn ang="0">
                <a:pos x="1" y="16"/>
              </a:cxn>
              <a:cxn ang="0">
                <a:pos x="0" y="14"/>
              </a:cxn>
              <a:cxn ang="0">
                <a:pos x="0" y="12"/>
              </a:cxn>
              <a:cxn ang="0">
                <a:pos x="1" y="10"/>
              </a:cxn>
              <a:cxn ang="0">
                <a:pos x="2" y="7"/>
              </a:cxn>
              <a:cxn ang="0">
                <a:pos x="4" y="6"/>
              </a:cxn>
              <a:cxn ang="0">
                <a:pos x="5" y="3"/>
              </a:cxn>
              <a:cxn ang="0">
                <a:pos x="8" y="4"/>
              </a:cxn>
              <a:cxn ang="0">
                <a:pos x="10" y="4"/>
              </a:cxn>
              <a:cxn ang="0">
                <a:pos x="11" y="1"/>
              </a:cxn>
              <a:cxn ang="0">
                <a:pos x="14" y="1"/>
              </a:cxn>
              <a:cxn ang="0">
                <a:pos x="17" y="0"/>
              </a:cxn>
              <a:cxn ang="0">
                <a:pos x="21" y="0"/>
              </a:cxn>
            </a:cxnLst>
            <a:rect l="0" t="0" r="r" b="b"/>
            <a:pathLst>
              <a:path w="30" h="21">
                <a:moveTo>
                  <a:pt x="21" y="0"/>
                </a:moveTo>
                <a:lnTo>
                  <a:pt x="22" y="2"/>
                </a:lnTo>
                <a:lnTo>
                  <a:pt x="23" y="4"/>
                </a:lnTo>
                <a:lnTo>
                  <a:pt x="25" y="6"/>
                </a:lnTo>
                <a:lnTo>
                  <a:pt x="26" y="9"/>
                </a:lnTo>
                <a:lnTo>
                  <a:pt x="26" y="11"/>
                </a:lnTo>
                <a:lnTo>
                  <a:pt x="27" y="13"/>
                </a:lnTo>
                <a:lnTo>
                  <a:pt x="30" y="15"/>
                </a:lnTo>
                <a:lnTo>
                  <a:pt x="30" y="18"/>
                </a:lnTo>
                <a:lnTo>
                  <a:pt x="29" y="20"/>
                </a:lnTo>
                <a:lnTo>
                  <a:pt x="26" y="21"/>
                </a:lnTo>
                <a:lnTo>
                  <a:pt x="24" y="21"/>
                </a:lnTo>
                <a:lnTo>
                  <a:pt x="23" y="17"/>
                </a:lnTo>
                <a:lnTo>
                  <a:pt x="20" y="17"/>
                </a:lnTo>
                <a:lnTo>
                  <a:pt x="19" y="18"/>
                </a:lnTo>
                <a:lnTo>
                  <a:pt x="17" y="20"/>
                </a:lnTo>
                <a:lnTo>
                  <a:pt x="16" y="18"/>
                </a:lnTo>
                <a:lnTo>
                  <a:pt x="16" y="16"/>
                </a:lnTo>
                <a:lnTo>
                  <a:pt x="13" y="14"/>
                </a:lnTo>
                <a:lnTo>
                  <a:pt x="11" y="17"/>
                </a:lnTo>
                <a:lnTo>
                  <a:pt x="10" y="19"/>
                </a:lnTo>
                <a:lnTo>
                  <a:pt x="8" y="19"/>
                </a:lnTo>
                <a:lnTo>
                  <a:pt x="6" y="18"/>
                </a:lnTo>
                <a:lnTo>
                  <a:pt x="5" y="21"/>
                </a:lnTo>
                <a:lnTo>
                  <a:pt x="2" y="21"/>
                </a:lnTo>
                <a:lnTo>
                  <a:pt x="1" y="20"/>
                </a:lnTo>
                <a:lnTo>
                  <a:pt x="1" y="18"/>
                </a:lnTo>
                <a:lnTo>
                  <a:pt x="1" y="16"/>
                </a:lnTo>
                <a:lnTo>
                  <a:pt x="0" y="14"/>
                </a:lnTo>
                <a:lnTo>
                  <a:pt x="0" y="12"/>
                </a:lnTo>
                <a:lnTo>
                  <a:pt x="1" y="10"/>
                </a:lnTo>
                <a:lnTo>
                  <a:pt x="2" y="7"/>
                </a:lnTo>
                <a:lnTo>
                  <a:pt x="4" y="6"/>
                </a:lnTo>
                <a:lnTo>
                  <a:pt x="5" y="3"/>
                </a:lnTo>
                <a:lnTo>
                  <a:pt x="8" y="4"/>
                </a:lnTo>
                <a:lnTo>
                  <a:pt x="10" y="4"/>
                </a:lnTo>
                <a:lnTo>
                  <a:pt x="11" y="1"/>
                </a:lnTo>
                <a:lnTo>
                  <a:pt x="14" y="1"/>
                </a:lnTo>
                <a:lnTo>
                  <a:pt x="17" y="0"/>
                </a:lnTo>
                <a:lnTo>
                  <a:pt x="21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3" name="90000">
            <a:extLst xmlns:a="http://schemas.openxmlformats.org/drawingml/2006/main">
              <a:ext uri="{FF2B5EF4-FFF2-40B4-BE49-F238E27FC236}">
                <a16:creationId xmlns:a16="http://schemas.microsoft.com/office/drawing/2014/main" id="{18B576EC-2C49-406F-B145-60CE5B6E105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83326" y="842195"/>
            <a:ext cx="1711481" cy="1933037"/>
          </a:xfrm>
          <a:custGeom xmlns:a="http://schemas.openxmlformats.org/drawingml/2006/main">
            <a:avLst/>
            <a:gdLst/>
            <a:ahLst/>
            <a:cxnLst>
              <a:cxn ang="0">
                <a:pos x="133" y="22"/>
              </a:cxn>
              <a:cxn ang="0">
                <a:pos x="143" y="33"/>
              </a:cxn>
              <a:cxn ang="0">
                <a:pos x="154" y="44"/>
              </a:cxn>
              <a:cxn ang="0">
                <a:pos x="166" y="54"/>
              </a:cxn>
              <a:cxn ang="0">
                <a:pos x="170" y="68"/>
              </a:cxn>
              <a:cxn ang="0">
                <a:pos x="183" y="76"/>
              </a:cxn>
              <a:cxn ang="0">
                <a:pos x="198" y="75"/>
              </a:cxn>
              <a:cxn ang="0">
                <a:pos x="192" y="90"/>
              </a:cxn>
              <a:cxn ang="0">
                <a:pos x="197" y="94"/>
              </a:cxn>
              <a:cxn ang="0">
                <a:pos x="187" y="109"/>
              </a:cxn>
              <a:cxn ang="0">
                <a:pos x="174" y="117"/>
              </a:cxn>
              <a:cxn ang="0">
                <a:pos x="171" y="124"/>
              </a:cxn>
              <a:cxn ang="0">
                <a:pos x="179" y="139"/>
              </a:cxn>
              <a:cxn ang="0">
                <a:pos x="171" y="150"/>
              </a:cxn>
              <a:cxn ang="0">
                <a:pos x="156" y="154"/>
              </a:cxn>
              <a:cxn ang="0">
                <a:pos x="138" y="155"/>
              </a:cxn>
              <a:cxn ang="0">
                <a:pos x="131" y="170"/>
              </a:cxn>
              <a:cxn ang="0">
                <a:pos x="130" y="182"/>
              </a:cxn>
              <a:cxn ang="0">
                <a:pos x="141" y="188"/>
              </a:cxn>
              <a:cxn ang="0">
                <a:pos x="146" y="203"/>
              </a:cxn>
              <a:cxn ang="0">
                <a:pos x="137" y="215"/>
              </a:cxn>
              <a:cxn ang="0">
                <a:pos x="126" y="224"/>
              </a:cxn>
              <a:cxn ang="0">
                <a:pos x="119" y="238"/>
              </a:cxn>
              <a:cxn ang="0">
                <a:pos x="103" y="239"/>
              </a:cxn>
              <a:cxn ang="0">
                <a:pos x="101" y="221"/>
              </a:cxn>
              <a:cxn ang="0">
                <a:pos x="106" y="202"/>
              </a:cxn>
              <a:cxn ang="0">
                <a:pos x="91" y="191"/>
              </a:cxn>
              <a:cxn ang="0">
                <a:pos x="96" y="174"/>
              </a:cxn>
              <a:cxn ang="0">
                <a:pos x="99" y="159"/>
              </a:cxn>
              <a:cxn ang="0">
                <a:pos x="104" y="148"/>
              </a:cxn>
              <a:cxn ang="0">
                <a:pos x="101" y="139"/>
              </a:cxn>
              <a:cxn ang="0">
                <a:pos x="85" y="144"/>
              </a:cxn>
              <a:cxn ang="0">
                <a:pos x="74" y="155"/>
              </a:cxn>
              <a:cxn ang="0">
                <a:pos x="72" y="173"/>
              </a:cxn>
              <a:cxn ang="0">
                <a:pos x="63" y="184"/>
              </a:cxn>
              <a:cxn ang="0">
                <a:pos x="47" y="190"/>
              </a:cxn>
              <a:cxn ang="0">
                <a:pos x="30" y="198"/>
              </a:cxn>
              <a:cxn ang="0">
                <a:pos x="23" y="184"/>
              </a:cxn>
              <a:cxn ang="0">
                <a:pos x="19" y="164"/>
              </a:cxn>
              <a:cxn ang="0">
                <a:pos x="19" y="149"/>
              </a:cxn>
              <a:cxn ang="0">
                <a:pos x="15" y="133"/>
              </a:cxn>
              <a:cxn ang="0">
                <a:pos x="19" y="116"/>
              </a:cxn>
              <a:cxn ang="0">
                <a:pos x="2" y="114"/>
              </a:cxn>
              <a:cxn ang="0">
                <a:pos x="13" y="102"/>
              </a:cxn>
              <a:cxn ang="0">
                <a:pos x="29" y="96"/>
              </a:cxn>
              <a:cxn ang="0">
                <a:pos x="41" y="93"/>
              </a:cxn>
              <a:cxn ang="0">
                <a:pos x="53" y="86"/>
              </a:cxn>
              <a:cxn ang="0">
                <a:pos x="55" y="68"/>
              </a:cxn>
              <a:cxn ang="0">
                <a:pos x="52" y="54"/>
              </a:cxn>
              <a:cxn ang="0">
                <a:pos x="49" y="43"/>
              </a:cxn>
              <a:cxn ang="0">
                <a:pos x="51" y="27"/>
              </a:cxn>
              <a:cxn ang="0">
                <a:pos x="65" y="24"/>
              </a:cxn>
              <a:cxn ang="0">
                <a:pos x="69" y="12"/>
              </a:cxn>
              <a:cxn ang="0">
                <a:pos x="85" y="14"/>
              </a:cxn>
              <a:cxn ang="0">
                <a:pos x="99" y="10"/>
              </a:cxn>
              <a:cxn ang="0">
                <a:pos x="113" y="5"/>
              </a:cxn>
              <a:cxn ang="0">
                <a:pos x="123" y="8"/>
              </a:cxn>
            </a:cxnLst>
            <a:rect l="0" t="0" r="r" b="b"/>
            <a:pathLst>
              <a:path w="199" h="241">
                <a:moveTo>
                  <a:pt x="125" y="9"/>
                </a:moveTo>
                <a:lnTo>
                  <a:pt x="127" y="11"/>
                </a:lnTo>
                <a:lnTo>
                  <a:pt x="127" y="13"/>
                </a:lnTo>
                <a:lnTo>
                  <a:pt x="129" y="15"/>
                </a:lnTo>
                <a:lnTo>
                  <a:pt x="132" y="16"/>
                </a:lnTo>
                <a:lnTo>
                  <a:pt x="132" y="18"/>
                </a:lnTo>
                <a:lnTo>
                  <a:pt x="133" y="22"/>
                </a:lnTo>
                <a:lnTo>
                  <a:pt x="136" y="23"/>
                </a:lnTo>
                <a:lnTo>
                  <a:pt x="135" y="26"/>
                </a:lnTo>
                <a:lnTo>
                  <a:pt x="136" y="29"/>
                </a:lnTo>
                <a:lnTo>
                  <a:pt x="133" y="31"/>
                </a:lnTo>
                <a:lnTo>
                  <a:pt x="137" y="32"/>
                </a:lnTo>
                <a:lnTo>
                  <a:pt x="139" y="32"/>
                </a:lnTo>
                <a:lnTo>
                  <a:pt x="143" y="33"/>
                </a:lnTo>
                <a:lnTo>
                  <a:pt x="144" y="36"/>
                </a:lnTo>
                <a:lnTo>
                  <a:pt x="145" y="38"/>
                </a:lnTo>
                <a:lnTo>
                  <a:pt x="148" y="40"/>
                </a:lnTo>
                <a:lnTo>
                  <a:pt x="151" y="38"/>
                </a:lnTo>
                <a:lnTo>
                  <a:pt x="150" y="42"/>
                </a:lnTo>
                <a:lnTo>
                  <a:pt x="151" y="44"/>
                </a:lnTo>
                <a:lnTo>
                  <a:pt x="154" y="44"/>
                </a:lnTo>
                <a:lnTo>
                  <a:pt x="155" y="47"/>
                </a:lnTo>
                <a:lnTo>
                  <a:pt x="156" y="50"/>
                </a:lnTo>
                <a:lnTo>
                  <a:pt x="159" y="48"/>
                </a:lnTo>
                <a:lnTo>
                  <a:pt x="162" y="47"/>
                </a:lnTo>
                <a:lnTo>
                  <a:pt x="164" y="49"/>
                </a:lnTo>
                <a:lnTo>
                  <a:pt x="165" y="52"/>
                </a:lnTo>
                <a:lnTo>
                  <a:pt x="166" y="54"/>
                </a:lnTo>
                <a:lnTo>
                  <a:pt x="167" y="56"/>
                </a:lnTo>
                <a:lnTo>
                  <a:pt x="169" y="58"/>
                </a:lnTo>
                <a:lnTo>
                  <a:pt x="169" y="60"/>
                </a:lnTo>
                <a:lnTo>
                  <a:pt x="168" y="62"/>
                </a:lnTo>
                <a:lnTo>
                  <a:pt x="166" y="64"/>
                </a:lnTo>
                <a:lnTo>
                  <a:pt x="168" y="66"/>
                </a:lnTo>
                <a:lnTo>
                  <a:pt x="170" y="68"/>
                </a:lnTo>
                <a:lnTo>
                  <a:pt x="173" y="68"/>
                </a:lnTo>
                <a:lnTo>
                  <a:pt x="176" y="69"/>
                </a:lnTo>
                <a:lnTo>
                  <a:pt x="178" y="71"/>
                </a:lnTo>
                <a:lnTo>
                  <a:pt x="178" y="75"/>
                </a:lnTo>
                <a:lnTo>
                  <a:pt x="179" y="76"/>
                </a:lnTo>
                <a:lnTo>
                  <a:pt x="181" y="78"/>
                </a:lnTo>
                <a:lnTo>
                  <a:pt x="183" y="76"/>
                </a:lnTo>
                <a:lnTo>
                  <a:pt x="186" y="75"/>
                </a:lnTo>
                <a:lnTo>
                  <a:pt x="188" y="74"/>
                </a:lnTo>
                <a:lnTo>
                  <a:pt x="189" y="72"/>
                </a:lnTo>
                <a:lnTo>
                  <a:pt x="192" y="73"/>
                </a:lnTo>
                <a:lnTo>
                  <a:pt x="195" y="73"/>
                </a:lnTo>
                <a:lnTo>
                  <a:pt x="198" y="73"/>
                </a:lnTo>
                <a:lnTo>
                  <a:pt x="198" y="75"/>
                </a:lnTo>
                <a:lnTo>
                  <a:pt x="199" y="77"/>
                </a:lnTo>
                <a:lnTo>
                  <a:pt x="198" y="79"/>
                </a:lnTo>
                <a:lnTo>
                  <a:pt x="196" y="82"/>
                </a:lnTo>
                <a:lnTo>
                  <a:pt x="197" y="84"/>
                </a:lnTo>
                <a:lnTo>
                  <a:pt x="197" y="87"/>
                </a:lnTo>
                <a:lnTo>
                  <a:pt x="195" y="88"/>
                </a:lnTo>
                <a:lnTo>
                  <a:pt x="192" y="90"/>
                </a:lnTo>
                <a:lnTo>
                  <a:pt x="189" y="91"/>
                </a:lnTo>
                <a:lnTo>
                  <a:pt x="189" y="93"/>
                </a:lnTo>
                <a:lnTo>
                  <a:pt x="190" y="94"/>
                </a:lnTo>
                <a:lnTo>
                  <a:pt x="192" y="91"/>
                </a:lnTo>
                <a:lnTo>
                  <a:pt x="195" y="92"/>
                </a:lnTo>
                <a:lnTo>
                  <a:pt x="197" y="92"/>
                </a:lnTo>
                <a:lnTo>
                  <a:pt x="197" y="94"/>
                </a:lnTo>
                <a:lnTo>
                  <a:pt x="198" y="97"/>
                </a:lnTo>
                <a:lnTo>
                  <a:pt x="198" y="100"/>
                </a:lnTo>
                <a:lnTo>
                  <a:pt x="195" y="102"/>
                </a:lnTo>
                <a:lnTo>
                  <a:pt x="193" y="103"/>
                </a:lnTo>
                <a:lnTo>
                  <a:pt x="191" y="104"/>
                </a:lnTo>
                <a:lnTo>
                  <a:pt x="189" y="106"/>
                </a:lnTo>
                <a:lnTo>
                  <a:pt x="187" y="109"/>
                </a:lnTo>
                <a:lnTo>
                  <a:pt x="185" y="110"/>
                </a:lnTo>
                <a:lnTo>
                  <a:pt x="183" y="112"/>
                </a:lnTo>
                <a:lnTo>
                  <a:pt x="181" y="113"/>
                </a:lnTo>
                <a:lnTo>
                  <a:pt x="178" y="111"/>
                </a:lnTo>
                <a:lnTo>
                  <a:pt x="176" y="113"/>
                </a:lnTo>
                <a:lnTo>
                  <a:pt x="174" y="113"/>
                </a:lnTo>
                <a:lnTo>
                  <a:pt x="174" y="117"/>
                </a:lnTo>
                <a:lnTo>
                  <a:pt x="172" y="117"/>
                </a:lnTo>
                <a:lnTo>
                  <a:pt x="170" y="118"/>
                </a:lnTo>
                <a:lnTo>
                  <a:pt x="167" y="118"/>
                </a:lnTo>
                <a:lnTo>
                  <a:pt x="165" y="119"/>
                </a:lnTo>
                <a:lnTo>
                  <a:pt x="168" y="121"/>
                </a:lnTo>
                <a:lnTo>
                  <a:pt x="170" y="122"/>
                </a:lnTo>
                <a:lnTo>
                  <a:pt x="171" y="124"/>
                </a:lnTo>
                <a:lnTo>
                  <a:pt x="172" y="126"/>
                </a:lnTo>
                <a:lnTo>
                  <a:pt x="172" y="129"/>
                </a:lnTo>
                <a:lnTo>
                  <a:pt x="173" y="131"/>
                </a:lnTo>
                <a:lnTo>
                  <a:pt x="175" y="133"/>
                </a:lnTo>
                <a:lnTo>
                  <a:pt x="176" y="135"/>
                </a:lnTo>
                <a:lnTo>
                  <a:pt x="178" y="137"/>
                </a:lnTo>
                <a:lnTo>
                  <a:pt x="179" y="139"/>
                </a:lnTo>
                <a:lnTo>
                  <a:pt x="177" y="140"/>
                </a:lnTo>
                <a:lnTo>
                  <a:pt x="174" y="141"/>
                </a:lnTo>
                <a:lnTo>
                  <a:pt x="172" y="143"/>
                </a:lnTo>
                <a:lnTo>
                  <a:pt x="173" y="145"/>
                </a:lnTo>
                <a:lnTo>
                  <a:pt x="176" y="147"/>
                </a:lnTo>
                <a:lnTo>
                  <a:pt x="175" y="150"/>
                </a:lnTo>
                <a:lnTo>
                  <a:pt x="171" y="150"/>
                </a:lnTo>
                <a:lnTo>
                  <a:pt x="169" y="150"/>
                </a:lnTo>
                <a:lnTo>
                  <a:pt x="167" y="152"/>
                </a:lnTo>
                <a:lnTo>
                  <a:pt x="165" y="153"/>
                </a:lnTo>
                <a:lnTo>
                  <a:pt x="163" y="153"/>
                </a:lnTo>
                <a:lnTo>
                  <a:pt x="159" y="153"/>
                </a:lnTo>
                <a:lnTo>
                  <a:pt x="157" y="153"/>
                </a:lnTo>
                <a:lnTo>
                  <a:pt x="156" y="154"/>
                </a:lnTo>
                <a:lnTo>
                  <a:pt x="152" y="154"/>
                </a:lnTo>
                <a:lnTo>
                  <a:pt x="150" y="153"/>
                </a:lnTo>
                <a:lnTo>
                  <a:pt x="147" y="154"/>
                </a:lnTo>
                <a:lnTo>
                  <a:pt x="144" y="154"/>
                </a:lnTo>
                <a:lnTo>
                  <a:pt x="141" y="154"/>
                </a:lnTo>
                <a:lnTo>
                  <a:pt x="139" y="152"/>
                </a:lnTo>
                <a:lnTo>
                  <a:pt x="138" y="155"/>
                </a:lnTo>
                <a:lnTo>
                  <a:pt x="137" y="157"/>
                </a:lnTo>
                <a:lnTo>
                  <a:pt x="138" y="159"/>
                </a:lnTo>
                <a:lnTo>
                  <a:pt x="137" y="161"/>
                </a:lnTo>
                <a:lnTo>
                  <a:pt x="136" y="164"/>
                </a:lnTo>
                <a:lnTo>
                  <a:pt x="135" y="166"/>
                </a:lnTo>
                <a:lnTo>
                  <a:pt x="133" y="168"/>
                </a:lnTo>
                <a:lnTo>
                  <a:pt x="131" y="170"/>
                </a:lnTo>
                <a:lnTo>
                  <a:pt x="127" y="169"/>
                </a:lnTo>
                <a:lnTo>
                  <a:pt x="127" y="171"/>
                </a:lnTo>
                <a:lnTo>
                  <a:pt x="125" y="173"/>
                </a:lnTo>
                <a:lnTo>
                  <a:pt x="126" y="177"/>
                </a:lnTo>
                <a:lnTo>
                  <a:pt x="127" y="180"/>
                </a:lnTo>
                <a:lnTo>
                  <a:pt x="127" y="181"/>
                </a:lnTo>
                <a:lnTo>
                  <a:pt x="130" y="182"/>
                </a:lnTo>
                <a:lnTo>
                  <a:pt x="130" y="185"/>
                </a:lnTo>
                <a:lnTo>
                  <a:pt x="130" y="187"/>
                </a:lnTo>
                <a:lnTo>
                  <a:pt x="132" y="187"/>
                </a:lnTo>
                <a:lnTo>
                  <a:pt x="134" y="187"/>
                </a:lnTo>
                <a:lnTo>
                  <a:pt x="136" y="185"/>
                </a:lnTo>
                <a:lnTo>
                  <a:pt x="140" y="186"/>
                </a:lnTo>
                <a:lnTo>
                  <a:pt x="141" y="188"/>
                </a:lnTo>
                <a:lnTo>
                  <a:pt x="142" y="190"/>
                </a:lnTo>
                <a:lnTo>
                  <a:pt x="146" y="191"/>
                </a:lnTo>
                <a:lnTo>
                  <a:pt x="147" y="194"/>
                </a:lnTo>
                <a:lnTo>
                  <a:pt x="146" y="196"/>
                </a:lnTo>
                <a:lnTo>
                  <a:pt x="147" y="199"/>
                </a:lnTo>
                <a:lnTo>
                  <a:pt x="149" y="203"/>
                </a:lnTo>
                <a:lnTo>
                  <a:pt x="146" y="203"/>
                </a:lnTo>
                <a:lnTo>
                  <a:pt x="144" y="204"/>
                </a:lnTo>
                <a:lnTo>
                  <a:pt x="142" y="205"/>
                </a:lnTo>
                <a:lnTo>
                  <a:pt x="140" y="207"/>
                </a:lnTo>
                <a:lnTo>
                  <a:pt x="138" y="210"/>
                </a:lnTo>
                <a:lnTo>
                  <a:pt x="137" y="212"/>
                </a:lnTo>
                <a:lnTo>
                  <a:pt x="139" y="214"/>
                </a:lnTo>
                <a:lnTo>
                  <a:pt x="137" y="215"/>
                </a:lnTo>
                <a:lnTo>
                  <a:pt x="135" y="216"/>
                </a:lnTo>
                <a:lnTo>
                  <a:pt x="133" y="217"/>
                </a:lnTo>
                <a:lnTo>
                  <a:pt x="133" y="219"/>
                </a:lnTo>
                <a:lnTo>
                  <a:pt x="131" y="220"/>
                </a:lnTo>
                <a:lnTo>
                  <a:pt x="128" y="221"/>
                </a:lnTo>
                <a:lnTo>
                  <a:pt x="126" y="223"/>
                </a:lnTo>
                <a:lnTo>
                  <a:pt x="126" y="224"/>
                </a:lnTo>
                <a:lnTo>
                  <a:pt x="125" y="227"/>
                </a:lnTo>
                <a:lnTo>
                  <a:pt x="125" y="229"/>
                </a:lnTo>
                <a:lnTo>
                  <a:pt x="125" y="231"/>
                </a:lnTo>
                <a:lnTo>
                  <a:pt x="123" y="234"/>
                </a:lnTo>
                <a:lnTo>
                  <a:pt x="124" y="236"/>
                </a:lnTo>
                <a:lnTo>
                  <a:pt x="121" y="237"/>
                </a:lnTo>
                <a:lnTo>
                  <a:pt x="119" y="238"/>
                </a:lnTo>
                <a:lnTo>
                  <a:pt x="117" y="239"/>
                </a:lnTo>
                <a:lnTo>
                  <a:pt x="115" y="241"/>
                </a:lnTo>
                <a:lnTo>
                  <a:pt x="112" y="241"/>
                </a:lnTo>
                <a:lnTo>
                  <a:pt x="109" y="240"/>
                </a:lnTo>
                <a:lnTo>
                  <a:pt x="107" y="239"/>
                </a:lnTo>
                <a:lnTo>
                  <a:pt x="105" y="240"/>
                </a:lnTo>
                <a:lnTo>
                  <a:pt x="103" y="239"/>
                </a:lnTo>
                <a:lnTo>
                  <a:pt x="104" y="236"/>
                </a:lnTo>
                <a:lnTo>
                  <a:pt x="104" y="234"/>
                </a:lnTo>
                <a:lnTo>
                  <a:pt x="105" y="232"/>
                </a:lnTo>
                <a:lnTo>
                  <a:pt x="105" y="229"/>
                </a:lnTo>
                <a:lnTo>
                  <a:pt x="103" y="225"/>
                </a:lnTo>
                <a:lnTo>
                  <a:pt x="102" y="223"/>
                </a:lnTo>
                <a:lnTo>
                  <a:pt x="101" y="221"/>
                </a:lnTo>
                <a:lnTo>
                  <a:pt x="101" y="219"/>
                </a:lnTo>
                <a:lnTo>
                  <a:pt x="103" y="218"/>
                </a:lnTo>
                <a:lnTo>
                  <a:pt x="105" y="214"/>
                </a:lnTo>
                <a:lnTo>
                  <a:pt x="106" y="211"/>
                </a:lnTo>
                <a:lnTo>
                  <a:pt x="107" y="209"/>
                </a:lnTo>
                <a:lnTo>
                  <a:pt x="107" y="204"/>
                </a:lnTo>
                <a:lnTo>
                  <a:pt x="106" y="202"/>
                </a:lnTo>
                <a:lnTo>
                  <a:pt x="103" y="200"/>
                </a:lnTo>
                <a:lnTo>
                  <a:pt x="102" y="198"/>
                </a:lnTo>
                <a:lnTo>
                  <a:pt x="100" y="196"/>
                </a:lnTo>
                <a:lnTo>
                  <a:pt x="97" y="195"/>
                </a:lnTo>
                <a:lnTo>
                  <a:pt x="94" y="194"/>
                </a:lnTo>
                <a:lnTo>
                  <a:pt x="92" y="193"/>
                </a:lnTo>
                <a:lnTo>
                  <a:pt x="91" y="191"/>
                </a:lnTo>
                <a:lnTo>
                  <a:pt x="91" y="188"/>
                </a:lnTo>
                <a:lnTo>
                  <a:pt x="93" y="186"/>
                </a:lnTo>
                <a:lnTo>
                  <a:pt x="94" y="184"/>
                </a:lnTo>
                <a:lnTo>
                  <a:pt x="95" y="182"/>
                </a:lnTo>
                <a:lnTo>
                  <a:pt x="95" y="179"/>
                </a:lnTo>
                <a:lnTo>
                  <a:pt x="95" y="177"/>
                </a:lnTo>
                <a:lnTo>
                  <a:pt x="96" y="174"/>
                </a:lnTo>
                <a:lnTo>
                  <a:pt x="97" y="172"/>
                </a:lnTo>
                <a:lnTo>
                  <a:pt x="100" y="169"/>
                </a:lnTo>
                <a:lnTo>
                  <a:pt x="98" y="168"/>
                </a:lnTo>
                <a:lnTo>
                  <a:pt x="96" y="164"/>
                </a:lnTo>
                <a:lnTo>
                  <a:pt x="97" y="163"/>
                </a:lnTo>
                <a:lnTo>
                  <a:pt x="99" y="161"/>
                </a:lnTo>
                <a:lnTo>
                  <a:pt x="99" y="159"/>
                </a:lnTo>
                <a:lnTo>
                  <a:pt x="100" y="157"/>
                </a:lnTo>
                <a:lnTo>
                  <a:pt x="99" y="155"/>
                </a:lnTo>
                <a:lnTo>
                  <a:pt x="101" y="153"/>
                </a:lnTo>
                <a:lnTo>
                  <a:pt x="104" y="155"/>
                </a:lnTo>
                <a:lnTo>
                  <a:pt x="104" y="153"/>
                </a:lnTo>
                <a:lnTo>
                  <a:pt x="105" y="151"/>
                </a:lnTo>
                <a:lnTo>
                  <a:pt x="104" y="148"/>
                </a:lnTo>
                <a:lnTo>
                  <a:pt x="105" y="146"/>
                </a:lnTo>
                <a:lnTo>
                  <a:pt x="107" y="145"/>
                </a:lnTo>
                <a:lnTo>
                  <a:pt x="109" y="143"/>
                </a:lnTo>
                <a:lnTo>
                  <a:pt x="107" y="141"/>
                </a:lnTo>
                <a:lnTo>
                  <a:pt x="107" y="138"/>
                </a:lnTo>
                <a:lnTo>
                  <a:pt x="104" y="137"/>
                </a:lnTo>
                <a:lnTo>
                  <a:pt x="101" y="139"/>
                </a:lnTo>
                <a:lnTo>
                  <a:pt x="99" y="138"/>
                </a:lnTo>
                <a:lnTo>
                  <a:pt x="96" y="135"/>
                </a:lnTo>
                <a:lnTo>
                  <a:pt x="93" y="138"/>
                </a:lnTo>
                <a:lnTo>
                  <a:pt x="91" y="139"/>
                </a:lnTo>
                <a:lnTo>
                  <a:pt x="89" y="140"/>
                </a:lnTo>
                <a:lnTo>
                  <a:pt x="86" y="142"/>
                </a:lnTo>
                <a:lnTo>
                  <a:pt x="85" y="144"/>
                </a:lnTo>
                <a:lnTo>
                  <a:pt x="84" y="147"/>
                </a:lnTo>
                <a:lnTo>
                  <a:pt x="83" y="149"/>
                </a:lnTo>
                <a:lnTo>
                  <a:pt x="80" y="151"/>
                </a:lnTo>
                <a:lnTo>
                  <a:pt x="76" y="151"/>
                </a:lnTo>
                <a:lnTo>
                  <a:pt x="77" y="153"/>
                </a:lnTo>
                <a:lnTo>
                  <a:pt x="76" y="154"/>
                </a:lnTo>
                <a:lnTo>
                  <a:pt x="74" y="155"/>
                </a:lnTo>
                <a:lnTo>
                  <a:pt x="73" y="157"/>
                </a:lnTo>
                <a:lnTo>
                  <a:pt x="72" y="161"/>
                </a:lnTo>
                <a:lnTo>
                  <a:pt x="71" y="163"/>
                </a:lnTo>
                <a:lnTo>
                  <a:pt x="73" y="165"/>
                </a:lnTo>
                <a:lnTo>
                  <a:pt x="73" y="168"/>
                </a:lnTo>
                <a:lnTo>
                  <a:pt x="72" y="171"/>
                </a:lnTo>
                <a:lnTo>
                  <a:pt x="72" y="173"/>
                </a:lnTo>
                <a:lnTo>
                  <a:pt x="71" y="176"/>
                </a:lnTo>
                <a:lnTo>
                  <a:pt x="71" y="179"/>
                </a:lnTo>
                <a:lnTo>
                  <a:pt x="72" y="182"/>
                </a:lnTo>
                <a:lnTo>
                  <a:pt x="69" y="182"/>
                </a:lnTo>
                <a:lnTo>
                  <a:pt x="67" y="183"/>
                </a:lnTo>
                <a:lnTo>
                  <a:pt x="66" y="183"/>
                </a:lnTo>
                <a:lnTo>
                  <a:pt x="63" y="184"/>
                </a:lnTo>
                <a:lnTo>
                  <a:pt x="61" y="185"/>
                </a:lnTo>
                <a:lnTo>
                  <a:pt x="59" y="185"/>
                </a:lnTo>
                <a:lnTo>
                  <a:pt x="56" y="185"/>
                </a:lnTo>
                <a:lnTo>
                  <a:pt x="53" y="186"/>
                </a:lnTo>
                <a:lnTo>
                  <a:pt x="51" y="188"/>
                </a:lnTo>
                <a:lnTo>
                  <a:pt x="50" y="189"/>
                </a:lnTo>
                <a:lnTo>
                  <a:pt x="47" y="190"/>
                </a:lnTo>
                <a:lnTo>
                  <a:pt x="45" y="191"/>
                </a:lnTo>
                <a:lnTo>
                  <a:pt x="44" y="193"/>
                </a:lnTo>
                <a:lnTo>
                  <a:pt x="43" y="194"/>
                </a:lnTo>
                <a:lnTo>
                  <a:pt x="40" y="196"/>
                </a:lnTo>
                <a:lnTo>
                  <a:pt x="36" y="196"/>
                </a:lnTo>
                <a:lnTo>
                  <a:pt x="32" y="197"/>
                </a:lnTo>
                <a:lnTo>
                  <a:pt x="30" y="198"/>
                </a:lnTo>
                <a:lnTo>
                  <a:pt x="28" y="199"/>
                </a:lnTo>
                <a:lnTo>
                  <a:pt x="26" y="197"/>
                </a:lnTo>
                <a:lnTo>
                  <a:pt x="28" y="195"/>
                </a:lnTo>
                <a:lnTo>
                  <a:pt x="28" y="193"/>
                </a:lnTo>
                <a:lnTo>
                  <a:pt x="26" y="189"/>
                </a:lnTo>
                <a:lnTo>
                  <a:pt x="25" y="187"/>
                </a:lnTo>
                <a:lnTo>
                  <a:pt x="23" y="184"/>
                </a:lnTo>
                <a:lnTo>
                  <a:pt x="22" y="181"/>
                </a:lnTo>
                <a:lnTo>
                  <a:pt x="22" y="179"/>
                </a:lnTo>
                <a:lnTo>
                  <a:pt x="22" y="176"/>
                </a:lnTo>
                <a:lnTo>
                  <a:pt x="21" y="172"/>
                </a:lnTo>
                <a:lnTo>
                  <a:pt x="21" y="169"/>
                </a:lnTo>
                <a:lnTo>
                  <a:pt x="19" y="167"/>
                </a:lnTo>
                <a:lnTo>
                  <a:pt x="19" y="164"/>
                </a:lnTo>
                <a:lnTo>
                  <a:pt x="18" y="162"/>
                </a:lnTo>
                <a:lnTo>
                  <a:pt x="18" y="160"/>
                </a:lnTo>
                <a:lnTo>
                  <a:pt x="18" y="158"/>
                </a:lnTo>
                <a:lnTo>
                  <a:pt x="18" y="155"/>
                </a:lnTo>
                <a:lnTo>
                  <a:pt x="16" y="153"/>
                </a:lnTo>
                <a:lnTo>
                  <a:pt x="18" y="150"/>
                </a:lnTo>
                <a:lnTo>
                  <a:pt x="19" y="149"/>
                </a:lnTo>
                <a:lnTo>
                  <a:pt x="19" y="146"/>
                </a:lnTo>
                <a:lnTo>
                  <a:pt x="17" y="144"/>
                </a:lnTo>
                <a:lnTo>
                  <a:pt x="18" y="141"/>
                </a:lnTo>
                <a:lnTo>
                  <a:pt x="16" y="139"/>
                </a:lnTo>
                <a:lnTo>
                  <a:pt x="14" y="137"/>
                </a:lnTo>
                <a:lnTo>
                  <a:pt x="13" y="134"/>
                </a:lnTo>
                <a:lnTo>
                  <a:pt x="15" y="133"/>
                </a:lnTo>
                <a:lnTo>
                  <a:pt x="17" y="131"/>
                </a:lnTo>
                <a:lnTo>
                  <a:pt x="19" y="130"/>
                </a:lnTo>
                <a:lnTo>
                  <a:pt x="18" y="127"/>
                </a:lnTo>
                <a:lnTo>
                  <a:pt x="18" y="125"/>
                </a:lnTo>
                <a:lnTo>
                  <a:pt x="19" y="122"/>
                </a:lnTo>
                <a:lnTo>
                  <a:pt x="19" y="118"/>
                </a:lnTo>
                <a:lnTo>
                  <a:pt x="19" y="116"/>
                </a:lnTo>
                <a:lnTo>
                  <a:pt x="16" y="115"/>
                </a:lnTo>
                <a:lnTo>
                  <a:pt x="14" y="114"/>
                </a:lnTo>
                <a:lnTo>
                  <a:pt x="12" y="115"/>
                </a:lnTo>
                <a:lnTo>
                  <a:pt x="10" y="118"/>
                </a:lnTo>
                <a:lnTo>
                  <a:pt x="7" y="116"/>
                </a:lnTo>
                <a:lnTo>
                  <a:pt x="5" y="115"/>
                </a:lnTo>
                <a:lnTo>
                  <a:pt x="2" y="114"/>
                </a:lnTo>
                <a:lnTo>
                  <a:pt x="0" y="111"/>
                </a:lnTo>
                <a:lnTo>
                  <a:pt x="2" y="108"/>
                </a:lnTo>
                <a:lnTo>
                  <a:pt x="4" y="106"/>
                </a:lnTo>
                <a:lnTo>
                  <a:pt x="5" y="105"/>
                </a:lnTo>
                <a:lnTo>
                  <a:pt x="8" y="104"/>
                </a:lnTo>
                <a:lnTo>
                  <a:pt x="12" y="104"/>
                </a:lnTo>
                <a:lnTo>
                  <a:pt x="13" y="102"/>
                </a:lnTo>
                <a:lnTo>
                  <a:pt x="14" y="100"/>
                </a:lnTo>
                <a:lnTo>
                  <a:pt x="18" y="99"/>
                </a:lnTo>
                <a:lnTo>
                  <a:pt x="20" y="98"/>
                </a:lnTo>
                <a:lnTo>
                  <a:pt x="20" y="95"/>
                </a:lnTo>
                <a:lnTo>
                  <a:pt x="24" y="95"/>
                </a:lnTo>
                <a:lnTo>
                  <a:pt x="27" y="95"/>
                </a:lnTo>
                <a:lnTo>
                  <a:pt x="29" y="96"/>
                </a:lnTo>
                <a:lnTo>
                  <a:pt x="31" y="94"/>
                </a:lnTo>
                <a:lnTo>
                  <a:pt x="32" y="92"/>
                </a:lnTo>
                <a:lnTo>
                  <a:pt x="33" y="90"/>
                </a:lnTo>
                <a:lnTo>
                  <a:pt x="36" y="90"/>
                </a:lnTo>
                <a:lnTo>
                  <a:pt x="38" y="90"/>
                </a:lnTo>
                <a:lnTo>
                  <a:pt x="39" y="91"/>
                </a:lnTo>
                <a:lnTo>
                  <a:pt x="41" y="93"/>
                </a:lnTo>
                <a:lnTo>
                  <a:pt x="44" y="92"/>
                </a:lnTo>
                <a:lnTo>
                  <a:pt x="47" y="92"/>
                </a:lnTo>
                <a:lnTo>
                  <a:pt x="50" y="91"/>
                </a:lnTo>
                <a:lnTo>
                  <a:pt x="54" y="91"/>
                </a:lnTo>
                <a:lnTo>
                  <a:pt x="54" y="89"/>
                </a:lnTo>
                <a:lnTo>
                  <a:pt x="54" y="87"/>
                </a:lnTo>
                <a:lnTo>
                  <a:pt x="53" y="86"/>
                </a:lnTo>
                <a:lnTo>
                  <a:pt x="53" y="83"/>
                </a:lnTo>
                <a:lnTo>
                  <a:pt x="52" y="81"/>
                </a:lnTo>
                <a:lnTo>
                  <a:pt x="53" y="78"/>
                </a:lnTo>
                <a:lnTo>
                  <a:pt x="54" y="75"/>
                </a:lnTo>
                <a:lnTo>
                  <a:pt x="56" y="74"/>
                </a:lnTo>
                <a:lnTo>
                  <a:pt x="53" y="71"/>
                </a:lnTo>
                <a:lnTo>
                  <a:pt x="55" y="68"/>
                </a:lnTo>
                <a:lnTo>
                  <a:pt x="57" y="67"/>
                </a:lnTo>
                <a:lnTo>
                  <a:pt x="57" y="65"/>
                </a:lnTo>
                <a:lnTo>
                  <a:pt x="58" y="62"/>
                </a:lnTo>
                <a:lnTo>
                  <a:pt x="54" y="60"/>
                </a:lnTo>
                <a:lnTo>
                  <a:pt x="52" y="59"/>
                </a:lnTo>
                <a:lnTo>
                  <a:pt x="52" y="57"/>
                </a:lnTo>
                <a:lnTo>
                  <a:pt x="52" y="54"/>
                </a:lnTo>
                <a:lnTo>
                  <a:pt x="53" y="53"/>
                </a:lnTo>
                <a:lnTo>
                  <a:pt x="54" y="51"/>
                </a:lnTo>
                <a:lnTo>
                  <a:pt x="55" y="49"/>
                </a:lnTo>
                <a:lnTo>
                  <a:pt x="55" y="46"/>
                </a:lnTo>
                <a:lnTo>
                  <a:pt x="53" y="44"/>
                </a:lnTo>
                <a:lnTo>
                  <a:pt x="53" y="42"/>
                </a:lnTo>
                <a:lnTo>
                  <a:pt x="49" y="43"/>
                </a:lnTo>
                <a:lnTo>
                  <a:pt x="48" y="40"/>
                </a:lnTo>
                <a:lnTo>
                  <a:pt x="49" y="38"/>
                </a:lnTo>
                <a:lnTo>
                  <a:pt x="50" y="36"/>
                </a:lnTo>
                <a:lnTo>
                  <a:pt x="51" y="34"/>
                </a:lnTo>
                <a:lnTo>
                  <a:pt x="52" y="32"/>
                </a:lnTo>
                <a:lnTo>
                  <a:pt x="51" y="29"/>
                </a:lnTo>
                <a:lnTo>
                  <a:pt x="51" y="27"/>
                </a:lnTo>
                <a:lnTo>
                  <a:pt x="51" y="24"/>
                </a:lnTo>
                <a:lnTo>
                  <a:pt x="54" y="23"/>
                </a:lnTo>
                <a:lnTo>
                  <a:pt x="56" y="22"/>
                </a:lnTo>
                <a:lnTo>
                  <a:pt x="59" y="23"/>
                </a:lnTo>
                <a:lnTo>
                  <a:pt x="60" y="24"/>
                </a:lnTo>
                <a:lnTo>
                  <a:pt x="63" y="24"/>
                </a:lnTo>
                <a:lnTo>
                  <a:pt x="65" y="24"/>
                </a:lnTo>
                <a:lnTo>
                  <a:pt x="68" y="22"/>
                </a:lnTo>
                <a:lnTo>
                  <a:pt x="67" y="20"/>
                </a:lnTo>
                <a:lnTo>
                  <a:pt x="66" y="17"/>
                </a:lnTo>
                <a:lnTo>
                  <a:pt x="65" y="15"/>
                </a:lnTo>
                <a:lnTo>
                  <a:pt x="65" y="12"/>
                </a:lnTo>
                <a:lnTo>
                  <a:pt x="68" y="11"/>
                </a:lnTo>
                <a:lnTo>
                  <a:pt x="69" y="12"/>
                </a:lnTo>
                <a:lnTo>
                  <a:pt x="72" y="13"/>
                </a:lnTo>
                <a:lnTo>
                  <a:pt x="75" y="14"/>
                </a:lnTo>
                <a:lnTo>
                  <a:pt x="76" y="11"/>
                </a:lnTo>
                <a:lnTo>
                  <a:pt x="78" y="10"/>
                </a:lnTo>
                <a:lnTo>
                  <a:pt x="81" y="12"/>
                </a:lnTo>
                <a:lnTo>
                  <a:pt x="82" y="16"/>
                </a:lnTo>
                <a:lnTo>
                  <a:pt x="85" y="14"/>
                </a:lnTo>
                <a:lnTo>
                  <a:pt x="87" y="13"/>
                </a:lnTo>
                <a:lnTo>
                  <a:pt x="89" y="13"/>
                </a:lnTo>
                <a:lnTo>
                  <a:pt x="91" y="12"/>
                </a:lnTo>
                <a:lnTo>
                  <a:pt x="93" y="11"/>
                </a:lnTo>
                <a:lnTo>
                  <a:pt x="94" y="10"/>
                </a:lnTo>
                <a:lnTo>
                  <a:pt x="96" y="11"/>
                </a:lnTo>
                <a:lnTo>
                  <a:pt x="99" y="10"/>
                </a:lnTo>
                <a:lnTo>
                  <a:pt x="100" y="9"/>
                </a:lnTo>
                <a:lnTo>
                  <a:pt x="103" y="8"/>
                </a:lnTo>
                <a:lnTo>
                  <a:pt x="105" y="8"/>
                </a:lnTo>
                <a:lnTo>
                  <a:pt x="107" y="7"/>
                </a:lnTo>
                <a:lnTo>
                  <a:pt x="109" y="6"/>
                </a:lnTo>
                <a:lnTo>
                  <a:pt x="111" y="6"/>
                </a:lnTo>
                <a:lnTo>
                  <a:pt x="113" y="5"/>
                </a:lnTo>
                <a:lnTo>
                  <a:pt x="116" y="3"/>
                </a:lnTo>
                <a:lnTo>
                  <a:pt x="115" y="0"/>
                </a:lnTo>
                <a:lnTo>
                  <a:pt x="118" y="0"/>
                </a:lnTo>
                <a:lnTo>
                  <a:pt x="121" y="0"/>
                </a:lnTo>
                <a:lnTo>
                  <a:pt x="124" y="2"/>
                </a:lnTo>
                <a:lnTo>
                  <a:pt x="124" y="6"/>
                </a:lnTo>
                <a:lnTo>
                  <a:pt x="123" y="8"/>
                </a:lnTo>
                <a:lnTo>
                  <a:pt x="125" y="9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4" name="85047">
            <a:extLst xmlns:a="http://schemas.openxmlformats.org/drawingml/2006/main">
              <a:ext uri="{FF2B5EF4-FFF2-40B4-BE49-F238E27FC236}">
                <a16:creationId xmlns:a16="http://schemas.microsoft.com/office/drawing/2014/main" id="{99BE4BB7-33D6-44BD-9443-0987042D09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89411" y="3248466"/>
            <a:ext cx="120406" cy="160418"/>
          </a:xfrm>
          <a:custGeom xmlns:a="http://schemas.openxmlformats.org/drawingml/2006/main">
            <a:avLst/>
            <a:gdLst/>
            <a:ahLst/>
            <a:cxnLst>
              <a:cxn ang="0">
                <a:pos x="10" y="1"/>
              </a:cxn>
              <a:cxn ang="0">
                <a:pos x="11" y="3"/>
              </a:cxn>
              <a:cxn ang="0">
                <a:pos x="11" y="4"/>
              </a:cxn>
              <a:cxn ang="0">
                <a:pos x="11" y="7"/>
              </a:cxn>
              <a:cxn ang="0">
                <a:pos x="12" y="9"/>
              </a:cxn>
              <a:cxn ang="0">
                <a:pos x="13" y="11"/>
              </a:cxn>
              <a:cxn ang="0">
                <a:pos x="13" y="13"/>
              </a:cxn>
              <a:cxn ang="0">
                <a:pos x="14" y="16"/>
              </a:cxn>
              <a:cxn ang="0">
                <a:pos x="12" y="18"/>
              </a:cxn>
              <a:cxn ang="0">
                <a:pos x="10" y="18"/>
              </a:cxn>
              <a:cxn ang="0">
                <a:pos x="7" y="18"/>
              </a:cxn>
              <a:cxn ang="0">
                <a:pos x="5" y="20"/>
              </a:cxn>
              <a:cxn ang="0">
                <a:pos x="4" y="18"/>
              </a:cxn>
              <a:cxn ang="0">
                <a:pos x="2" y="16"/>
              </a:cxn>
              <a:cxn ang="0">
                <a:pos x="3" y="13"/>
              </a:cxn>
              <a:cxn ang="0">
                <a:pos x="4" y="10"/>
              </a:cxn>
              <a:cxn ang="0">
                <a:pos x="3" y="8"/>
              </a:cxn>
              <a:cxn ang="0">
                <a:pos x="0" y="6"/>
              </a:cxn>
              <a:cxn ang="0">
                <a:pos x="1" y="4"/>
              </a:cxn>
              <a:cxn ang="0">
                <a:pos x="3" y="1"/>
              </a:cxn>
              <a:cxn ang="0">
                <a:pos x="5" y="2"/>
              </a:cxn>
              <a:cxn ang="0">
                <a:pos x="7" y="1"/>
              </a:cxn>
              <a:cxn ang="0">
                <a:pos x="8" y="0"/>
              </a:cxn>
              <a:cxn ang="0">
                <a:pos x="10" y="1"/>
              </a:cxn>
            </a:cxnLst>
            <a:rect l="0" t="0" r="r" b="b"/>
            <a:pathLst>
              <a:path w="14" h="20">
                <a:moveTo>
                  <a:pt x="10" y="1"/>
                </a:moveTo>
                <a:lnTo>
                  <a:pt x="11" y="3"/>
                </a:lnTo>
                <a:lnTo>
                  <a:pt x="11" y="4"/>
                </a:lnTo>
                <a:lnTo>
                  <a:pt x="11" y="7"/>
                </a:lnTo>
                <a:lnTo>
                  <a:pt x="12" y="9"/>
                </a:lnTo>
                <a:lnTo>
                  <a:pt x="13" y="11"/>
                </a:lnTo>
                <a:lnTo>
                  <a:pt x="13" y="13"/>
                </a:lnTo>
                <a:lnTo>
                  <a:pt x="14" y="16"/>
                </a:lnTo>
                <a:lnTo>
                  <a:pt x="12" y="18"/>
                </a:lnTo>
                <a:lnTo>
                  <a:pt x="10" y="18"/>
                </a:lnTo>
                <a:lnTo>
                  <a:pt x="7" y="18"/>
                </a:lnTo>
                <a:lnTo>
                  <a:pt x="5" y="20"/>
                </a:lnTo>
                <a:lnTo>
                  <a:pt x="4" y="18"/>
                </a:lnTo>
                <a:lnTo>
                  <a:pt x="2" y="16"/>
                </a:lnTo>
                <a:lnTo>
                  <a:pt x="3" y="13"/>
                </a:lnTo>
                <a:lnTo>
                  <a:pt x="4" y="10"/>
                </a:lnTo>
                <a:lnTo>
                  <a:pt x="3" y="8"/>
                </a:lnTo>
                <a:lnTo>
                  <a:pt x="0" y="6"/>
                </a:lnTo>
                <a:lnTo>
                  <a:pt x="1" y="4"/>
                </a:lnTo>
                <a:lnTo>
                  <a:pt x="3" y="1"/>
                </a:lnTo>
                <a:lnTo>
                  <a:pt x="5" y="2"/>
                </a:lnTo>
                <a:lnTo>
                  <a:pt x="7" y="1"/>
                </a:lnTo>
                <a:lnTo>
                  <a:pt x="8" y="0"/>
                </a:lnTo>
                <a:lnTo>
                  <a:pt x="10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5" name="85046">
            <a:extLst xmlns:a="http://schemas.openxmlformats.org/drawingml/2006/main">
              <a:ext uri="{FF2B5EF4-FFF2-40B4-BE49-F238E27FC236}">
                <a16:creationId xmlns:a16="http://schemas.microsoft.com/office/drawing/2014/main" id="{7EB3C559-89C5-4DC1-825B-AEB879177AF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75414" y="2767212"/>
            <a:ext cx="335415" cy="224585"/>
          </a:xfrm>
          <a:custGeom xmlns:a="http://schemas.openxmlformats.org/drawingml/2006/main">
            <a:avLst/>
            <a:gdLst/>
            <a:ahLst/>
            <a:cxnLst>
              <a:cxn ang="0">
                <a:pos x="39" y="2"/>
              </a:cxn>
              <a:cxn ang="0">
                <a:pos x="37" y="5"/>
              </a:cxn>
              <a:cxn ang="0">
                <a:pos x="36" y="7"/>
              </a:cxn>
              <a:cxn ang="0">
                <a:pos x="34" y="8"/>
              </a:cxn>
              <a:cxn ang="0">
                <a:pos x="32" y="12"/>
              </a:cxn>
              <a:cxn ang="0">
                <a:pos x="33" y="13"/>
              </a:cxn>
              <a:cxn ang="0">
                <a:pos x="34" y="15"/>
              </a:cxn>
              <a:cxn ang="0">
                <a:pos x="35" y="17"/>
              </a:cxn>
              <a:cxn ang="0">
                <a:pos x="36" y="20"/>
              </a:cxn>
              <a:cxn ang="0">
                <a:pos x="35" y="22"/>
              </a:cxn>
              <a:cxn ang="0">
                <a:pos x="34" y="25"/>
              </a:cxn>
              <a:cxn ang="0">
                <a:pos x="33" y="28"/>
              </a:cxn>
              <a:cxn ang="0">
                <a:pos x="29" y="26"/>
              </a:cxn>
              <a:cxn ang="0">
                <a:pos x="27" y="26"/>
              </a:cxn>
              <a:cxn ang="0">
                <a:pos x="23" y="26"/>
              </a:cxn>
              <a:cxn ang="0">
                <a:pos x="20" y="25"/>
              </a:cxn>
              <a:cxn ang="0">
                <a:pos x="18" y="24"/>
              </a:cxn>
              <a:cxn ang="0">
                <a:pos x="17" y="23"/>
              </a:cxn>
              <a:cxn ang="0">
                <a:pos x="17" y="21"/>
              </a:cxn>
              <a:cxn ang="0">
                <a:pos x="15" y="21"/>
              </a:cxn>
              <a:cxn ang="0">
                <a:pos x="13" y="21"/>
              </a:cxn>
              <a:cxn ang="0">
                <a:pos x="11" y="22"/>
              </a:cxn>
              <a:cxn ang="0">
                <a:pos x="6" y="24"/>
              </a:cxn>
              <a:cxn ang="0">
                <a:pos x="4" y="23"/>
              </a:cxn>
              <a:cxn ang="0">
                <a:pos x="3" y="21"/>
              </a:cxn>
              <a:cxn ang="0">
                <a:pos x="1" y="20"/>
              </a:cxn>
              <a:cxn ang="0">
                <a:pos x="1" y="17"/>
              </a:cxn>
              <a:cxn ang="0">
                <a:pos x="0" y="15"/>
              </a:cxn>
              <a:cxn ang="0">
                <a:pos x="1" y="13"/>
              </a:cxn>
              <a:cxn ang="0">
                <a:pos x="4" y="12"/>
              </a:cxn>
              <a:cxn ang="0">
                <a:pos x="8" y="11"/>
              </a:cxn>
              <a:cxn ang="0">
                <a:pos x="9" y="8"/>
              </a:cxn>
              <a:cxn ang="0">
                <a:pos x="11" y="6"/>
              </a:cxn>
              <a:cxn ang="0">
                <a:pos x="12" y="3"/>
              </a:cxn>
              <a:cxn ang="0">
                <a:pos x="15" y="3"/>
              </a:cxn>
              <a:cxn ang="0">
                <a:pos x="17" y="4"/>
              </a:cxn>
              <a:cxn ang="0">
                <a:pos x="19" y="2"/>
              </a:cxn>
              <a:cxn ang="0">
                <a:pos x="22" y="2"/>
              </a:cxn>
              <a:cxn ang="0">
                <a:pos x="25" y="4"/>
              </a:cxn>
              <a:cxn ang="0">
                <a:pos x="27" y="2"/>
              </a:cxn>
              <a:cxn ang="0">
                <a:pos x="30" y="0"/>
              </a:cxn>
              <a:cxn ang="0">
                <a:pos x="33" y="0"/>
              </a:cxn>
              <a:cxn ang="0">
                <a:pos x="36" y="2"/>
              </a:cxn>
              <a:cxn ang="0">
                <a:pos x="39" y="2"/>
              </a:cxn>
            </a:cxnLst>
            <a:rect l="0" t="0" r="r" b="b"/>
            <a:pathLst>
              <a:path w="39" h="28">
                <a:moveTo>
                  <a:pt x="39" y="2"/>
                </a:moveTo>
                <a:lnTo>
                  <a:pt x="37" y="5"/>
                </a:lnTo>
                <a:lnTo>
                  <a:pt x="36" y="7"/>
                </a:lnTo>
                <a:lnTo>
                  <a:pt x="34" y="8"/>
                </a:lnTo>
                <a:lnTo>
                  <a:pt x="32" y="12"/>
                </a:lnTo>
                <a:lnTo>
                  <a:pt x="33" y="13"/>
                </a:lnTo>
                <a:lnTo>
                  <a:pt x="34" y="15"/>
                </a:lnTo>
                <a:lnTo>
                  <a:pt x="35" y="17"/>
                </a:lnTo>
                <a:lnTo>
                  <a:pt x="36" y="20"/>
                </a:lnTo>
                <a:lnTo>
                  <a:pt x="35" y="22"/>
                </a:lnTo>
                <a:lnTo>
                  <a:pt x="34" y="25"/>
                </a:lnTo>
                <a:lnTo>
                  <a:pt x="33" y="28"/>
                </a:lnTo>
                <a:lnTo>
                  <a:pt x="29" y="26"/>
                </a:lnTo>
                <a:lnTo>
                  <a:pt x="27" y="26"/>
                </a:lnTo>
                <a:lnTo>
                  <a:pt x="23" y="26"/>
                </a:lnTo>
                <a:lnTo>
                  <a:pt x="20" y="25"/>
                </a:lnTo>
                <a:lnTo>
                  <a:pt x="18" y="24"/>
                </a:lnTo>
                <a:lnTo>
                  <a:pt x="17" y="23"/>
                </a:lnTo>
                <a:lnTo>
                  <a:pt x="17" y="21"/>
                </a:lnTo>
                <a:lnTo>
                  <a:pt x="15" y="21"/>
                </a:lnTo>
                <a:lnTo>
                  <a:pt x="13" y="21"/>
                </a:lnTo>
                <a:lnTo>
                  <a:pt x="11" y="22"/>
                </a:lnTo>
                <a:lnTo>
                  <a:pt x="6" y="24"/>
                </a:lnTo>
                <a:lnTo>
                  <a:pt x="4" y="23"/>
                </a:lnTo>
                <a:lnTo>
                  <a:pt x="3" y="21"/>
                </a:lnTo>
                <a:lnTo>
                  <a:pt x="1" y="20"/>
                </a:lnTo>
                <a:lnTo>
                  <a:pt x="1" y="17"/>
                </a:lnTo>
                <a:lnTo>
                  <a:pt x="0" y="15"/>
                </a:lnTo>
                <a:lnTo>
                  <a:pt x="1" y="13"/>
                </a:lnTo>
                <a:lnTo>
                  <a:pt x="4" y="12"/>
                </a:lnTo>
                <a:lnTo>
                  <a:pt x="8" y="11"/>
                </a:lnTo>
                <a:lnTo>
                  <a:pt x="9" y="8"/>
                </a:lnTo>
                <a:lnTo>
                  <a:pt x="11" y="6"/>
                </a:lnTo>
                <a:lnTo>
                  <a:pt x="12" y="3"/>
                </a:lnTo>
                <a:lnTo>
                  <a:pt x="15" y="3"/>
                </a:lnTo>
                <a:lnTo>
                  <a:pt x="17" y="4"/>
                </a:lnTo>
                <a:lnTo>
                  <a:pt x="19" y="2"/>
                </a:lnTo>
                <a:lnTo>
                  <a:pt x="22" y="2"/>
                </a:lnTo>
                <a:lnTo>
                  <a:pt x="25" y="4"/>
                </a:lnTo>
                <a:lnTo>
                  <a:pt x="27" y="2"/>
                </a:lnTo>
                <a:lnTo>
                  <a:pt x="30" y="0"/>
                </a:lnTo>
                <a:lnTo>
                  <a:pt x="33" y="0"/>
                </a:lnTo>
                <a:lnTo>
                  <a:pt x="36" y="2"/>
                </a:lnTo>
                <a:lnTo>
                  <a:pt x="39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6" name="85045">
            <a:extLst xmlns:a="http://schemas.openxmlformats.org/drawingml/2006/main">
              <a:ext uri="{FF2B5EF4-FFF2-40B4-BE49-F238E27FC236}">
                <a16:creationId xmlns:a16="http://schemas.microsoft.com/office/drawing/2014/main" id="{8D2F0240-716A-433C-8582-C178DC544A9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75414" y="3104089"/>
            <a:ext cx="223610" cy="280731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3" y="4"/>
              </a:cxn>
              <a:cxn ang="0">
                <a:pos x="21" y="5"/>
              </a:cxn>
              <a:cxn ang="0">
                <a:pos x="22" y="8"/>
              </a:cxn>
              <a:cxn ang="0">
                <a:pos x="22" y="10"/>
              </a:cxn>
              <a:cxn ang="0">
                <a:pos x="23" y="13"/>
              </a:cxn>
              <a:cxn ang="0">
                <a:pos x="25" y="15"/>
              </a:cxn>
              <a:cxn ang="0">
                <a:pos x="26" y="18"/>
              </a:cxn>
              <a:cxn ang="0">
                <a:pos x="26" y="19"/>
              </a:cxn>
              <a:cxn ang="0">
                <a:pos x="24" y="21"/>
              </a:cxn>
              <a:cxn ang="0">
                <a:pos x="23" y="23"/>
              </a:cxn>
              <a:cxn ang="0">
                <a:pos x="24" y="25"/>
              </a:cxn>
              <a:cxn ang="0">
                <a:pos x="24" y="27"/>
              </a:cxn>
              <a:cxn ang="0">
                <a:pos x="22" y="30"/>
              </a:cxn>
              <a:cxn ang="0">
                <a:pos x="22" y="34"/>
              </a:cxn>
              <a:cxn ang="0">
                <a:pos x="20" y="35"/>
              </a:cxn>
              <a:cxn ang="0">
                <a:pos x="19" y="33"/>
              </a:cxn>
              <a:cxn ang="0">
                <a:pos x="17" y="32"/>
              </a:cxn>
              <a:cxn ang="0">
                <a:pos x="15" y="31"/>
              </a:cxn>
              <a:cxn ang="0">
                <a:pos x="12" y="30"/>
              </a:cxn>
              <a:cxn ang="0">
                <a:pos x="10" y="30"/>
              </a:cxn>
              <a:cxn ang="0">
                <a:pos x="8" y="33"/>
              </a:cxn>
              <a:cxn ang="0">
                <a:pos x="6" y="34"/>
              </a:cxn>
              <a:cxn ang="0">
                <a:pos x="4" y="34"/>
              </a:cxn>
              <a:cxn ang="0">
                <a:pos x="3" y="31"/>
              </a:cxn>
              <a:cxn ang="0">
                <a:pos x="3" y="29"/>
              </a:cxn>
              <a:cxn ang="0">
                <a:pos x="2" y="27"/>
              </a:cxn>
              <a:cxn ang="0">
                <a:pos x="1" y="25"/>
              </a:cxn>
              <a:cxn ang="0">
                <a:pos x="1" y="22"/>
              </a:cxn>
              <a:cxn ang="0">
                <a:pos x="1" y="21"/>
              </a:cxn>
              <a:cxn ang="0">
                <a:pos x="0" y="19"/>
              </a:cxn>
              <a:cxn ang="0">
                <a:pos x="2" y="18"/>
              </a:cxn>
              <a:cxn ang="0">
                <a:pos x="3" y="16"/>
              </a:cxn>
              <a:cxn ang="0">
                <a:pos x="4" y="14"/>
              </a:cxn>
              <a:cxn ang="0">
                <a:pos x="5" y="11"/>
              </a:cxn>
              <a:cxn ang="0">
                <a:pos x="5" y="9"/>
              </a:cxn>
              <a:cxn ang="0">
                <a:pos x="5" y="7"/>
              </a:cxn>
              <a:cxn ang="0">
                <a:pos x="5" y="3"/>
              </a:cxn>
              <a:cxn ang="0">
                <a:pos x="7" y="2"/>
              </a:cxn>
              <a:cxn ang="0">
                <a:pos x="10" y="3"/>
              </a:cxn>
              <a:cxn ang="0">
                <a:pos x="13" y="3"/>
              </a:cxn>
              <a:cxn ang="0">
                <a:pos x="13" y="0"/>
              </a:cxn>
              <a:cxn ang="0">
                <a:pos x="16" y="0"/>
              </a:cxn>
              <a:cxn ang="0">
                <a:pos x="17" y="2"/>
              </a:cxn>
              <a:cxn ang="0">
                <a:pos x="19" y="3"/>
              </a:cxn>
              <a:cxn ang="0">
                <a:pos x="21" y="3"/>
              </a:cxn>
              <a:cxn ang="0">
                <a:pos x="23" y="3"/>
              </a:cxn>
            </a:cxnLst>
            <a:rect l="0" t="0" r="r" b="b"/>
            <a:pathLst>
              <a:path w="26" h="35">
                <a:moveTo>
                  <a:pt x="23" y="3"/>
                </a:moveTo>
                <a:lnTo>
                  <a:pt x="23" y="4"/>
                </a:lnTo>
                <a:lnTo>
                  <a:pt x="21" y="5"/>
                </a:lnTo>
                <a:lnTo>
                  <a:pt x="22" y="8"/>
                </a:lnTo>
                <a:lnTo>
                  <a:pt x="22" y="10"/>
                </a:lnTo>
                <a:lnTo>
                  <a:pt x="23" y="13"/>
                </a:lnTo>
                <a:lnTo>
                  <a:pt x="25" y="15"/>
                </a:lnTo>
                <a:lnTo>
                  <a:pt x="26" y="18"/>
                </a:lnTo>
                <a:lnTo>
                  <a:pt x="26" y="19"/>
                </a:lnTo>
                <a:lnTo>
                  <a:pt x="24" y="21"/>
                </a:lnTo>
                <a:lnTo>
                  <a:pt x="23" y="23"/>
                </a:lnTo>
                <a:lnTo>
                  <a:pt x="24" y="25"/>
                </a:lnTo>
                <a:lnTo>
                  <a:pt x="24" y="27"/>
                </a:lnTo>
                <a:lnTo>
                  <a:pt x="22" y="30"/>
                </a:lnTo>
                <a:lnTo>
                  <a:pt x="22" y="34"/>
                </a:lnTo>
                <a:lnTo>
                  <a:pt x="20" y="35"/>
                </a:lnTo>
                <a:lnTo>
                  <a:pt x="19" y="33"/>
                </a:lnTo>
                <a:lnTo>
                  <a:pt x="17" y="32"/>
                </a:lnTo>
                <a:lnTo>
                  <a:pt x="15" y="31"/>
                </a:lnTo>
                <a:lnTo>
                  <a:pt x="12" y="30"/>
                </a:lnTo>
                <a:lnTo>
                  <a:pt x="10" y="30"/>
                </a:lnTo>
                <a:lnTo>
                  <a:pt x="8" y="33"/>
                </a:lnTo>
                <a:lnTo>
                  <a:pt x="6" y="34"/>
                </a:lnTo>
                <a:lnTo>
                  <a:pt x="4" y="34"/>
                </a:lnTo>
                <a:lnTo>
                  <a:pt x="3" y="31"/>
                </a:lnTo>
                <a:lnTo>
                  <a:pt x="3" y="29"/>
                </a:lnTo>
                <a:lnTo>
                  <a:pt x="2" y="27"/>
                </a:lnTo>
                <a:lnTo>
                  <a:pt x="1" y="25"/>
                </a:lnTo>
                <a:lnTo>
                  <a:pt x="1" y="22"/>
                </a:lnTo>
                <a:lnTo>
                  <a:pt x="1" y="21"/>
                </a:lnTo>
                <a:lnTo>
                  <a:pt x="0" y="19"/>
                </a:lnTo>
                <a:lnTo>
                  <a:pt x="2" y="18"/>
                </a:lnTo>
                <a:lnTo>
                  <a:pt x="3" y="16"/>
                </a:lnTo>
                <a:lnTo>
                  <a:pt x="4" y="14"/>
                </a:lnTo>
                <a:lnTo>
                  <a:pt x="5" y="11"/>
                </a:lnTo>
                <a:lnTo>
                  <a:pt x="5" y="9"/>
                </a:lnTo>
                <a:lnTo>
                  <a:pt x="5" y="7"/>
                </a:lnTo>
                <a:lnTo>
                  <a:pt x="5" y="3"/>
                </a:lnTo>
                <a:lnTo>
                  <a:pt x="7" y="2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lnTo>
                  <a:pt x="16" y="0"/>
                </a:lnTo>
                <a:lnTo>
                  <a:pt x="17" y="2"/>
                </a:lnTo>
                <a:lnTo>
                  <a:pt x="19" y="3"/>
                </a:lnTo>
                <a:lnTo>
                  <a:pt x="21" y="3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7" name="85039">
            <a:extLst xmlns:a="http://schemas.openxmlformats.org/drawingml/2006/main">
              <a:ext uri="{FF2B5EF4-FFF2-40B4-BE49-F238E27FC236}">
                <a16:creationId xmlns:a16="http://schemas.microsoft.com/office/drawing/2014/main" id="{07D1D36B-DD51-42AA-83CD-9A0CEDADBCE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46409" y="2775233"/>
            <a:ext cx="215011" cy="352919"/>
          </a:xfrm>
          <a:custGeom xmlns:a="http://schemas.openxmlformats.org/drawingml/2006/main">
            <a:avLst/>
            <a:gdLst/>
            <a:ahLst/>
            <a:cxnLst>
              <a:cxn ang="0">
                <a:pos x="15" y="14"/>
              </a:cxn>
              <a:cxn ang="0">
                <a:pos x="16" y="16"/>
              </a:cxn>
              <a:cxn ang="0">
                <a:pos x="16" y="19"/>
              </a:cxn>
              <a:cxn ang="0">
                <a:pos x="18" y="20"/>
              </a:cxn>
              <a:cxn ang="0">
                <a:pos x="19" y="22"/>
              </a:cxn>
              <a:cxn ang="0">
                <a:pos x="21" y="23"/>
              </a:cxn>
              <a:cxn ang="0">
                <a:pos x="22" y="25"/>
              </a:cxn>
              <a:cxn ang="0">
                <a:pos x="25" y="27"/>
              </a:cxn>
              <a:cxn ang="0">
                <a:pos x="24" y="29"/>
              </a:cxn>
              <a:cxn ang="0">
                <a:pos x="24" y="31"/>
              </a:cxn>
              <a:cxn ang="0">
                <a:pos x="24" y="33"/>
              </a:cxn>
              <a:cxn ang="0">
                <a:pos x="23" y="35"/>
              </a:cxn>
              <a:cxn ang="0">
                <a:pos x="21" y="35"/>
              </a:cxn>
              <a:cxn ang="0">
                <a:pos x="21" y="38"/>
              </a:cxn>
              <a:cxn ang="0">
                <a:pos x="22" y="41"/>
              </a:cxn>
              <a:cxn ang="0">
                <a:pos x="22" y="43"/>
              </a:cxn>
              <a:cxn ang="0">
                <a:pos x="20" y="44"/>
              </a:cxn>
              <a:cxn ang="0">
                <a:pos x="19" y="42"/>
              </a:cxn>
              <a:cxn ang="0">
                <a:pos x="17" y="41"/>
              </a:cxn>
              <a:cxn ang="0">
                <a:pos x="15" y="42"/>
              </a:cxn>
              <a:cxn ang="0">
                <a:pos x="13" y="42"/>
              </a:cxn>
              <a:cxn ang="0">
                <a:pos x="10" y="42"/>
              </a:cxn>
              <a:cxn ang="0">
                <a:pos x="8" y="42"/>
              </a:cxn>
              <a:cxn ang="0">
                <a:pos x="5" y="41"/>
              </a:cxn>
              <a:cxn ang="0">
                <a:pos x="3" y="42"/>
              </a:cxn>
              <a:cxn ang="0">
                <a:pos x="0" y="43"/>
              </a:cxn>
              <a:cxn ang="0">
                <a:pos x="0" y="39"/>
              </a:cxn>
              <a:cxn ang="0">
                <a:pos x="0" y="36"/>
              </a:cxn>
              <a:cxn ang="0">
                <a:pos x="0" y="34"/>
              </a:cxn>
              <a:cxn ang="0">
                <a:pos x="3" y="33"/>
              </a:cxn>
              <a:cxn ang="0">
                <a:pos x="5" y="31"/>
              </a:cxn>
              <a:cxn ang="0">
                <a:pos x="5" y="28"/>
              </a:cxn>
              <a:cxn ang="0">
                <a:pos x="7" y="26"/>
              </a:cxn>
              <a:cxn ang="0">
                <a:pos x="8" y="24"/>
              </a:cxn>
              <a:cxn ang="0">
                <a:pos x="10" y="22"/>
              </a:cxn>
              <a:cxn ang="0">
                <a:pos x="11" y="20"/>
              </a:cxn>
              <a:cxn ang="0">
                <a:pos x="9" y="18"/>
              </a:cxn>
              <a:cxn ang="0">
                <a:pos x="8" y="16"/>
              </a:cxn>
              <a:cxn ang="0">
                <a:pos x="5" y="15"/>
              </a:cxn>
              <a:cxn ang="0">
                <a:pos x="6" y="11"/>
              </a:cxn>
              <a:cxn ang="0">
                <a:pos x="4" y="8"/>
              </a:cxn>
              <a:cxn ang="0">
                <a:pos x="2" y="7"/>
              </a:cxn>
              <a:cxn ang="0">
                <a:pos x="0" y="6"/>
              </a:cxn>
              <a:cxn ang="0">
                <a:pos x="1" y="3"/>
              </a:cxn>
              <a:cxn ang="0">
                <a:pos x="2" y="0"/>
              </a:cxn>
              <a:cxn ang="0">
                <a:pos x="5" y="1"/>
              </a:cxn>
              <a:cxn ang="0">
                <a:pos x="6" y="3"/>
              </a:cxn>
              <a:cxn ang="0">
                <a:pos x="8" y="6"/>
              </a:cxn>
              <a:cxn ang="0">
                <a:pos x="10" y="8"/>
              </a:cxn>
              <a:cxn ang="0">
                <a:pos x="11" y="10"/>
              </a:cxn>
              <a:cxn ang="0">
                <a:pos x="13" y="12"/>
              </a:cxn>
              <a:cxn ang="0">
                <a:pos x="15" y="14"/>
              </a:cxn>
            </a:cxnLst>
            <a:rect l="0" t="0" r="r" b="b"/>
            <a:pathLst>
              <a:path w="25" h="44">
                <a:moveTo>
                  <a:pt x="15" y="14"/>
                </a:moveTo>
                <a:lnTo>
                  <a:pt x="16" y="16"/>
                </a:lnTo>
                <a:lnTo>
                  <a:pt x="16" y="19"/>
                </a:lnTo>
                <a:lnTo>
                  <a:pt x="18" y="20"/>
                </a:lnTo>
                <a:lnTo>
                  <a:pt x="19" y="22"/>
                </a:lnTo>
                <a:lnTo>
                  <a:pt x="21" y="23"/>
                </a:lnTo>
                <a:lnTo>
                  <a:pt x="22" y="25"/>
                </a:lnTo>
                <a:lnTo>
                  <a:pt x="25" y="27"/>
                </a:lnTo>
                <a:lnTo>
                  <a:pt x="24" y="29"/>
                </a:lnTo>
                <a:lnTo>
                  <a:pt x="24" y="31"/>
                </a:lnTo>
                <a:lnTo>
                  <a:pt x="24" y="33"/>
                </a:lnTo>
                <a:lnTo>
                  <a:pt x="23" y="35"/>
                </a:lnTo>
                <a:lnTo>
                  <a:pt x="21" y="35"/>
                </a:lnTo>
                <a:lnTo>
                  <a:pt x="21" y="38"/>
                </a:lnTo>
                <a:lnTo>
                  <a:pt x="22" y="41"/>
                </a:lnTo>
                <a:lnTo>
                  <a:pt x="22" y="43"/>
                </a:lnTo>
                <a:lnTo>
                  <a:pt x="20" y="44"/>
                </a:lnTo>
                <a:lnTo>
                  <a:pt x="19" y="42"/>
                </a:lnTo>
                <a:lnTo>
                  <a:pt x="17" y="41"/>
                </a:lnTo>
                <a:lnTo>
                  <a:pt x="15" y="42"/>
                </a:lnTo>
                <a:lnTo>
                  <a:pt x="13" y="42"/>
                </a:lnTo>
                <a:lnTo>
                  <a:pt x="10" y="42"/>
                </a:lnTo>
                <a:lnTo>
                  <a:pt x="8" y="42"/>
                </a:lnTo>
                <a:lnTo>
                  <a:pt x="5" y="41"/>
                </a:lnTo>
                <a:lnTo>
                  <a:pt x="3" y="42"/>
                </a:lnTo>
                <a:lnTo>
                  <a:pt x="0" y="43"/>
                </a:lnTo>
                <a:lnTo>
                  <a:pt x="0" y="39"/>
                </a:lnTo>
                <a:lnTo>
                  <a:pt x="0" y="36"/>
                </a:lnTo>
                <a:lnTo>
                  <a:pt x="0" y="34"/>
                </a:lnTo>
                <a:lnTo>
                  <a:pt x="3" y="33"/>
                </a:lnTo>
                <a:lnTo>
                  <a:pt x="5" y="31"/>
                </a:lnTo>
                <a:lnTo>
                  <a:pt x="5" y="28"/>
                </a:lnTo>
                <a:lnTo>
                  <a:pt x="7" y="26"/>
                </a:lnTo>
                <a:lnTo>
                  <a:pt x="8" y="24"/>
                </a:lnTo>
                <a:lnTo>
                  <a:pt x="10" y="22"/>
                </a:lnTo>
                <a:lnTo>
                  <a:pt x="11" y="20"/>
                </a:lnTo>
                <a:lnTo>
                  <a:pt x="9" y="18"/>
                </a:lnTo>
                <a:lnTo>
                  <a:pt x="8" y="16"/>
                </a:lnTo>
                <a:lnTo>
                  <a:pt x="5" y="15"/>
                </a:lnTo>
                <a:lnTo>
                  <a:pt x="6" y="11"/>
                </a:lnTo>
                <a:lnTo>
                  <a:pt x="4" y="8"/>
                </a:lnTo>
                <a:lnTo>
                  <a:pt x="2" y="7"/>
                </a:lnTo>
                <a:lnTo>
                  <a:pt x="0" y="6"/>
                </a:lnTo>
                <a:lnTo>
                  <a:pt x="1" y="3"/>
                </a:lnTo>
                <a:lnTo>
                  <a:pt x="2" y="0"/>
                </a:lnTo>
                <a:lnTo>
                  <a:pt x="5" y="1"/>
                </a:lnTo>
                <a:lnTo>
                  <a:pt x="6" y="3"/>
                </a:lnTo>
                <a:lnTo>
                  <a:pt x="8" y="6"/>
                </a:lnTo>
                <a:lnTo>
                  <a:pt x="10" y="8"/>
                </a:lnTo>
                <a:lnTo>
                  <a:pt x="11" y="10"/>
                </a:lnTo>
                <a:lnTo>
                  <a:pt x="13" y="12"/>
                </a:lnTo>
                <a:lnTo>
                  <a:pt x="15" y="14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8" name="85034">
            <a:extLst xmlns:a="http://schemas.openxmlformats.org/drawingml/2006/main">
              <a:ext uri="{FF2B5EF4-FFF2-40B4-BE49-F238E27FC236}">
                <a16:creationId xmlns:a16="http://schemas.microsoft.com/office/drawing/2014/main" id="{C4C5948C-3151-46F2-9BEB-B3275A66A12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56024" y="3072007"/>
            <a:ext cx="189209" cy="136355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22" y="3"/>
              </a:cxn>
              <a:cxn ang="0">
                <a:pos x="22" y="7"/>
              </a:cxn>
              <a:cxn ang="0">
                <a:pos x="21" y="10"/>
              </a:cxn>
              <a:cxn ang="0">
                <a:pos x="19" y="11"/>
              </a:cxn>
              <a:cxn ang="0">
                <a:pos x="16" y="11"/>
              </a:cxn>
              <a:cxn ang="0">
                <a:pos x="14" y="12"/>
              </a:cxn>
              <a:cxn ang="0">
                <a:pos x="12" y="13"/>
              </a:cxn>
              <a:cxn ang="0">
                <a:pos x="12" y="15"/>
              </a:cxn>
              <a:cxn ang="0">
                <a:pos x="10" y="17"/>
              </a:cxn>
              <a:cxn ang="0">
                <a:pos x="6" y="16"/>
              </a:cxn>
              <a:cxn ang="0">
                <a:pos x="4" y="15"/>
              </a:cxn>
              <a:cxn ang="0">
                <a:pos x="1" y="14"/>
              </a:cxn>
              <a:cxn ang="0">
                <a:pos x="1" y="12"/>
              </a:cxn>
              <a:cxn ang="0">
                <a:pos x="0" y="9"/>
              </a:cxn>
              <a:cxn ang="0">
                <a:pos x="2" y="8"/>
              </a:cxn>
              <a:cxn ang="0">
                <a:pos x="2" y="7"/>
              </a:cxn>
              <a:cxn ang="0">
                <a:pos x="4" y="6"/>
              </a:cxn>
              <a:cxn ang="0">
                <a:pos x="5" y="4"/>
              </a:cxn>
              <a:cxn ang="0">
                <a:pos x="7" y="1"/>
              </a:cxn>
              <a:cxn ang="0">
                <a:pos x="9" y="3"/>
              </a:cxn>
              <a:cxn ang="0">
                <a:pos x="12" y="2"/>
              </a:cxn>
              <a:cxn ang="0">
                <a:pos x="14" y="0"/>
              </a:cxn>
              <a:cxn ang="0">
                <a:pos x="17" y="1"/>
              </a:cxn>
            </a:cxnLst>
            <a:rect l="0" t="0" r="r" b="b"/>
            <a:pathLst>
              <a:path w="22" h="17">
                <a:moveTo>
                  <a:pt x="17" y="1"/>
                </a:moveTo>
                <a:lnTo>
                  <a:pt x="22" y="3"/>
                </a:lnTo>
                <a:lnTo>
                  <a:pt x="22" y="7"/>
                </a:lnTo>
                <a:lnTo>
                  <a:pt x="21" y="10"/>
                </a:lnTo>
                <a:lnTo>
                  <a:pt x="19" y="11"/>
                </a:lnTo>
                <a:lnTo>
                  <a:pt x="16" y="11"/>
                </a:lnTo>
                <a:lnTo>
                  <a:pt x="14" y="12"/>
                </a:lnTo>
                <a:lnTo>
                  <a:pt x="12" y="13"/>
                </a:lnTo>
                <a:lnTo>
                  <a:pt x="12" y="15"/>
                </a:lnTo>
                <a:lnTo>
                  <a:pt x="10" y="17"/>
                </a:lnTo>
                <a:lnTo>
                  <a:pt x="6" y="16"/>
                </a:lnTo>
                <a:lnTo>
                  <a:pt x="4" y="15"/>
                </a:lnTo>
                <a:lnTo>
                  <a:pt x="1" y="14"/>
                </a:lnTo>
                <a:lnTo>
                  <a:pt x="1" y="12"/>
                </a:lnTo>
                <a:lnTo>
                  <a:pt x="0" y="9"/>
                </a:lnTo>
                <a:lnTo>
                  <a:pt x="2" y="8"/>
                </a:lnTo>
                <a:lnTo>
                  <a:pt x="2" y="7"/>
                </a:lnTo>
                <a:lnTo>
                  <a:pt x="4" y="6"/>
                </a:lnTo>
                <a:lnTo>
                  <a:pt x="5" y="4"/>
                </a:lnTo>
                <a:lnTo>
                  <a:pt x="7" y="1"/>
                </a:lnTo>
                <a:lnTo>
                  <a:pt x="9" y="3"/>
                </a:lnTo>
                <a:lnTo>
                  <a:pt x="12" y="2"/>
                </a:lnTo>
                <a:lnTo>
                  <a:pt x="14" y="0"/>
                </a:lnTo>
                <a:lnTo>
                  <a:pt x="17" y="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49" name="85026">
            <a:extLst xmlns:a="http://schemas.openxmlformats.org/drawingml/2006/main">
              <a:ext uri="{FF2B5EF4-FFF2-40B4-BE49-F238E27FC236}">
                <a16:creationId xmlns:a16="http://schemas.microsoft.com/office/drawing/2014/main" id="{74451D63-D62F-47A2-A532-D87D839F871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4624" y="3160236"/>
            <a:ext cx="172008" cy="152398"/>
          </a:xfrm>
          <a:custGeom xmlns:a="http://schemas.openxmlformats.org/drawingml/2006/main">
            <a:avLst/>
            <a:gdLst/>
            <a:ahLst/>
            <a:cxnLst>
              <a:cxn ang="0">
                <a:pos x="20" y="18"/>
              </a:cxn>
              <a:cxn ang="0">
                <a:pos x="18" y="19"/>
              </a:cxn>
              <a:cxn ang="0">
                <a:pos x="15" y="19"/>
              </a:cxn>
              <a:cxn ang="0">
                <a:pos x="13" y="18"/>
              </a:cxn>
              <a:cxn ang="0">
                <a:pos x="11" y="17"/>
              </a:cxn>
              <a:cxn ang="0">
                <a:pos x="9" y="16"/>
              </a:cxn>
              <a:cxn ang="0">
                <a:pos x="6" y="16"/>
              </a:cxn>
              <a:cxn ang="0">
                <a:pos x="2" y="18"/>
              </a:cxn>
              <a:cxn ang="0">
                <a:pos x="1" y="16"/>
              </a:cxn>
              <a:cxn ang="0">
                <a:pos x="2" y="14"/>
              </a:cxn>
              <a:cxn ang="0">
                <a:pos x="4" y="12"/>
              </a:cxn>
              <a:cxn ang="0">
                <a:pos x="4" y="11"/>
              </a:cxn>
              <a:cxn ang="0">
                <a:pos x="3" y="8"/>
              </a:cxn>
              <a:cxn ang="0">
                <a:pos x="1" y="6"/>
              </a:cxn>
              <a:cxn ang="0">
                <a:pos x="0" y="3"/>
              </a:cxn>
              <a:cxn ang="0">
                <a:pos x="3" y="4"/>
              </a:cxn>
              <a:cxn ang="0">
                <a:pos x="5" y="5"/>
              </a:cxn>
              <a:cxn ang="0">
                <a:pos x="9" y="6"/>
              </a:cxn>
              <a:cxn ang="0">
                <a:pos x="11" y="4"/>
              </a:cxn>
              <a:cxn ang="0">
                <a:pos x="11" y="2"/>
              </a:cxn>
              <a:cxn ang="0">
                <a:pos x="13" y="1"/>
              </a:cxn>
              <a:cxn ang="0">
                <a:pos x="15" y="0"/>
              </a:cxn>
              <a:cxn ang="0">
                <a:pos x="15" y="3"/>
              </a:cxn>
              <a:cxn ang="0">
                <a:pos x="16" y="5"/>
              </a:cxn>
              <a:cxn ang="0">
                <a:pos x="16" y="8"/>
              </a:cxn>
              <a:cxn ang="0">
                <a:pos x="18" y="9"/>
              </a:cxn>
              <a:cxn ang="0">
                <a:pos x="20" y="9"/>
              </a:cxn>
              <a:cxn ang="0">
                <a:pos x="20" y="12"/>
              </a:cxn>
              <a:cxn ang="0">
                <a:pos x="20" y="15"/>
              </a:cxn>
              <a:cxn ang="0">
                <a:pos x="20" y="18"/>
              </a:cxn>
            </a:cxnLst>
            <a:rect l="0" t="0" r="r" b="b"/>
            <a:pathLst>
              <a:path w="20" h="19">
                <a:moveTo>
                  <a:pt x="20" y="18"/>
                </a:moveTo>
                <a:lnTo>
                  <a:pt x="18" y="19"/>
                </a:lnTo>
                <a:lnTo>
                  <a:pt x="15" y="19"/>
                </a:lnTo>
                <a:lnTo>
                  <a:pt x="13" y="18"/>
                </a:lnTo>
                <a:lnTo>
                  <a:pt x="11" y="17"/>
                </a:lnTo>
                <a:lnTo>
                  <a:pt x="9" y="16"/>
                </a:lnTo>
                <a:lnTo>
                  <a:pt x="6" y="16"/>
                </a:lnTo>
                <a:lnTo>
                  <a:pt x="2" y="18"/>
                </a:lnTo>
                <a:lnTo>
                  <a:pt x="1" y="16"/>
                </a:lnTo>
                <a:lnTo>
                  <a:pt x="2" y="14"/>
                </a:lnTo>
                <a:lnTo>
                  <a:pt x="4" y="12"/>
                </a:lnTo>
                <a:lnTo>
                  <a:pt x="4" y="11"/>
                </a:lnTo>
                <a:lnTo>
                  <a:pt x="3" y="8"/>
                </a:lnTo>
                <a:lnTo>
                  <a:pt x="1" y="6"/>
                </a:lnTo>
                <a:lnTo>
                  <a:pt x="0" y="3"/>
                </a:lnTo>
                <a:lnTo>
                  <a:pt x="3" y="4"/>
                </a:lnTo>
                <a:lnTo>
                  <a:pt x="5" y="5"/>
                </a:lnTo>
                <a:lnTo>
                  <a:pt x="9" y="6"/>
                </a:lnTo>
                <a:lnTo>
                  <a:pt x="11" y="4"/>
                </a:lnTo>
                <a:lnTo>
                  <a:pt x="11" y="2"/>
                </a:lnTo>
                <a:lnTo>
                  <a:pt x="13" y="1"/>
                </a:lnTo>
                <a:lnTo>
                  <a:pt x="15" y="0"/>
                </a:lnTo>
                <a:lnTo>
                  <a:pt x="15" y="3"/>
                </a:lnTo>
                <a:lnTo>
                  <a:pt x="16" y="5"/>
                </a:lnTo>
                <a:lnTo>
                  <a:pt x="16" y="8"/>
                </a:lnTo>
                <a:lnTo>
                  <a:pt x="18" y="9"/>
                </a:lnTo>
                <a:lnTo>
                  <a:pt x="20" y="9"/>
                </a:lnTo>
                <a:lnTo>
                  <a:pt x="20" y="12"/>
                </a:lnTo>
                <a:lnTo>
                  <a:pt x="20" y="15"/>
                </a:lnTo>
                <a:lnTo>
                  <a:pt x="20" y="18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0" name="85024">
            <a:extLst xmlns:a="http://schemas.openxmlformats.org/drawingml/2006/main">
              <a:ext uri="{FF2B5EF4-FFF2-40B4-BE49-F238E27FC236}">
                <a16:creationId xmlns:a16="http://schemas.microsoft.com/office/drawing/2014/main" id="{8146F987-4078-4B8A-BE04-71A4ABFAD40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03406" y="3104089"/>
            <a:ext cx="215011" cy="160418"/>
          </a:xfrm>
          <a:custGeom xmlns:a="http://schemas.openxmlformats.org/drawingml/2006/main">
            <a:avLst/>
            <a:gdLst/>
            <a:ahLst/>
            <a:cxnLst>
              <a:cxn ang="0">
                <a:pos x="25" y="3"/>
              </a:cxn>
              <a:cxn ang="0">
                <a:pos x="25" y="7"/>
              </a:cxn>
              <a:cxn ang="0">
                <a:pos x="25" y="9"/>
              </a:cxn>
              <a:cxn ang="0">
                <a:pos x="25" y="11"/>
              </a:cxn>
              <a:cxn ang="0">
                <a:pos x="24" y="14"/>
              </a:cxn>
              <a:cxn ang="0">
                <a:pos x="23" y="16"/>
              </a:cxn>
              <a:cxn ang="0">
                <a:pos x="22" y="18"/>
              </a:cxn>
              <a:cxn ang="0">
                <a:pos x="20" y="19"/>
              </a:cxn>
              <a:cxn ang="0">
                <a:pos x="18" y="18"/>
              </a:cxn>
              <a:cxn ang="0">
                <a:pos x="17" y="19"/>
              </a:cxn>
              <a:cxn ang="0">
                <a:pos x="15" y="20"/>
              </a:cxn>
              <a:cxn ang="0">
                <a:pos x="13" y="19"/>
              </a:cxn>
              <a:cxn ang="0">
                <a:pos x="9" y="19"/>
              </a:cxn>
              <a:cxn ang="0">
                <a:pos x="8" y="16"/>
              </a:cxn>
              <a:cxn ang="0">
                <a:pos x="7" y="13"/>
              </a:cxn>
              <a:cxn ang="0">
                <a:pos x="5" y="10"/>
              </a:cxn>
              <a:cxn ang="0">
                <a:pos x="4" y="8"/>
              </a:cxn>
              <a:cxn ang="0">
                <a:pos x="2" y="7"/>
              </a:cxn>
              <a:cxn ang="0">
                <a:pos x="0" y="5"/>
              </a:cxn>
              <a:cxn ang="0">
                <a:pos x="3" y="3"/>
              </a:cxn>
              <a:cxn ang="0">
                <a:pos x="5" y="2"/>
              </a:cxn>
              <a:cxn ang="0">
                <a:pos x="8" y="1"/>
              </a:cxn>
              <a:cxn ang="0">
                <a:pos x="10" y="0"/>
              </a:cxn>
              <a:cxn ang="0">
                <a:pos x="13" y="1"/>
              </a:cxn>
              <a:cxn ang="0">
                <a:pos x="15" y="1"/>
              </a:cxn>
              <a:cxn ang="0">
                <a:pos x="18" y="1"/>
              </a:cxn>
              <a:cxn ang="0">
                <a:pos x="20" y="1"/>
              </a:cxn>
              <a:cxn ang="0">
                <a:pos x="22" y="0"/>
              </a:cxn>
              <a:cxn ang="0">
                <a:pos x="24" y="1"/>
              </a:cxn>
              <a:cxn ang="0">
                <a:pos x="25" y="3"/>
              </a:cxn>
            </a:cxnLst>
            <a:rect l="0" t="0" r="r" b="b"/>
            <a:pathLst>
              <a:path w="25" h="20">
                <a:moveTo>
                  <a:pt x="25" y="3"/>
                </a:moveTo>
                <a:lnTo>
                  <a:pt x="25" y="7"/>
                </a:lnTo>
                <a:lnTo>
                  <a:pt x="25" y="9"/>
                </a:lnTo>
                <a:lnTo>
                  <a:pt x="25" y="11"/>
                </a:lnTo>
                <a:lnTo>
                  <a:pt x="24" y="14"/>
                </a:lnTo>
                <a:lnTo>
                  <a:pt x="23" y="16"/>
                </a:lnTo>
                <a:lnTo>
                  <a:pt x="22" y="18"/>
                </a:lnTo>
                <a:lnTo>
                  <a:pt x="20" y="19"/>
                </a:lnTo>
                <a:lnTo>
                  <a:pt x="18" y="18"/>
                </a:lnTo>
                <a:lnTo>
                  <a:pt x="17" y="19"/>
                </a:lnTo>
                <a:lnTo>
                  <a:pt x="15" y="20"/>
                </a:lnTo>
                <a:lnTo>
                  <a:pt x="13" y="19"/>
                </a:lnTo>
                <a:lnTo>
                  <a:pt x="9" y="19"/>
                </a:lnTo>
                <a:lnTo>
                  <a:pt x="8" y="16"/>
                </a:lnTo>
                <a:lnTo>
                  <a:pt x="7" y="13"/>
                </a:lnTo>
                <a:lnTo>
                  <a:pt x="5" y="10"/>
                </a:lnTo>
                <a:lnTo>
                  <a:pt x="4" y="8"/>
                </a:lnTo>
                <a:lnTo>
                  <a:pt x="2" y="7"/>
                </a:lnTo>
                <a:lnTo>
                  <a:pt x="0" y="5"/>
                </a:lnTo>
                <a:lnTo>
                  <a:pt x="3" y="3"/>
                </a:lnTo>
                <a:lnTo>
                  <a:pt x="5" y="2"/>
                </a:lnTo>
                <a:lnTo>
                  <a:pt x="8" y="1"/>
                </a:lnTo>
                <a:lnTo>
                  <a:pt x="10" y="0"/>
                </a:lnTo>
                <a:lnTo>
                  <a:pt x="13" y="1"/>
                </a:lnTo>
                <a:lnTo>
                  <a:pt x="15" y="1"/>
                </a:lnTo>
                <a:lnTo>
                  <a:pt x="18" y="1"/>
                </a:lnTo>
                <a:lnTo>
                  <a:pt x="20" y="1"/>
                </a:lnTo>
                <a:lnTo>
                  <a:pt x="22" y="0"/>
                </a:lnTo>
                <a:lnTo>
                  <a:pt x="24" y="1"/>
                </a:lnTo>
                <a:lnTo>
                  <a:pt x="25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1" name="85011">
            <a:extLst xmlns:a="http://schemas.openxmlformats.org/drawingml/2006/main">
              <a:ext uri="{FF2B5EF4-FFF2-40B4-BE49-F238E27FC236}">
                <a16:creationId xmlns:a16="http://schemas.microsoft.com/office/drawing/2014/main" id="{E500E8A7-1669-4228-BFE2-A4D128EE28A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33589" y="2783254"/>
            <a:ext cx="412819" cy="376983"/>
          </a:xfrm>
          <a:custGeom xmlns:a="http://schemas.openxmlformats.org/drawingml/2006/main">
            <a:avLst/>
            <a:gdLst/>
            <a:ahLst/>
            <a:cxnLst>
              <a:cxn ang="0">
                <a:pos x="30" y="5"/>
              </a:cxn>
              <a:cxn ang="0">
                <a:pos x="30" y="12"/>
              </a:cxn>
              <a:cxn ang="0">
                <a:pos x="30" y="16"/>
              </a:cxn>
              <a:cxn ang="0">
                <a:pos x="34" y="19"/>
              </a:cxn>
              <a:cxn ang="0">
                <a:pos x="37" y="23"/>
              </a:cxn>
              <a:cxn ang="0">
                <a:pos x="34" y="27"/>
              </a:cxn>
              <a:cxn ang="0">
                <a:pos x="33" y="31"/>
              </a:cxn>
              <a:cxn ang="0">
                <a:pos x="36" y="34"/>
              </a:cxn>
              <a:cxn ang="0">
                <a:pos x="41" y="33"/>
              </a:cxn>
              <a:cxn ang="0">
                <a:pos x="46" y="34"/>
              </a:cxn>
              <a:cxn ang="0">
                <a:pos x="48" y="35"/>
              </a:cxn>
              <a:cxn ang="0">
                <a:pos x="48" y="42"/>
              </a:cxn>
              <a:cxn ang="0">
                <a:pos x="43" y="45"/>
              </a:cxn>
              <a:cxn ang="0">
                <a:pos x="39" y="43"/>
              </a:cxn>
              <a:cxn ang="0">
                <a:pos x="34" y="43"/>
              </a:cxn>
              <a:cxn ang="0">
                <a:pos x="32" y="46"/>
              </a:cxn>
              <a:cxn ang="0">
                <a:pos x="28" y="44"/>
              </a:cxn>
              <a:cxn ang="0">
                <a:pos x="30" y="38"/>
              </a:cxn>
              <a:cxn ang="0">
                <a:pos x="32" y="34"/>
              </a:cxn>
              <a:cxn ang="0">
                <a:pos x="27" y="30"/>
              </a:cxn>
              <a:cxn ang="0">
                <a:pos x="23" y="26"/>
              </a:cxn>
              <a:cxn ang="0">
                <a:pos x="18" y="25"/>
              </a:cxn>
              <a:cxn ang="0">
                <a:pos x="14" y="25"/>
              </a:cxn>
              <a:cxn ang="0">
                <a:pos x="8" y="24"/>
              </a:cxn>
              <a:cxn ang="0">
                <a:pos x="2" y="24"/>
              </a:cxn>
              <a:cxn ang="0">
                <a:pos x="2" y="20"/>
              </a:cxn>
              <a:cxn ang="0">
                <a:pos x="0" y="15"/>
              </a:cxn>
              <a:cxn ang="0">
                <a:pos x="0" y="10"/>
              </a:cxn>
              <a:cxn ang="0">
                <a:pos x="3" y="5"/>
              </a:cxn>
              <a:cxn ang="0">
                <a:pos x="5" y="1"/>
              </a:cxn>
              <a:cxn ang="0">
                <a:pos x="10" y="2"/>
              </a:cxn>
              <a:cxn ang="0">
                <a:pos x="13" y="5"/>
              </a:cxn>
              <a:cxn ang="0">
                <a:pos x="16" y="3"/>
              </a:cxn>
              <a:cxn ang="0">
                <a:pos x="22" y="5"/>
              </a:cxn>
              <a:cxn ang="0">
                <a:pos x="25" y="0"/>
              </a:cxn>
              <a:cxn ang="0">
                <a:pos x="32" y="1"/>
              </a:cxn>
            </a:cxnLst>
            <a:rect l="0" t="0" r="r" b="b"/>
            <a:pathLst>
              <a:path w="48" h="47">
                <a:moveTo>
                  <a:pt x="32" y="1"/>
                </a:moveTo>
                <a:lnTo>
                  <a:pt x="30" y="5"/>
                </a:lnTo>
                <a:lnTo>
                  <a:pt x="28" y="10"/>
                </a:lnTo>
                <a:lnTo>
                  <a:pt x="30" y="12"/>
                </a:lnTo>
                <a:lnTo>
                  <a:pt x="29" y="14"/>
                </a:lnTo>
                <a:lnTo>
                  <a:pt x="30" y="16"/>
                </a:lnTo>
                <a:lnTo>
                  <a:pt x="32" y="18"/>
                </a:lnTo>
                <a:lnTo>
                  <a:pt x="34" y="19"/>
                </a:lnTo>
                <a:lnTo>
                  <a:pt x="35" y="21"/>
                </a:lnTo>
                <a:lnTo>
                  <a:pt x="37" y="23"/>
                </a:lnTo>
                <a:lnTo>
                  <a:pt x="36" y="26"/>
                </a:lnTo>
                <a:lnTo>
                  <a:pt x="34" y="27"/>
                </a:lnTo>
                <a:lnTo>
                  <a:pt x="33" y="29"/>
                </a:lnTo>
                <a:lnTo>
                  <a:pt x="33" y="31"/>
                </a:lnTo>
                <a:lnTo>
                  <a:pt x="34" y="34"/>
                </a:lnTo>
                <a:lnTo>
                  <a:pt x="36" y="34"/>
                </a:lnTo>
                <a:lnTo>
                  <a:pt x="39" y="32"/>
                </a:lnTo>
                <a:lnTo>
                  <a:pt x="41" y="33"/>
                </a:lnTo>
                <a:lnTo>
                  <a:pt x="43" y="35"/>
                </a:lnTo>
                <a:lnTo>
                  <a:pt x="46" y="34"/>
                </a:lnTo>
                <a:lnTo>
                  <a:pt x="48" y="33"/>
                </a:lnTo>
                <a:lnTo>
                  <a:pt x="48" y="35"/>
                </a:lnTo>
                <a:lnTo>
                  <a:pt x="48" y="38"/>
                </a:lnTo>
                <a:lnTo>
                  <a:pt x="48" y="42"/>
                </a:lnTo>
                <a:lnTo>
                  <a:pt x="46" y="43"/>
                </a:lnTo>
                <a:lnTo>
                  <a:pt x="43" y="45"/>
                </a:lnTo>
                <a:lnTo>
                  <a:pt x="40" y="44"/>
                </a:lnTo>
                <a:lnTo>
                  <a:pt x="39" y="43"/>
                </a:lnTo>
                <a:lnTo>
                  <a:pt x="36" y="42"/>
                </a:lnTo>
                <a:lnTo>
                  <a:pt x="34" y="43"/>
                </a:lnTo>
                <a:lnTo>
                  <a:pt x="33" y="46"/>
                </a:lnTo>
                <a:lnTo>
                  <a:pt x="32" y="46"/>
                </a:lnTo>
                <a:lnTo>
                  <a:pt x="30" y="47"/>
                </a:lnTo>
                <a:lnTo>
                  <a:pt x="28" y="44"/>
                </a:lnTo>
                <a:lnTo>
                  <a:pt x="28" y="41"/>
                </a:lnTo>
                <a:lnTo>
                  <a:pt x="30" y="38"/>
                </a:lnTo>
                <a:lnTo>
                  <a:pt x="31" y="36"/>
                </a:lnTo>
                <a:lnTo>
                  <a:pt x="32" y="34"/>
                </a:lnTo>
                <a:lnTo>
                  <a:pt x="30" y="32"/>
                </a:lnTo>
                <a:lnTo>
                  <a:pt x="27" y="30"/>
                </a:lnTo>
                <a:lnTo>
                  <a:pt x="24" y="27"/>
                </a:lnTo>
                <a:lnTo>
                  <a:pt x="23" y="26"/>
                </a:lnTo>
                <a:lnTo>
                  <a:pt x="21" y="24"/>
                </a:lnTo>
                <a:lnTo>
                  <a:pt x="18" y="25"/>
                </a:lnTo>
                <a:lnTo>
                  <a:pt x="16" y="26"/>
                </a:lnTo>
                <a:lnTo>
                  <a:pt x="14" y="25"/>
                </a:lnTo>
                <a:lnTo>
                  <a:pt x="11" y="26"/>
                </a:lnTo>
                <a:lnTo>
                  <a:pt x="8" y="24"/>
                </a:lnTo>
                <a:lnTo>
                  <a:pt x="4" y="24"/>
                </a:lnTo>
                <a:lnTo>
                  <a:pt x="2" y="24"/>
                </a:lnTo>
                <a:lnTo>
                  <a:pt x="2" y="22"/>
                </a:lnTo>
                <a:lnTo>
                  <a:pt x="2" y="20"/>
                </a:lnTo>
                <a:lnTo>
                  <a:pt x="0" y="18"/>
                </a:lnTo>
                <a:lnTo>
                  <a:pt x="0" y="15"/>
                </a:lnTo>
                <a:lnTo>
                  <a:pt x="0" y="13"/>
                </a:lnTo>
                <a:lnTo>
                  <a:pt x="0" y="10"/>
                </a:lnTo>
                <a:lnTo>
                  <a:pt x="0" y="8"/>
                </a:lnTo>
                <a:lnTo>
                  <a:pt x="3" y="5"/>
                </a:lnTo>
                <a:lnTo>
                  <a:pt x="5" y="4"/>
                </a:lnTo>
                <a:lnTo>
                  <a:pt x="5" y="1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3" y="5"/>
                </a:lnTo>
                <a:lnTo>
                  <a:pt x="14" y="3"/>
                </a:lnTo>
                <a:lnTo>
                  <a:pt x="16" y="3"/>
                </a:lnTo>
                <a:lnTo>
                  <a:pt x="19" y="4"/>
                </a:lnTo>
                <a:lnTo>
                  <a:pt x="22" y="5"/>
                </a:lnTo>
                <a:lnTo>
                  <a:pt x="24" y="2"/>
                </a:lnTo>
                <a:lnTo>
                  <a:pt x="25" y="0"/>
                </a:lnTo>
                <a:lnTo>
                  <a:pt x="28" y="0"/>
                </a:lnTo>
                <a:lnTo>
                  <a:pt x="32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2" name="85009">
            <a:extLst xmlns:a="http://schemas.openxmlformats.org/drawingml/2006/main">
              <a:ext uri="{FF2B5EF4-FFF2-40B4-BE49-F238E27FC236}">
                <a16:creationId xmlns:a16="http://schemas.microsoft.com/office/drawing/2014/main" id="{1EA58D85-D465-4E5A-9FBE-529CE5BAC99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27017" y="2935650"/>
            <a:ext cx="249412" cy="192501"/>
          </a:xfrm>
          <a:custGeom xmlns:a="http://schemas.openxmlformats.org/drawingml/2006/main">
            <a:avLst/>
            <a:gdLst/>
            <a:ahLst/>
            <a:cxnLst>
              <a:cxn ang="0">
                <a:pos x="27" y="7"/>
              </a:cxn>
              <a:cxn ang="0">
                <a:pos x="28" y="9"/>
              </a:cxn>
              <a:cxn ang="0">
                <a:pos x="28" y="11"/>
              </a:cxn>
              <a:cxn ang="0">
                <a:pos x="29" y="14"/>
              </a:cxn>
              <a:cxn ang="0">
                <a:pos x="29" y="17"/>
              </a:cxn>
              <a:cxn ang="0">
                <a:pos x="27" y="19"/>
              </a:cxn>
              <a:cxn ang="0">
                <a:pos x="24" y="20"/>
              </a:cxn>
              <a:cxn ang="0">
                <a:pos x="22" y="18"/>
              </a:cxn>
              <a:cxn ang="0">
                <a:pos x="20" y="21"/>
              </a:cxn>
              <a:cxn ang="0">
                <a:pos x="19" y="23"/>
              </a:cxn>
              <a:cxn ang="0">
                <a:pos x="17" y="24"/>
              </a:cxn>
              <a:cxn ang="0">
                <a:pos x="15" y="24"/>
              </a:cxn>
              <a:cxn ang="0">
                <a:pos x="13" y="24"/>
              </a:cxn>
              <a:cxn ang="0">
                <a:pos x="11" y="23"/>
              </a:cxn>
              <a:cxn ang="0">
                <a:pos x="10" y="21"/>
              </a:cxn>
              <a:cxn ang="0">
                <a:pos x="7" y="21"/>
              </a:cxn>
              <a:cxn ang="0">
                <a:pos x="7" y="24"/>
              </a:cxn>
              <a:cxn ang="0">
                <a:pos x="4" y="24"/>
              </a:cxn>
              <a:cxn ang="0">
                <a:pos x="1" y="23"/>
              </a:cxn>
              <a:cxn ang="0">
                <a:pos x="1" y="21"/>
              </a:cxn>
              <a:cxn ang="0">
                <a:pos x="0" y="18"/>
              </a:cxn>
              <a:cxn ang="0">
                <a:pos x="0" y="15"/>
              </a:cxn>
              <a:cxn ang="0">
                <a:pos x="2" y="15"/>
              </a:cxn>
              <a:cxn ang="0">
                <a:pos x="3" y="13"/>
              </a:cxn>
              <a:cxn ang="0">
                <a:pos x="3" y="11"/>
              </a:cxn>
              <a:cxn ang="0">
                <a:pos x="3" y="9"/>
              </a:cxn>
              <a:cxn ang="0">
                <a:pos x="4" y="7"/>
              </a:cxn>
              <a:cxn ang="0">
                <a:pos x="1" y="5"/>
              </a:cxn>
              <a:cxn ang="0">
                <a:pos x="0" y="3"/>
              </a:cxn>
              <a:cxn ang="0">
                <a:pos x="5" y="1"/>
              </a:cxn>
              <a:cxn ang="0">
                <a:pos x="7" y="0"/>
              </a:cxn>
              <a:cxn ang="0">
                <a:pos x="9" y="0"/>
              </a:cxn>
              <a:cxn ang="0">
                <a:pos x="11" y="0"/>
              </a:cxn>
              <a:cxn ang="0">
                <a:pos x="11" y="2"/>
              </a:cxn>
              <a:cxn ang="0">
                <a:pos x="12" y="3"/>
              </a:cxn>
              <a:cxn ang="0">
                <a:pos x="14" y="4"/>
              </a:cxn>
              <a:cxn ang="0">
                <a:pos x="17" y="5"/>
              </a:cxn>
              <a:cxn ang="0">
                <a:pos x="21" y="5"/>
              </a:cxn>
              <a:cxn ang="0">
                <a:pos x="23" y="5"/>
              </a:cxn>
              <a:cxn ang="0">
                <a:pos x="27" y="7"/>
              </a:cxn>
            </a:cxnLst>
            <a:rect l="0" t="0" r="r" b="b"/>
            <a:pathLst>
              <a:path w="29" h="24">
                <a:moveTo>
                  <a:pt x="27" y="7"/>
                </a:moveTo>
                <a:lnTo>
                  <a:pt x="28" y="9"/>
                </a:lnTo>
                <a:lnTo>
                  <a:pt x="28" y="11"/>
                </a:lnTo>
                <a:lnTo>
                  <a:pt x="29" y="14"/>
                </a:lnTo>
                <a:lnTo>
                  <a:pt x="29" y="17"/>
                </a:lnTo>
                <a:lnTo>
                  <a:pt x="27" y="19"/>
                </a:lnTo>
                <a:lnTo>
                  <a:pt x="24" y="20"/>
                </a:lnTo>
                <a:lnTo>
                  <a:pt x="22" y="18"/>
                </a:lnTo>
                <a:lnTo>
                  <a:pt x="20" y="21"/>
                </a:lnTo>
                <a:lnTo>
                  <a:pt x="19" y="23"/>
                </a:lnTo>
                <a:lnTo>
                  <a:pt x="17" y="24"/>
                </a:lnTo>
                <a:lnTo>
                  <a:pt x="15" y="24"/>
                </a:lnTo>
                <a:lnTo>
                  <a:pt x="13" y="24"/>
                </a:lnTo>
                <a:lnTo>
                  <a:pt x="11" y="23"/>
                </a:lnTo>
                <a:lnTo>
                  <a:pt x="10" y="21"/>
                </a:lnTo>
                <a:lnTo>
                  <a:pt x="7" y="21"/>
                </a:lnTo>
                <a:lnTo>
                  <a:pt x="7" y="24"/>
                </a:lnTo>
                <a:lnTo>
                  <a:pt x="4" y="24"/>
                </a:lnTo>
                <a:lnTo>
                  <a:pt x="1" y="23"/>
                </a:lnTo>
                <a:lnTo>
                  <a:pt x="1" y="21"/>
                </a:lnTo>
                <a:lnTo>
                  <a:pt x="0" y="18"/>
                </a:lnTo>
                <a:lnTo>
                  <a:pt x="0" y="15"/>
                </a:lnTo>
                <a:lnTo>
                  <a:pt x="2" y="15"/>
                </a:lnTo>
                <a:lnTo>
                  <a:pt x="3" y="13"/>
                </a:lnTo>
                <a:lnTo>
                  <a:pt x="3" y="11"/>
                </a:lnTo>
                <a:lnTo>
                  <a:pt x="3" y="9"/>
                </a:lnTo>
                <a:lnTo>
                  <a:pt x="4" y="7"/>
                </a:lnTo>
                <a:lnTo>
                  <a:pt x="1" y="5"/>
                </a:lnTo>
                <a:lnTo>
                  <a:pt x="0" y="3"/>
                </a:lnTo>
                <a:lnTo>
                  <a:pt x="5" y="1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1" y="2"/>
                </a:lnTo>
                <a:lnTo>
                  <a:pt x="12" y="3"/>
                </a:lnTo>
                <a:lnTo>
                  <a:pt x="14" y="4"/>
                </a:lnTo>
                <a:lnTo>
                  <a:pt x="17" y="5"/>
                </a:lnTo>
                <a:lnTo>
                  <a:pt x="21" y="5"/>
                </a:lnTo>
                <a:lnTo>
                  <a:pt x="23" y="5"/>
                </a:lnTo>
                <a:lnTo>
                  <a:pt x="27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3" name="85007">
            <a:extLst xmlns:a="http://schemas.openxmlformats.org/drawingml/2006/main">
              <a:ext uri="{FF2B5EF4-FFF2-40B4-BE49-F238E27FC236}">
                <a16:creationId xmlns:a16="http://schemas.microsoft.com/office/drawing/2014/main" id="{FCE4F494-E310-460C-AF88-D7729B40220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74401" y="2767212"/>
            <a:ext cx="266613" cy="296774"/>
          </a:xfrm>
          <a:custGeom xmlns:a="http://schemas.openxmlformats.org/drawingml/2006/main">
            <a:avLst/>
            <a:gdLst/>
            <a:ahLst/>
            <a:cxnLst>
              <a:cxn ang="0">
                <a:pos x="22" y="1"/>
              </a:cxn>
              <a:cxn ang="0">
                <a:pos x="21" y="4"/>
              </a:cxn>
              <a:cxn ang="0">
                <a:pos x="20" y="7"/>
              </a:cxn>
              <a:cxn ang="0">
                <a:pos x="22" y="8"/>
              </a:cxn>
              <a:cxn ang="0">
                <a:pos x="24" y="9"/>
              </a:cxn>
              <a:cxn ang="0">
                <a:pos x="26" y="12"/>
              </a:cxn>
              <a:cxn ang="0">
                <a:pos x="25" y="16"/>
              </a:cxn>
              <a:cxn ang="0">
                <a:pos x="28" y="17"/>
              </a:cxn>
              <a:cxn ang="0">
                <a:pos x="29" y="19"/>
              </a:cxn>
              <a:cxn ang="0">
                <a:pos x="31" y="21"/>
              </a:cxn>
              <a:cxn ang="0">
                <a:pos x="30" y="23"/>
              </a:cxn>
              <a:cxn ang="0">
                <a:pos x="28" y="25"/>
              </a:cxn>
              <a:cxn ang="0">
                <a:pos x="27" y="27"/>
              </a:cxn>
              <a:cxn ang="0">
                <a:pos x="25" y="29"/>
              </a:cxn>
              <a:cxn ang="0">
                <a:pos x="25" y="32"/>
              </a:cxn>
              <a:cxn ang="0">
                <a:pos x="23" y="34"/>
              </a:cxn>
              <a:cxn ang="0">
                <a:pos x="20" y="35"/>
              </a:cxn>
              <a:cxn ang="0">
                <a:pos x="18" y="36"/>
              </a:cxn>
              <a:cxn ang="0">
                <a:pos x="15" y="37"/>
              </a:cxn>
              <a:cxn ang="0">
                <a:pos x="13" y="35"/>
              </a:cxn>
              <a:cxn ang="0">
                <a:pos x="11" y="34"/>
              </a:cxn>
              <a:cxn ang="0">
                <a:pos x="8" y="36"/>
              </a:cxn>
              <a:cxn ang="0">
                <a:pos x="6" y="36"/>
              </a:cxn>
              <a:cxn ang="0">
                <a:pos x="5" y="33"/>
              </a:cxn>
              <a:cxn ang="0">
                <a:pos x="5" y="31"/>
              </a:cxn>
              <a:cxn ang="0">
                <a:pos x="6" y="29"/>
              </a:cxn>
              <a:cxn ang="0">
                <a:pos x="8" y="28"/>
              </a:cxn>
              <a:cxn ang="0">
                <a:pos x="9" y="25"/>
              </a:cxn>
              <a:cxn ang="0">
                <a:pos x="7" y="23"/>
              </a:cxn>
              <a:cxn ang="0">
                <a:pos x="6" y="21"/>
              </a:cxn>
              <a:cxn ang="0">
                <a:pos x="4" y="20"/>
              </a:cxn>
              <a:cxn ang="0">
                <a:pos x="2" y="18"/>
              </a:cxn>
              <a:cxn ang="0">
                <a:pos x="1" y="16"/>
              </a:cxn>
              <a:cxn ang="0">
                <a:pos x="2" y="14"/>
              </a:cxn>
              <a:cxn ang="0">
                <a:pos x="0" y="12"/>
              </a:cxn>
              <a:cxn ang="0">
                <a:pos x="2" y="7"/>
              </a:cxn>
              <a:cxn ang="0">
                <a:pos x="4" y="3"/>
              </a:cxn>
              <a:cxn ang="0">
                <a:pos x="7" y="3"/>
              </a:cxn>
              <a:cxn ang="0">
                <a:pos x="9" y="3"/>
              </a:cxn>
              <a:cxn ang="0">
                <a:pos x="12" y="3"/>
              </a:cxn>
              <a:cxn ang="0">
                <a:pos x="15" y="1"/>
              </a:cxn>
              <a:cxn ang="0">
                <a:pos x="19" y="0"/>
              </a:cxn>
              <a:cxn ang="0">
                <a:pos x="22" y="1"/>
              </a:cxn>
            </a:cxnLst>
            <a:rect l="0" t="0" r="r" b="b"/>
            <a:pathLst>
              <a:path w="31" h="37">
                <a:moveTo>
                  <a:pt x="22" y="1"/>
                </a:moveTo>
                <a:lnTo>
                  <a:pt x="21" y="4"/>
                </a:lnTo>
                <a:lnTo>
                  <a:pt x="20" y="7"/>
                </a:lnTo>
                <a:lnTo>
                  <a:pt x="22" y="8"/>
                </a:lnTo>
                <a:lnTo>
                  <a:pt x="24" y="9"/>
                </a:lnTo>
                <a:lnTo>
                  <a:pt x="26" y="12"/>
                </a:lnTo>
                <a:lnTo>
                  <a:pt x="25" y="16"/>
                </a:lnTo>
                <a:lnTo>
                  <a:pt x="28" y="17"/>
                </a:lnTo>
                <a:lnTo>
                  <a:pt x="29" y="19"/>
                </a:lnTo>
                <a:lnTo>
                  <a:pt x="31" y="21"/>
                </a:lnTo>
                <a:lnTo>
                  <a:pt x="30" y="23"/>
                </a:lnTo>
                <a:lnTo>
                  <a:pt x="28" y="25"/>
                </a:lnTo>
                <a:lnTo>
                  <a:pt x="27" y="27"/>
                </a:lnTo>
                <a:lnTo>
                  <a:pt x="25" y="29"/>
                </a:lnTo>
                <a:lnTo>
                  <a:pt x="25" y="32"/>
                </a:lnTo>
                <a:lnTo>
                  <a:pt x="23" y="34"/>
                </a:lnTo>
                <a:lnTo>
                  <a:pt x="20" y="35"/>
                </a:lnTo>
                <a:lnTo>
                  <a:pt x="18" y="36"/>
                </a:lnTo>
                <a:lnTo>
                  <a:pt x="15" y="37"/>
                </a:lnTo>
                <a:lnTo>
                  <a:pt x="13" y="35"/>
                </a:lnTo>
                <a:lnTo>
                  <a:pt x="11" y="34"/>
                </a:lnTo>
                <a:lnTo>
                  <a:pt x="8" y="36"/>
                </a:lnTo>
                <a:lnTo>
                  <a:pt x="6" y="36"/>
                </a:lnTo>
                <a:lnTo>
                  <a:pt x="5" y="33"/>
                </a:lnTo>
                <a:lnTo>
                  <a:pt x="5" y="31"/>
                </a:lnTo>
                <a:lnTo>
                  <a:pt x="6" y="29"/>
                </a:lnTo>
                <a:lnTo>
                  <a:pt x="8" y="28"/>
                </a:lnTo>
                <a:lnTo>
                  <a:pt x="9" y="25"/>
                </a:lnTo>
                <a:lnTo>
                  <a:pt x="7" y="23"/>
                </a:lnTo>
                <a:lnTo>
                  <a:pt x="6" y="21"/>
                </a:lnTo>
                <a:lnTo>
                  <a:pt x="4" y="20"/>
                </a:lnTo>
                <a:lnTo>
                  <a:pt x="2" y="18"/>
                </a:lnTo>
                <a:lnTo>
                  <a:pt x="1" y="16"/>
                </a:lnTo>
                <a:lnTo>
                  <a:pt x="2" y="14"/>
                </a:lnTo>
                <a:lnTo>
                  <a:pt x="0" y="12"/>
                </a:lnTo>
                <a:lnTo>
                  <a:pt x="2" y="7"/>
                </a:lnTo>
                <a:lnTo>
                  <a:pt x="4" y="3"/>
                </a:lnTo>
                <a:lnTo>
                  <a:pt x="7" y="3"/>
                </a:lnTo>
                <a:lnTo>
                  <a:pt x="9" y="3"/>
                </a:lnTo>
                <a:lnTo>
                  <a:pt x="12" y="3"/>
                </a:lnTo>
                <a:lnTo>
                  <a:pt x="15" y="1"/>
                </a:lnTo>
                <a:lnTo>
                  <a:pt x="19" y="0"/>
                </a:lnTo>
                <a:lnTo>
                  <a:pt x="22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4" name="84077">
            <a:extLst xmlns:a="http://schemas.openxmlformats.org/drawingml/2006/main">
              <a:ext uri="{FF2B5EF4-FFF2-40B4-BE49-F238E27FC236}">
                <a16:creationId xmlns:a16="http://schemas.microsoft.com/office/drawing/2014/main" id="{E67AD772-1FEA-409C-B4DF-E599CBEEAAD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39999" y="2229811"/>
            <a:ext cx="404218" cy="336878"/>
          </a:xfrm>
          <a:custGeom xmlns:a="http://schemas.openxmlformats.org/drawingml/2006/main">
            <a:avLst/>
            <a:gdLst/>
            <a:ahLst/>
            <a:cxnLst>
              <a:cxn ang="0">
                <a:pos x="46" y="16"/>
              </a:cxn>
              <a:cxn ang="0">
                <a:pos x="47" y="20"/>
              </a:cxn>
              <a:cxn ang="0">
                <a:pos x="46" y="21"/>
              </a:cxn>
              <a:cxn ang="0">
                <a:pos x="44" y="22"/>
              </a:cxn>
              <a:cxn ang="0">
                <a:pos x="42" y="25"/>
              </a:cxn>
              <a:cxn ang="0">
                <a:pos x="41" y="28"/>
              </a:cxn>
              <a:cxn ang="0">
                <a:pos x="40" y="30"/>
              </a:cxn>
              <a:cxn ang="0">
                <a:pos x="39" y="32"/>
              </a:cxn>
              <a:cxn ang="0">
                <a:pos x="38" y="36"/>
              </a:cxn>
              <a:cxn ang="0">
                <a:pos x="36" y="34"/>
              </a:cxn>
              <a:cxn ang="0">
                <a:pos x="34" y="34"/>
              </a:cxn>
              <a:cxn ang="0">
                <a:pos x="31" y="36"/>
              </a:cxn>
              <a:cxn ang="0">
                <a:pos x="29" y="36"/>
              </a:cxn>
              <a:cxn ang="0">
                <a:pos x="26" y="35"/>
              </a:cxn>
              <a:cxn ang="0">
                <a:pos x="24" y="37"/>
              </a:cxn>
              <a:cxn ang="0">
                <a:pos x="23" y="38"/>
              </a:cxn>
              <a:cxn ang="0">
                <a:pos x="20" y="38"/>
              </a:cxn>
              <a:cxn ang="0">
                <a:pos x="18" y="40"/>
              </a:cxn>
              <a:cxn ang="0">
                <a:pos x="15" y="42"/>
              </a:cxn>
              <a:cxn ang="0">
                <a:pos x="13" y="42"/>
              </a:cxn>
              <a:cxn ang="0">
                <a:pos x="11" y="41"/>
              </a:cxn>
              <a:cxn ang="0">
                <a:pos x="9" y="39"/>
              </a:cxn>
              <a:cxn ang="0">
                <a:pos x="7" y="39"/>
              </a:cxn>
              <a:cxn ang="0">
                <a:pos x="5" y="40"/>
              </a:cxn>
              <a:cxn ang="0">
                <a:pos x="3" y="39"/>
              </a:cxn>
              <a:cxn ang="0">
                <a:pos x="1" y="37"/>
              </a:cxn>
              <a:cxn ang="0">
                <a:pos x="0" y="33"/>
              </a:cxn>
              <a:cxn ang="0">
                <a:pos x="2" y="32"/>
              </a:cxn>
              <a:cxn ang="0">
                <a:pos x="4" y="32"/>
              </a:cxn>
              <a:cxn ang="0">
                <a:pos x="6" y="30"/>
              </a:cxn>
              <a:cxn ang="0">
                <a:pos x="6" y="27"/>
              </a:cxn>
              <a:cxn ang="0">
                <a:pos x="6" y="25"/>
              </a:cxn>
              <a:cxn ang="0">
                <a:pos x="6" y="23"/>
              </a:cxn>
              <a:cxn ang="0">
                <a:pos x="6" y="21"/>
              </a:cxn>
              <a:cxn ang="0">
                <a:pos x="6" y="19"/>
              </a:cxn>
              <a:cxn ang="0">
                <a:pos x="7" y="16"/>
              </a:cxn>
              <a:cxn ang="0">
                <a:pos x="6" y="15"/>
              </a:cxn>
              <a:cxn ang="0">
                <a:pos x="6" y="13"/>
              </a:cxn>
              <a:cxn ang="0">
                <a:pos x="9" y="12"/>
              </a:cxn>
              <a:cxn ang="0">
                <a:pos x="11" y="10"/>
              </a:cxn>
              <a:cxn ang="0">
                <a:pos x="13" y="8"/>
              </a:cxn>
              <a:cxn ang="0">
                <a:pos x="15" y="8"/>
              </a:cxn>
              <a:cxn ang="0">
                <a:pos x="18" y="9"/>
              </a:cxn>
              <a:cxn ang="0">
                <a:pos x="20" y="10"/>
              </a:cxn>
              <a:cxn ang="0">
                <a:pos x="23" y="8"/>
              </a:cxn>
              <a:cxn ang="0">
                <a:pos x="25" y="7"/>
              </a:cxn>
              <a:cxn ang="0">
                <a:pos x="26" y="3"/>
              </a:cxn>
              <a:cxn ang="0">
                <a:pos x="28" y="1"/>
              </a:cxn>
              <a:cxn ang="0">
                <a:pos x="31" y="0"/>
              </a:cxn>
              <a:cxn ang="0">
                <a:pos x="34" y="0"/>
              </a:cxn>
              <a:cxn ang="0">
                <a:pos x="36" y="2"/>
              </a:cxn>
              <a:cxn ang="0">
                <a:pos x="35" y="4"/>
              </a:cxn>
              <a:cxn ang="0">
                <a:pos x="36" y="7"/>
              </a:cxn>
              <a:cxn ang="0">
                <a:pos x="39" y="9"/>
              </a:cxn>
              <a:cxn ang="0">
                <a:pos x="41" y="11"/>
              </a:cxn>
              <a:cxn ang="0">
                <a:pos x="43" y="13"/>
              </a:cxn>
              <a:cxn ang="0">
                <a:pos x="43" y="16"/>
              </a:cxn>
              <a:cxn ang="0">
                <a:pos x="46" y="16"/>
              </a:cxn>
            </a:cxnLst>
            <a:rect l="0" t="0" r="r" b="b"/>
            <a:pathLst>
              <a:path w="47" h="42">
                <a:moveTo>
                  <a:pt x="46" y="16"/>
                </a:moveTo>
                <a:lnTo>
                  <a:pt x="47" y="20"/>
                </a:lnTo>
                <a:lnTo>
                  <a:pt x="46" y="21"/>
                </a:lnTo>
                <a:lnTo>
                  <a:pt x="44" y="22"/>
                </a:lnTo>
                <a:lnTo>
                  <a:pt x="42" y="25"/>
                </a:lnTo>
                <a:lnTo>
                  <a:pt x="41" y="28"/>
                </a:lnTo>
                <a:lnTo>
                  <a:pt x="40" y="30"/>
                </a:lnTo>
                <a:lnTo>
                  <a:pt x="39" y="32"/>
                </a:lnTo>
                <a:lnTo>
                  <a:pt x="38" y="36"/>
                </a:lnTo>
                <a:lnTo>
                  <a:pt x="36" y="34"/>
                </a:lnTo>
                <a:lnTo>
                  <a:pt x="34" y="34"/>
                </a:lnTo>
                <a:lnTo>
                  <a:pt x="31" y="36"/>
                </a:lnTo>
                <a:lnTo>
                  <a:pt x="29" y="36"/>
                </a:lnTo>
                <a:lnTo>
                  <a:pt x="26" y="35"/>
                </a:lnTo>
                <a:lnTo>
                  <a:pt x="24" y="37"/>
                </a:lnTo>
                <a:lnTo>
                  <a:pt x="23" y="38"/>
                </a:lnTo>
                <a:lnTo>
                  <a:pt x="20" y="38"/>
                </a:lnTo>
                <a:lnTo>
                  <a:pt x="18" y="40"/>
                </a:lnTo>
                <a:lnTo>
                  <a:pt x="15" y="42"/>
                </a:lnTo>
                <a:lnTo>
                  <a:pt x="13" y="42"/>
                </a:lnTo>
                <a:lnTo>
                  <a:pt x="11" y="41"/>
                </a:lnTo>
                <a:lnTo>
                  <a:pt x="9" y="39"/>
                </a:lnTo>
                <a:lnTo>
                  <a:pt x="7" y="39"/>
                </a:lnTo>
                <a:lnTo>
                  <a:pt x="5" y="40"/>
                </a:lnTo>
                <a:lnTo>
                  <a:pt x="3" y="39"/>
                </a:lnTo>
                <a:lnTo>
                  <a:pt x="1" y="37"/>
                </a:lnTo>
                <a:lnTo>
                  <a:pt x="0" y="33"/>
                </a:lnTo>
                <a:lnTo>
                  <a:pt x="2" y="32"/>
                </a:lnTo>
                <a:lnTo>
                  <a:pt x="4" y="32"/>
                </a:lnTo>
                <a:lnTo>
                  <a:pt x="6" y="30"/>
                </a:lnTo>
                <a:lnTo>
                  <a:pt x="6" y="27"/>
                </a:lnTo>
                <a:lnTo>
                  <a:pt x="6" y="25"/>
                </a:lnTo>
                <a:lnTo>
                  <a:pt x="6" y="23"/>
                </a:lnTo>
                <a:lnTo>
                  <a:pt x="6" y="21"/>
                </a:lnTo>
                <a:lnTo>
                  <a:pt x="6" y="19"/>
                </a:lnTo>
                <a:lnTo>
                  <a:pt x="7" y="16"/>
                </a:lnTo>
                <a:lnTo>
                  <a:pt x="6" y="15"/>
                </a:lnTo>
                <a:lnTo>
                  <a:pt x="6" y="13"/>
                </a:lnTo>
                <a:lnTo>
                  <a:pt x="9" y="12"/>
                </a:lnTo>
                <a:lnTo>
                  <a:pt x="11" y="10"/>
                </a:lnTo>
                <a:lnTo>
                  <a:pt x="13" y="8"/>
                </a:lnTo>
                <a:lnTo>
                  <a:pt x="15" y="8"/>
                </a:lnTo>
                <a:lnTo>
                  <a:pt x="18" y="9"/>
                </a:lnTo>
                <a:lnTo>
                  <a:pt x="20" y="10"/>
                </a:lnTo>
                <a:lnTo>
                  <a:pt x="23" y="8"/>
                </a:lnTo>
                <a:lnTo>
                  <a:pt x="25" y="7"/>
                </a:lnTo>
                <a:lnTo>
                  <a:pt x="26" y="3"/>
                </a:lnTo>
                <a:lnTo>
                  <a:pt x="28" y="1"/>
                </a:lnTo>
                <a:lnTo>
                  <a:pt x="31" y="0"/>
                </a:lnTo>
                <a:lnTo>
                  <a:pt x="34" y="0"/>
                </a:lnTo>
                <a:lnTo>
                  <a:pt x="36" y="2"/>
                </a:lnTo>
                <a:lnTo>
                  <a:pt x="35" y="4"/>
                </a:lnTo>
                <a:lnTo>
                  <a:pt x="36" y="7"/>
                </a:lnTo>
                <a:lnTo>
                  <a:pt x="39" y="9"/>
                </a:lnTo>
                <a:lnTo>
                  <a:pt x="41" y="11"/>
                </a:lnTo>
                <a:lnTo>
                  <a:pt x="43" y="13"/>
                </a:lnTo>
                <a:lnTo>
                  <a:pt x="43" y="16"/>
                </a:lnTo>
                <a:lnTo>
                  <a:pt x="46" y="1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5" name="84075">
            <a:extLst xmlns:a="http://schemas.openxmlformats.org/drawingml/2006/main">
              <a:ext uri="{FF2B5EF4-FFF2-40B4-BE49-F238E27FC236}">
                <a16:creationId xmlns:a16="http://schemas.microsoft.com/office/drawing/2014/main" id="{85FF04EB-03A6-43A6-B211-75638D5286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09979" y="2061372"/>
            <a:ext cx="249412" cy="192501"/>
          </a:xfrm>
          <a:custGeom xmlns:a="http://schemas.openxmlformats.org/drawingml/2006/main">
            <a:avLst/>
            <a:gdLst/>
            <a:ahLst/>
            <a:cxnLst>
              <a:cxn ang="0">
                <a:pos x="25" y="2"/>
              </a:cxn>
              <a:cxn ang="0">
                <a:pos x="26" y="5"/>
              </a:cxn>
              <a:cxn ang="0">
                <a:pos x="27" y="8"/>
              </a:cxn>
              <a:cxn ang="0">
                <a:pos x="28" y="10"/>
              </a:cxn>
              <a:cxn ang="0">
                <a:pos x="28" y="12"/>
              </a:cxn>
              <a:cxn ang="0">
                <a:pos x="29" y="16"/>
              </a:cxn>
              <a:cxn ang="0">
                <a:pos x="25" y="16"/>
              </a:cxn>
              <a:cxn ang="0">
                <a:pos x="23" y="16"/>
              </a:cxn>
              <a:cxn ang="0">
                <a:pos x="21" y="18"/>
              </a:cxn>
              <a:cxn ang="0">
                <a:pos x="19" y="20"/>
              </a:cxn>
              <a:cxn ang="0">
                <a:pos x="18" y="21"/>
              </a:cxn>
              <a:cxn ang="0">
                <a:pos x="16" y="22"/>
              </a:cxn>
              <a:cxn ang="0">
                <a:pos x="13" y="22"/>
              </a:cxn>
              <a:cxn ang="0">
                <a:pos x="11" y="24"/>
              </a:cxn>
              <a:cxn ang="0">
                <a:pos x="8" y="23"/>
              </a:cxn>
              <a:cxn ang="0">
                <a:pos x="6" y="22"/>
              </a:cxn>
              <a:cxn ang="0">
                <a:pos x="4" y="21"/>
              </a:cxn>
              <a:cxn ang="0">
                <a:pos x="2" y="20"/>
              </a:cxn>
              <a:cxn ang="0">
                <a:pos x="0" y="18"/>
              </a:cxn>
              <a:cxn ang="0">
                <a:pos x="2" y="16"/>
              </a:cxn>
              <a:cxn ang="0">
                <a:pos x="4" y="14"/>
              </a:cxn>
              <a:cxn ang="0">
                <a:pos x="5" y="12"/>
              </a:cxn>
              <a:cxn ang="0">
                <a:pos x="6" y="9"/>
              </a:cxn>
              <a:cxn ang="0">
                <a:pos x="7" y="7"/>
              </a:cxn>
              <a:cxn ang="0">
                <a:pos x="6" y="5"/>
              </a:cxn>
              <a:cxn ang="0">
                <a:pos x="7" y="3"/>
              </a:cxn>
              <a:cxn ang="0">
                <a:pos x="8" y="0"/>
              </a:cxn>
              <a:cxn ang="0">
                <a:pos x="10" y="2"/>
              </a:cxn>
              <a:cxn ang="0">
                <a:pos x="13" y="2"/>
              </a:cxn>
              <a:cxn ang="0">
                <a:pos x="16" y="2"/>
              </a:cxn>
              <a:cxn ang="0">
                <a:pos x="19" y="1"/>
              </a:cxn>
              <a:cxn ang="0">
                <a:pos x="21" y="2"/>
              </a:cxn>
              <a:cxn ang="0">
                <a:pos x="25" y="2"/>
              </a:cxn>
            </a:cxnLst>
            <a:rect l="0" t="0" r="r" b="b"/>
            <a:pathLst>
              <a:path w="29" h="24">
                <a:moveTo>
                  <a:pt x="25" y="2"/>
                </a:moveTo>
                <a:lnTo>
                  <a:pt x="26" y="5"/>
                </a:lnTo>
                <a:lnTo>
                  <a:pt x="27" y="8"/>
                </a:lnTo>
                <a:lnTo>
                  <a:pt x="28" y="10"/>
                </a:lnTo>
                <a:lnTo>
                  <a:pt x="28" y="12"/>
                </a:lnTo>
                <a:lnTo>
                  <a:pt x="29" y="16"/>
                </a:lnTo>
                <a:lnTo>
                  <a:pt x="25" y="16"/>
                </a:lnTo>
                <a:lnTo>
                  <a:pt x="23" y="16"/>
                </a:lnTo>
                <a:lnTo>
                  <a:pt x="21" y="18"/>
                </a:lnTo>
                <a:lnTo>
                  <a:pt x="19" y="20"/>
                </a:lnTo>
                <a:lnTo>
                  <a:pt x="18" y="21"/>
                </a:lnTo>
                <a:lnTo>
                  <a:pt x="16" y="22"/>
                </a:lnTo>
                <a:lnTo>
                  <a:pt x="13" y="22"/>
                </a:lnTo>
                <a:lnTo>
                  <a:pt x="11" y="24"/>
                </a:lnTo>
                <a:lnTo>
                  <a:pt x="8" y="23"/>
                </a:lnTo>
                <a:lnTo>
                  <a:pt x="6" y="22"/>
                </a:lnTo>
                <a:lnTo>
                  <a:pt x="4" y="21"/>
                </a:lnTo>
                <a:lnTo>
                  <a:pt x="2" y="20"/>
                </a:lnTo>
                <a:lnTo>
                  <a:pt x="0" y="18"/>
                </a:lnTo>
                <a:lnTo>
                  <a:pt x="2" y="16"/>
                </a:lnTo>
                <a:lnTo>
                  <a:pt x="4" y="14"/>
                </a:lnTo>
                <a:lnTo>
                  <a:pt x="5" y="12"/>
                </a:lnTo>
                <a:lnTo>
                  <a:pt x="6" y="9"/>
                </a:lnTo>
                <a:lnTo>
                  <a:pt x="7" y="7"/>
                </a:lnTo>
                <a:lnTo>
                  <a:pt x="6" y="5"/>
                </a:lnTo>
                <a:lnTo>
                  <a:pt x="7" y="3"/>
                </a:lnTo>
                <a:lnTo>
                  <a:pt x="8" y="0"/>
                </a:lnTo>
                <a:lnTo>
                  <a:pt x="10" y="2"/>
                </a:lnTo>
                <a:lnTo>
                  <a:pt x="13" y="2"/>
                </a:lnTo>
                <a:lnTo>
                  <a:pt x="16" y="2"/>
                </a:lnTo>
                <a:lnTo>
                  <a:pt x="19" y="1"/>
                </a:lnTo>
                <a:lnTo>
                  <a:pt x="21" y="2"/>
                </a:lnTo>
                <a:lnTo>
                  <a:pt x="25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6" name="84068">
            <a:extLst xmlns:a="http://schemas.openxmlformats.org/drawingml/2006/main">
              <a:ext uri="{FF2B5EF4-FFF2-40B4-BE49-F238E27FC236}">
                <a16:creationId xmlns:a16="http://schemas.microsoft.com/office/drawing/2014/main" id="{5DC4C0F1-1B12-44DD-9064-C113ADA3103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24989" y="2045330"/>
            <a:ext cx="249412" cy="176460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8" y="7"/>
              </a:cxn>
              <a:cxn ang="0">
                <a:pos x="26" y="8"/>
              </a:cxn>
              <a:cxn ang="0">
                <a:pos x="25" y="9"/>
              </a:cxn>
              <a:cxn ang="0">
                <a:pos x="22" y="10"/>
              </a:cxn>
              <a:cxn ang="0">
                <a:pos x="21" y="11"/>
              </a:cxn>
              <a:cxn ang="0">
                <a:pos x="19" y="13"/>
              </a:cxn>
              <a:cxn ang="0">
                <a:pos x="18" y="14"/>
              </a:cxn>
              <a:cxn ang="0">
                <a:pos x="16" y="16"/>
              </a:cxn>
              <a:cxn ang="0">
                <a:pos x="14" y="18"/>
              </a:cxn>
              <a:cxn ang="0">
                <a:pos x="14" y="21"/>
              </a:cxn>
              <a:cxn ang="0">
                <a:pos x="12" y="22"/>
              </a:cxn>
              <a:cxn ang="0">
                <a:pos x="10" y="21"/>
              </a:cxn>
              <a:cxn ang="0">
                <a:pos x="8" y="20"/>
              </a:cxn>
              <a:cxn ang="0">
                <a:pos x="5" y="20"/>
              </a:cxn>
              <a:cxn ang="0">
                <a:pos x="4" y="18"/>
              </a:cxn>
              <a:cxn ang="0">
                <a:pos x="3" y="14"/>
              </a:cxn>
              <a:cxn ang="0">
                <a:pos x="3" y="12"/>
              </a:cxn>
              <a:cxn ang="0">
                <a:pos x="2" y="10"/>
              </a:cxn>
              <a:cxn ang="0">
                <a:pos x="1" y="7"/>
              </a:cxn>
              <a:cxn ang="0">
                <a:pos x="0" y="4"/>
              </a:cxn>
              <a:cxn ang="0">
                <a:pos x="1" y="3"/>
              </a:cxn>
              <a:cxn ang="0">
                <a:pos x="3" y="3"/>
              </a:cxn>
              <a:cxn ang="0">
                <a:pos x="7" y="3"/>
              </a:cxn>
              <a:cxn ang="0">
                <a:pos x="9" y="3"/>
              </a:cxn>
              <a:cxn ang="0">
                <a:pos x="11" y="2"/>
              </a:cxn>
              <a:cxn ang="0">
                <a:pos x="13" y="0"/>
              </a:cxn>
              <a:cxn ang="0">
                <a:pos x="15" y="0"/>
              </a:cxn>
              <a:cxn ang="0">
                <a:pos x="19" y="0"/>
              </a:cxn>
              <a:cxn ang="0">
                <a:pos x="21" y="1"/>
              </a:cxn>
              <a:cxn ang="0">
                <a:pos x="23" y="2"/>
              </a:cxn>
              <a:cxn ang="0">
                <a:pos x="25" y="3"/>
              </a:cxn>
              <a:cxn ang="0">
                <a:pos x="27" y="5"/>
              </a:cxn>
              <a:cxn ang="0">
                <a:pos x="29" y="6"/>
              </a:cxn>
            </a:cxnLst>
            <a:rect l="0" t="0" r="r" b="b"/>
            <a:pathLst>
              <a:path w="29" h="22">
                <a:moveTo>
                  <a:pt x="29" y="6"/>
                </a:moveTo>
                <a:lnTo>
                  <a:pt x="28" y="7"/>
                </a:lnTo>
                <a:lnTo>
                  <a:pt x="26" y="8"/>
                </a:lnTo>
                <a:lnTo>
                  <a:pt x="25" y="9"/>
                </a:lnTo>
                <a:lnTo>
                  <a:pt x="22" y="10"/>
                </a:lnTo>
                <a:lnTo>
                  <a:pt x="21" y="11"/>
                </a:lnTo>
                <a:lnTo>
                  <a:pt x="19" y="13"/>
                </a:lnTo>
                <a:lnTo>
                  <a:pt x="18" y="14"/>
                </a:lnTo>
                <a:lnTo>
                  <a:pt x="16" y="16"/>
                </a:lnTo>
                <a:lnTo>
                  <a:pt x="14" y="18"/>
                </a:lnTo>
                <a:lnTo>
                  <a:pt x="14" y="21"/>
                </a:lnTo>
                <a:lnTo>
                  <a:pt x="12" y="22"/>
                </a:lnTo>
                <a:lnTo>
                  <a:pt x="10" y="21"/>
                </a:lnTo>
                <a:lnTo>
                  <a:pt x="8" y="20"/>
                </a:lnTo>
                <a:lnTo>
                  <a:pt x="5" y="20"/>
                </a:lnTo>
                <a:lnTo>
                  <a:pt x="4" y="18"/>
                </a:lnTo>
                <a:lnTo>
                  <a:pt x="3" y="14"/>
                </a:lnTo>
                <a:lnTo>
                  <a:pt x="3" y="12"/>
                </a:lnTo>
                <a:lnTo>
                  <a:pt x="2" y="10"/>
                </a:lnTo>
                <a:lnTo>
                  <a:pt x="1" y="7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7" y="3"/>
                </a:lnTo>
                <a:lnTo>
                  <a:pt x="9" y="3"/>
                </a:lnTo>
                <a:lnTo>
                  <a:pt x="11" y="2"/>
                </a:lnTo>
                <a:lnTo>
                  <a:pt x="13" y="0"/>
                </a:lnTo>
                <a:lnTo>
                  <a:pt x="15" y="0"/>
                </a:lnTo>
                <a:lnTo>
                  <a:pt x="19" y="0"/>
                </a:lnTo>
                <a:lnTo>
                  <a:pt x="21" y="1"/>
                </a:lnTo>
                <a:lnTo>
                  <a:pt x="23" y="2"/>
                </a:lnTo>
                <a:lnTo>
                  <a:pt x="25" y="3"/>
                </a:lnTo>
                <a:lnTo>
                  <a:pt x="27" y="5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" name="84059">
            <a:extLst xmlns:a="http://schemas.openxmlformats.org/drawingml/2006/main">
              <a:ext uri="{FF2B5EF4-FFF2-40B4-BE49-F238E27FC236}">
                <a16:creationId xmlns:a16="http://schemas.microsoft.com/office/drawing/2014/main" id="{48EC6899-F9D4-4F74-B54A-D9C47F2B13C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45395" y="2077414"/>
            <a:ext cx="335415" cy="256669"/>
          </a:xfrm>
          <a:custGeom xmlns:a="http://schemas.openxmlformats.org/drawingml/2006/main">
            <a:avLst/>
            <a:gdLst/>
            <a:ahLst/>
            <a:cxnLst>
              <a:cxn ang="0">
                <a:pos x="28" y="3"/>
              </a:cxn>
              <a:cxn ang="0">
                <a:pos x="28" y="5"/>
              </a:cxn>
              <a:cxn ang="0">
                <a:pos x="31" y="8"/>
              </a:cxn>
              <a:cxn ang="0">
                <a:pos x="31" y="10"/>
              </a:cxn>
              <a:cxn ang="0">
                <a:pos x="33" y="12"/>
              </a:cxn>
              <a:cxn ang="0">
                <a:pos x="34" y="14"/>
              </a:cxn>
              <a:cxn ang="0">
                <a:pos x="35" y="16"/>
              </a:cxn>
              <a:cxn ang="0">
                <a:pos x="35" y="18"/>
              </a:cxn>
              <a:cxn ang="0">
                <a:pos x="39" y="20"/>
              </a:cxn>
              <a:cxn ang="0">
                <a:pos x="37" y="22"/>
              </a:cxn>
              <a:cxn ang="0">
                <a:pos x="36" y="26"/>
              </a:cxn>
              <a:cxn ang="0">
                <a:pos x="34" y="27"/>
              </a:cxn>
              <a:cxn ang="0">
                <a:pos x="31" y="29"/>
              </a:cxn>
              <a:cxn ang="0">
                <a:pos x="29" y="28"/>
              </a:cxn>
              <a:cxn ang="0">
                <a:pos x="26" y="27"/>
              </a:cxn>
              <a:cxn ang="0">
                <a:pos x="24" y="27"/>
              </a:cxn>
              <a:cxn ang="0">
                <a:pos x="22" y="29"/>
              </a:cxn>
              <a:cxn ang="0">
                <a:pos x="20" y="31"/>
              </a:cxn>
              <a:cxn ang="0">
                <a:pos x="17" y="32"/>
              </a:cxn>
              <a:cxn ang="0">
                <a:pos x="15" y="29"/>
              </a:cxn>
              <a:cxn ang="0">
                <a:pos x="14" y="26"/>
              </a:cxn>
              <a:cxn ang="0">
                <a:pos x="13" y="25"/>
              </a:cxn>
              <a:cxn ang="0">
                <a:pos x="10" y="25"/>
              </a:cxn>
              <a:cxn ang="0">
                <a:pos x="9" y="24"/>
              </a:cxn>
              <a:cxn ang="0">
                <a:pos x="9" y="21"/>
              </a:cxn>
              <a:cxn ang="0">
                <a:pos x="7" y="17"/>
              </a:cxn>
              <a:cxn ang="0">
                <a:pos x="3" y="16"/>
              </a:cxn>
              <a:cxn ang="0">
                <a:pos x="0" y="17"/>
              </a:cxn>
              <a:cxn ang="0">
                <a:pos x="0" y="14"/>
              </a:cxn>
              <a:cxn ang="0">
                <a:pos x="2" y="12"/>
              </a:cxn>
              <a:cxn ang="0">
                <a:pos x="4" y="10"/>
              </a:cxn>
              <a:cxn ang="0">
                <a:pos x="5" y="9"/>
              </a:cxn>
              <a:cxn ang="0">
                <a:pos x="7" y="7"/>
              </a:cxn>
              <a:cxn ang="0">
                <a:pos x="8" y="6"/>
              </a:cxn>
              <a:cxn ang="0">
                <a:pos x="11" y="5"/>
              </a:cxn>
              <a:cxn ang="0">
                <a:pos x="12" y="4"/>
              </a:cxn>
              <a:cxn ang="0">
                <a:pos x="14" y="3"/>
              </a:cxn>
              <a:cxn ang="0">
                <a:pos x="15" y="2"/>
              </a:cxn>
              <a:cxn ang="0">
                <a:pos x="18" y="1"/>
              </a:cxn>
              <a:cxn ang="0">
                <a:pos x="20" y="1"/>
              </a:cxn>
              <a:cxn ang="0">
                <a:pos x="23" y="0"/>
              </a:cxn>
              <a:cxn ang="0">
                <a:pos x="24" y="0"/>
              </a:cxn>
              <a:cxn ang="0">
                <a:pos x="26" y="1"/>
              </a:cxn>
              <a:cxn ang="0">
                <a:pos x="28" y="3"/>
              </a:cxn>
            </a:cxnLst>
            <a:rect l="0" t="0" r="r" b="b"/>
            <a:pathLst>
              <a:path w="39" h="32">
                <a:moveTo>
                  <a:pt x="28" y="3"/>
                </a:moveTo>
                <a:lnTo>
                  <a:pt x="28" y="5"/>
                </a:lnTo>
                <a:lnTo>
                  <a:pt x="31" y="8"/>
                </a:lnTo>
                <a:lnTo>
                  <a:pt x="31" y="10"/>
                </a:lnTo>
                <a:lnTo>
                  <a:pt x="33" y="12"/>
                </a:lnTo>
                <a:lnTo>
                  <a:pt x="34" y="14"/>
                </a:lnTo>
                <a:lnTo>
                  <a:pt x="35" y="16"/>
                </a:lnTo>
                <a:lnTo>
                  <a:pt x="35" y="18"/>
                </a:lnTo>
                <a:lnTo>
                  <a:pt x="39" y="20"/>
                </a:lnTo>
                <a:lnTo>
                  <a:pt x="37" y="22"/>
                </a:lnTo>
                <a:lnTo>
                  <a:pt x="36" y="26"/>
                </a:lnTo>
                <a:lnTo>
                  <a:pt x="34" y="27"/>
                </a:lnTo>
                <a:lnTo>
                  <a:pt x="31" y="29"/>
                </a:lnTo>
                <a:lnTo>
                  <a:pt x="29" y="28"/>
                </a:lnTo>
                <a:lnTo>
                  <a:pt x="26" y="27"/>
                </a:lnTo>
                <a:lnTo>
                  <a:pt x="24" y="27"/>
                </a:lnTo>
                <a:lnTo>
                  <a:pt x="22" y="29"/>
                </a:lnTo>
                <a:lnTo>
                  <a:pt x="20" y="31"/>
                </a:lnTo>
                <a:lnTo>
                  <a:pt x="17" y="32"/>
                </a:lnTo>
                <a:lnTo>
                  <a:pt x="15" y="29"/>
                </a:lnTo>
                <a:lnTo>
                  <a:pt x="14" y="26"/>
                </a:lnTo>
                <a:lnTo>
                  <a:pt x="13" y="25"/>
                </a:lnTo>
                <a:lnTo>
                  <a:pt x="10" y="25"/>
                </a:lnTo>
                <a:lnTo>
                  <a:pt x="9" y="24"/>
                </a:lnTo>
                <a:lnTo>
                  <a:pt x="9" y="21"/>
                </a:lnTo>
                <a:lnTo>
                  <a:pt x="7" y="17"/>
                </a:lnTo>
                <a:lnTo>
                  <a:pt x="3" y="16"/>
                </a:lnTo>
                <a:lnTo>
                  <a:pt x="0" y="17"/>
                </a:lnTo>
                <a:lnTo>
                  <a:pt x="0" y="14"/>
                </a:lnTo>
                <a:lnTo>
                  <a:pt x="2" y="12"/>
                </a:lnTo>
                <a:lnTo>
                  <a:pt x="4" y="10"/>
                </a:lnTo>
                <a:lnTo>
                  <a:pt x="5" y="9"/>
                </a:lnTo>
                <a:lnTo>
                  <a:pt x="7" y="7"/>
                </a:lnTo>
                <a:lnTo>
                  <a:pt x="8" y="6"/>
                </a:lnTo>
                <a:lnTo>
                  <a:pt x="11" y="5"/>
                </a:lnTo>
                <a:lnTo>
                  <a:pt x="12" y="4"/>
                </a:lnTo>
                <a:lnTo>
                  <a:pt x="14" y="3"/>
                </a:lnTo>
                <a:lnTo>
                  <a:pt x="15" y="2"/>
                </a:lnTo>
                <a:lnTo>
                  <a:pt x="18" y="1"/>
                </a:lnTo>
                <a:lnTo>
                  <a:pt x="20" y="1"/>
                </a:lnTo>
                <a:lnTo>
                  <a:pt x="23" y="0"/>
                </a:lnTo>
                <a:lnTo>
                  <a:pt x="24" y="0"/>
                </a:lnTo>
                <a:lnTo>
                  <a:pt x="26" y="1"/>
                </a:lnTo>
                <a:lnTo>
                  <a:pt x="2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8" name="84050">
            <a:extLst xmlns:a="http://schemas.openxmlformats.org/drawingml/2006/main">
              <a:ext uri="{FF2B5EF4-FFF2-40B4-BE49-F238E27FC236}">
                <a16:creationId xmlns:a16="http://schemas.microsoft.com/office/drawing/2014/main" id="{0CB49C56-97D7-4F64-9501-52542C1EDBC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61581" y="2318041"/>
            <a:ext cx="240811" cy="368961"/>
          </a:xfrm>
          <a:custGeom xmlns:a="http://schemas.openxmlformats.org/drawingml/2006/main">
            <a:avLst/>
            <a:gdLst/>
            <a:ahLst/>
            <a:cxnLst>
              <a:cxn ang="0">
                <a:pos x="26" y="16"/>
              </a:cxn>
              <a:cxn ang="0">
                <a:pos x="24" y="17"/>
              </a:cxn>
              <a:cxn ang="0">
                <a:pos x="23" y="19"/>
              </a:cxn>
              <a:cxn ang="0">
                <a:pos x="22" y="21"/>
              </a:cxn>
              <a:cxn ang="0">
                <a:pos x="22" y="24"/>
              </a:cxn>
              <a:cxn ang="0">
                <a:pos x="26" y="26"/>
              </a:cxn>
              <a:cxn ang="0">
                <a:pos x="28" y="28"/>
              </a:cxn>
              <a:cxn ang="0">
                <a:pos x="27" y="30"/>
              </a:cxn>
              <a:cxn ang="0">
                <a:pos x="26" y="33"/>
              </a:cxn>
              <a:cxn ang="0">
                <a:pos x="26" y="36"/>
              </a:cxn>
              <a:cxn ang="0">
                <a:pos x="25" y="38"/>
              </a:cxn>
              <a:cxn ang="0">
                <a:pos x="25" y="41"/>
              </a:cxn>
              <a:cxn ang="0">
                <a:pos x="24" y="43"/>
              </a:cxn>
              <a:cxn ang="0">
                <a:pos x="22" y="44"/>
              </a:cxn>
              <a:cxn ang="0">
                <a:pos x="21" y="46"/>
              </a:cxn>
              <a:cxn ang="0">
                <a:pos x="20" y="44"/>
              </a:cxn>
              <a:cxn ang="0">
                <a:pos x="18" y="42"/>
              </a:cxn>
              <a:cxn ang="0">
                <a:pos x="16" y="40"/>
              </a:cxn>
              <a:cxn ang="0">
                <a:pos x="13" y="39"/>
              </a:cxn>
              <a:cxn ang="0">
                <a:pos x="11" y="39"/>
              </a:cxn>
              <a:cxn ang="0">
                <a:pos x="9" y="38"/>
              </a:cxn>
              <a:cxn ang="0">
                <a:pos x="8" y="36"/>
              </a:cxn>
              <a:cxn ang="0">
                <a:pos x="7" y="34"/>
              </a:cxn>
              <a:cxn ang="0">
                <a:pos x="4" y="32"/>
              </a:cxn>
              <a:cxn ang="0">
                <a:pos x="2" y="30"/>
              </a:cxn>
              <a:cxn ang="0">
                <a:pos x="0" y="28"/>
              </a:cxn>
              <a:cxn ang="0">
                <a:pos x="1" y="26"/>
              </a:cxn>
              <a:cxn ang="0">
                <a:pos x="3" y="23"/>
              </a:cxn>
              <a:cxn ang="0">
                <a:pos x="5" y="21"/>
              </a:cxn>
              <a:cxn ang="0">
                <a:pos x="7" y="20"/>
              </a:cxn>
              <a:cxn ang="0">
                <a:pos x="9" y="19"/>
              </a:cxn>
              <a:cxn ang="0">
                <a:pos x="12" y="19"/>
              </a:cxn>
              <a:cxn ang="0">
                <a:pos x="10" y="15"/>
              </a:cxn>
              <a:cxn ang="0">
                <a:pos x="9" y="12"/>
              </a:cxn>
              <a:cxn ang="0">
                <a:pos x="10" y="10"/>
              </a:cxn>
              <a:cxn ang="0">
                <a:pos x="9" y="7"/>
              </a:cxn>
              <a:cxn ang="0">
                <a:pos x="10" y="6"/>
              </a:cxn>
              <a:cxn ang="0">
                <a:pos x="11" y="4"/>
              </a:cxn>
              <a:cxn ang="0">
                <a:pos x="13" y="2"/>
              </a:cxn>
              <a:cxn ang="0">
                <a:pos x="15" y="2"/>
              </a:cxn>
              <a:cxn ang="0">
                <a:pos x="15" y="0"/>
              </a:cxn>
              <a:cxn ang="0">
                <a:pos x="17" y="1"/>
              </a:cxn>
              <a:cxn ang="0">
                <a:pos x="19" y="3"/>
              </a:cxn>
              <a:cxn ang="0">
                <a:pos x="20" y="1"/>
              </a:cxn>
              <a:cxn ang="0">
                <a:pos x="22" y="0"/>
              </a:cxn>
              <a:cxn ang="0">
                <a:pos x="24" y="2"/>
              </a:cxn>
              <a:cxn ang="0">
                <a:pos x="26" y="4"/>
              </a:cxn>
              <a:cxn ang="0">
                <a:pos x="26" y="7"/>
              </a:cxn>
              <a:cxn ang="0">
                <a:pos x="26" y="10"/>
              </a:cxn>
              <a:cxn ang="0">
                <a:pos x="25" y="13"/>
              </a:cxn>
              <a:cxn ang="0">
                <a:pos x="24" y="15"/>
              </a:cxn>
              <a:cxn ang="0">
                <a:pos x="26" y="16"/>
              </a:cxn>
            </a:cxnLst>
            <a:rect l="0" t="0" r="r" b="b"/>
            <a:pathLst>
              <a:path w="28" h="46">
                <a:moveTo>
                  <a:pt x="26" y="16"/>
                </a:moveTo>
                <a:lnTo>
                  <a:pt x="24" y="17"/>
                </a:lnTo>
                <a:lnTo>
                  <a:pt x="23" y="19"/>
                </a:lnTo>
                <a:lnTo>
                  <a:pt x="22" y="21"/>
                </a:lnTo>
                <a:lnTo>
                  <a:pt x="22" y="24"/>
                </a:lnTo>
                <a:lnTo>
                  <a:pt x="26" y="26"/>
                </a:lnTo>
                <a:lnTo>
                  <a:pt x="28" y="28"/>
                </a:lnTo>
                <a:lnTo>
                  <a:pt x="27" y="30"/>
                </a:lnTo>
                <a:lnTo>
                  <a:pt x="26" y="33"/>
                </a:lnTo>
                <a:lnTo>
                  <a:pt x="26" y="36"/>
                </a:lnTo>
                <a:lnTo>
                  <a:pt x="25" y="38"/>
                </a:lnTo>
                <a:lnTo>
                  <a:pt x="25" y="41"/>
                </a:lnTo>
                <a:lnTo>
                  <a:pt x="24" y="43"/>
                </a:lnTo>
                <a:lnTo>
                  <a:pt x="22" y="44"/>
                </a:lnTo>
                <a:lnTo>
                  <a:pt x="21" y="46"/>
                </a:lnTo>
                <a:lnTo>
                  <a:pt x="20" y="44"/>
                </a:lnTo>
                <a:lnTo>
                  <a:pt x="18" y="42"/>
                </a:lnTo>
                <a:lnTo>
                  <a:pt x="16" y="40"/>
                </a:lnTo>
                <a:lnTo>
                  <a:pt x="13" y="39"/>
                </a:lnTo>
                <a:lnTo>
                  <a:pt x="11" y="39"/>
                </a:lnTo>
                <a:lnTo>
                  <a:pt x="9" y="38"/>
                </a:lnTo>
                <a:lnTo>
                  <a:pt x="8" y="36"/>
                </a:lnTo>
                <a:lnTo>
                  <a:pt x="7" y="34"/>
                </a:lnTo>
                <a:lnTo>
                  <a:pt x="4" y="32"/>
                </a:lnTo>
                <a:lnTo>
                  <a:pt x="2" y="30"/>
                </a:lnTo>
                <a:lnTo>
                  <a:pt x="0" y="28"/>
                </a:lnTo>
                <a:lnTo>
                  <a:pt x="1" y="26"/>
                </a:lnTo>
                <a:lnTo>
                  <a:pt x="3" y="23"/>
                </a:lnTo>
                <a:lnTo>
                  <a:pt x="5" y="21"/>
                </a:lnTo>
                <a:lnTo>
                  <a:pt x="7" y="20"/>
                </a:lnTo>
                <a:lnTo>
                  <a:pt x="9" y="19"/>
                </a:lnTo>
                <a:lnTo>
                  <a:pt x="12" y="19"/>
                </a:lnTo>
                <a:lnTo>
                  <a:pt x="10" y="15"/>
                </a:lnTo>
                <a:lnTo>
                  <a:pt x="9" y="12"/>
                </a:lnTo>
                <a:lnTo>
                  <a:pt x="10" y="10"/>
                </a:lnTo>
                <a:lnTo>
                  <a:pt x="9" y="7"/>
                </a:lnTo>
                <a:lnTo>
                  <a:pt x="10" y="6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0"/>
                </a:lnTo>
                <a:lnTo>
                  <a:pt x="17" y="1"/>
                </a:lnTo>
                <a:lnTo>
                  <a:pt x="19" y="3"/>
                </a:lnTo>
                <a:lnTo>
                  <a:pt x="20" y="1"/>
                </a:lnTo>
                <a:lnTo>
                  <a:pt x="22" y="0"/>
                </a:lnTo>
                <a:lnTo>
                  <a:pt x="24" y="2"/>
                </a:lnTo>
                <a:lnTo>
                  <a:pt x="26" y="4"/>
                </a:lnTo>
                <a:lnTo>
                  <a:pt x="26" y="7"/>
                </a:lnTo>
                <a:lnTo>
                  <a:pt x="26" y="10"/>
                </a:lnTo>
                <a:lnTo>
                  <a:pt x="25" y="13"/>
                </a:lnTo>
                <a:lnTo>
                  <a:pt x="24" y="15"/>
                </a:lnTo>
                <a:lnTo>
                  <a:pt x="26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9" name="84043">
            <a:extLst xmlns:a="http://schemas.openxmlformats.org/drawingml/2006/main">
              <a:ext uri="{FF2B5EF4-FFF2-40B4-BE49-F238E27FC236}">
                <a16:creationId xmlns:a16="http://schemas.microsoft.com/office/drawing/2014/main" id="{A4371AEF-EECE-4DC2-A286-3D349A12CA2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83003" y="2502522"/>
            <a:ext cx="326815" cy="272710"/>
          </a:xfrm>
          <a:custGeom xmlns:a="http://schemas.openxmlformats.org/drawingml/2006/main">
            <a:avLst/>
            <a:gdLst/>
            <a:ahLst/>
            <a:cxnLst>
              <a:cxn ang="0">
                <a:pos x="33" y="2"/>
              </a:cxn>
              <a:cxn ang="0">
                <a:pos x="35" y="5"/>
              </a:cxn>
              <a:cxn ang="0">
                <a:pos x="37" y="6"/>
              </a:cxn>
              <a:cxn ang="0">
                <a:pos x="38" y="7"/>
              </a:cxn>
              <a:cxn ang="0">
                <a:pos x="37" y="10"/>
              </a:cxn>
              <a:cxn ang="0">
                <a:pos x="35" y="12"/>
              </a:cxn>
              <a:cxn ang="0">
                <a:pos x="34" y="13"/>
              </a:cxn>
              <a:cxn ang="0">
                <a:pos x="35" y="16"/>
              </a:cxn>
              <a:cxn ang="0">
                <a:pos x="36" y="17"/>
              </a:cxn>
              <a:cxn ang="0">
                <a:pos x="37" y="19"/>
              </a:cxn>
              <a:cxn ang="0">
                <a:pos x="36" y="21"/>
              </a:cxn>
              <a:cxn ang="0">
                <a:pos x="35" y="24"/>
              </a:cxn>
              <a:cxn ang="0">
                <a:pos x="32" y="24"/>
              </a:cxn>
              <a:cxn ang="0">
                <a:pos x="29" y="25"/>
              </a:cxn>
              <a:cxn ang="0">
                <a:pos x="26" y="25"/>
              </a:cxn>
              <a:cxn ang="0">
                <a:pos x="24" y="27"/>
              </a:cxn>
              <a:cxn ang="0">
                <a:pos x="22" y="29"/>
              </a:cxn>
              <a:cxn ang="0">
                <a:pos x="20" y="31"/>
              </a:cxn>
              <a:cxn ang="0">
                <a:pos x="18" y="33"/>
              </a:cxn>
              <a:cxn ang="0">
                <a:pos x="14" y="34"/>
              </a:cxn>
              <a:cxn ang="0">
                <a:pos x="14" y="31"/>
              </a:cxn>
              <a:cxn ang="0">
                <a:pos x="13" y="28"/>
              </a:cxn>
              <a:cxn ang="0">
                <a:pos x="12" y="26"/>
              </a:cxn>
              <a:cxn ang="0">
                <a:pos x="10" y="24"/>
              </a:cxn>
              <a:cxn ang="0">
                <a:pos x="9" y="22"/>
              </a:cxn>
              <a:cxn ang="0">
                <a:pos x="8" y="19"/>
              </a:cxn>
              <a:cxn ang="0">
                <a:pos x="7" y="18"/>
              </a:cxn>
              <a:cxn ang="0">
                <a:pos x="6" y="15"/>
              </a:cxn>
              <a:cxn ang="0">
                <a:pos x="6" y="13"/>
              </a:cxn>
              <a:cxn ang="0">
                <a:pos x="3" y="12"/>
              </a:cxn>
              <a:cxn ang="0">
                <a:pos x="1" y="9"/>
              </a:cxn>
              <a:cxn ang="0">
                <a:pos x="0" y="6"/>
              </a:cxn>
              <a:cxn ang="0">
                <a:pos x="2" y="5"/>
              </a:cxn>
              <a:cxn ang="0">
                <a:pos x="4" y="5"/>
              </a:cxn>
              <a:cxn ang="0">
                <a:pos x="6" y="7"/>
              </a:cxn>
              <a:cxn ang="0">
                <a:pos x="8" y="8"/>
              </a:cxn>
              <a:cxn ang="0">
                <a:pos x="10" y="8"/>
              </a:cxn>
              <a:cxn ang="0">
                <a:pos x="13" y="6"/>
              </a:cxn>
              <a:cxn ang="0">
                <a:pos x="15" y="4"/>
              </a:cxn>
              <a:cxn ang="0">
                <a:pos x="18" y="4"/>
              </a:cxn>
              <a:cxn ang="0">
                <a:pos x="19" y="3"/>
              </a:cxn>
              <a:cxn ang="0">
                <a:pos x="21" y="1"/>
              </a:cxn>
              <a:cxn ang="0">
                <a:pos x="24" y="2"/>
              </a:cxn>
              <a:cxn ang="0">
                <a:pos x="26" y="2"/>
              </a:cxn>
              <a:cxn ang="0">
                <a:pos x="29" y="0"/>
              </a:cxn>
              <a:cxn ang="0">
                <a:pos x="31" y="0"/>
              </a:cxn>
              <a:cxn ang="0">
                <a:pos x="33" y="2"/>
              </a:cxn>
            </a:cxnLst>
            <a:rect l="0" t="0" r="r" b="b"/>
            <a:pathLst>
              <a:path w="38" h="34">
                <a:moveTo>
                  <a:pt x="33" y="2"/>
                </a:moveTo>
                <a:lnTo>
                  <a:pt x="35" y="5"/>
                </a:lnTo>
                <a:lnTo>
                  <a:pt x="37" y="6"/>
                </a:lnTo>
                <a:lnTo>
                  <a:pt x="38" y="7"/>
                </a:lnTo>
                <a:lnTo>
                  <a:pt x="37" y="10"/>
                </a:lnTo>
                <a:lnTo>
                  <a:pt x="35" y="12"/>
                </a:lnTo>
                <a:lnTo>
                  <a:pt x="34" y="13"/>
                </a:lnTo>
                <a:lnTo>
                  <a:pt x="35" y="16"/>
                </a:lnTo>
                <a:lnTo>
                  <a:pt x="36" y="17"/>
                </a:lnTo>
                <a:lnTo>
                  <a:pt x="37" y="19"/>
                </a:lnTo>
                <a:lnTo>
                  <a:pt x="36" y="21"/>
                </a:lnTo>
                <a:lnTo>
                  <a:pt x="35" y="24"/>
                </a:lnTo>
                <a:lnTo>
                  <a:pt x="32" y="24"/>
                </a:lnTo>
                <a:lnTo>
                  <a:pt x="29" y="25"/>
                </a:lnTo>
                <a:lnTo>
                  <a:pt x="26" y="25"/>
                </a:lnTo>
                <a:lnTo>
                  <a:pt x="24" y="27"/>
                </a:lnTo>
                <a:lnTo>
                  <a:pt x="22" y="29"/>
                </a:lnTo>
                <a:lnTo>
                  <a:pt x="20" y="31"/>
                </a:lnTo>
                <a:lnTo>
                  <a:pt x="18" y="33"/>
                </a:lnTo>
                <a:lnTo>
                  <a:pt x="14" y="34"/>
                </a:lnTo>
                <a:lnTo>
                  <a:pt x="14" y="31"/>
                </a:lnTo>
                <a:lnTo>
                  <a:pt x="13" y="28"/>
                </a:lnTo>
                <a:lnTo>
                  <a:pt x="12" y="26"/>
                </a:lnTo>
                <a:lnTo>
                  <a:pt x="10" y="24"/>
                </a:lnTo>
                <a:lnTo>
                  <a:pt x="9" y="22"/>
                </a:lnTo>
                <a:lnTo>
                  <a:pt x="8" y="19"/>
                </a:lnTo>
                <a:lnTo>
                  <a:pt x="7" y="18"/>
                </a:lnTo>
                <a:lnTo>
                  <a:pt x="6" y="15"/>
                </a:lnTo>
                <a:lnTo>
                  <a:pt x="6" y="13"/>
                </a:lnTo>
                <a:lnTo>
                  <a:pt x="3" y="12"/>
                </a:lnTo>
                <a:lnTo>
                  <a:pt x="1" y="9"/>
                </a:lnTo>
                <a:lnTo>
                  <a:pt x="0" y="6"/>
                </a:lnTo>
                <a:lnTo>
                  <a:pt x="2" y="5"/>
                </a:lnTo>
                <a:lnTo>
                  <a:pt x="4" y="5"/>
                </a:lnTo>
                <a:lnTo>
                  <a:pt x="6" y="7"/>
                </a:lnTo>
                <a:lnTo>
                  <a:pt x="8" y="8"/>
                </a:lnTo>
                <a:lnTo>
                  <a:pt x="10" y="8"/>
                </a:lnTo>
                <a:lnTo>
                  <a:pt x="13" y="6"/>
                </a:lnTo>
                <a:lnTo>
                  <a:pt x="15" y="4"/>
                </a:lnTo>
                <a:lnTo>
                  <a:pt x="18" y="4"/>
                </a:lnTo>
                <a:lnTo>
                  <a:pt x="19" y="3"/>
                </a:lnTo>
                <a:lnTo>
                  <a:pt x="21" y="1"/>
                </a:lnTo>
                <a:lnTo>
                  <a:pt x="24" y="2"/>
                </a:lnTo>
                <a:lnTo>
                  <a:pt x="26" y="2"/>
                </a:lnTo>
                <a:lnTo>
                  <a:pt x="29" y="0"/>
                </a:lnTo>
                <a:lnTo>
                  <a:pt x="31" y="0"/>
                </a:lnTo>
                <a:lnTo>
                  <a:pt x="33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0" name="84035">
            <a:extLst xmlns:a="http://schemas.openxmlformats.org/drawingml/2006/main">
              <a:ext uri="{FF2B5EF4-FFF2-40B4-BE49-F238E27FC236}">
                <a16:creationId xmlns:a16="http://schemas.microsoft.com/office/drawing/2014/main" id="{5E47E258-B3EA-4224-B67E-304902ADA84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81987" y="2189707"/>
            <a:ext cx="318215" cy="304794"/>
          </a:xfrm>
          <a:custGeom xmlns:a="http://schemas.openxmlformats.org/drawingml/2006/main">
            <a:avLst/>
            <a:gdLst/>
            <a:ahLst/>
            <a:cxnLst>
              <a:cxn ang="0">
                <a:pos x="19" y="3"/>
              </a:cxn>
              <a:cxn ang="0">
                <a:pos x="22" y="2"/>
              </a:cxn>
              <a:cxn ang="0">
                <a:pos x="26" y="3"/>
              </a:cxn>
              <a:cxn ang="0">
                <a:pos x="28" y="7"/>
              </a:cxn>
              <a:cxn ang="0">
                <a:pos x="28" y="10"/>
              </a:cxn>
              <a:cxn ang="0">
                <a:pos x="29" y="11"/>
              </a:cxn>
              <a:cxn ang="0">
                <a:pos x="32" y="11"/>
              </a:cxn>
              <a:cxn ang="0">
                <a:pos x="33" y="12"/>
              </a:cxn>
              <a:cxn ang="0">
                <a:pos x="34" y="15"/>
              </a:cxn>
              <a:cxn ang="0">
                <a:pos x="36" y="18"/>
              </a:cxn>
              <a:cxn ang="0">
                <a:pos x="36" y="20"/>
              </a:cxn>
              <a:cxn ang="0">
                <a:pos x="37" y="21"/>
              </a:cxn>
              <a:cxn ang="0">
                <a:pos x="36" y="24"/>
              </a:cxn>
              <a:cxn ang="0">
                <a:pos x="36" y="26"/>
              </a:cxn>
              <a:cxn ang="0">
                <a:pos x="36" y="28"/>
              </a:cxn>
              <a:cxn ang="0">
                <a:pos x="36" y="30"/>
              </a:cxn>
              <a:cxn ang="0">
                <a:pos x="36" y="32"/>
              </a:cxn>
              <a:cxn ang="0">
                <a:pos x="36" y="35"/>
              </a:cxn>
              <a:cxn ang="0">
                <a:pos x="34" y="37"/>
              </a:cxn>
              <a:cxn ang="0">
                <a:pos x="32" y="37"/>
              </a:cxn>
              <a:cxn ang="0">
                <a:pos x="30" y="38"/>
              </a:cxn>
              <a:cxn ang="0">
                <a:pos x="27" y="38"/>
              </a:cxn>
              <a:cxn ang="0">
                <a:pos x="24" y="38"/>
              </a:cxn>
              <a:cxn ang="0">
                <a:pos x="22" y="37"/>
              </a:cxn>
              <a:cxn ang="0">
                <a:pos x="20" y="36"/>
              </a:cxn>
              <a:cxn ang="0">
                <a:pos x="18" y="34"/>
              </a:cxn>
              <a:cxn ang="0">
                <a:pos x="16" y="33"/>
              </a:cxn>
              <a:cxn ang="0">
                <a:pos x="14" y="32"/>
              </a:cxn>
              <a:cxn ang="0">
                <a:pos x="12" y="32"/>
              </a:cxn>
              <a:cxn ang="0">
                <a:pos x="10" y="31"/>
              </a:cxn>
              <a:cxn ang="0">
                <a:pos x="11" y="29"/>
              </a:cxn>
              <a:cxn ang="0">
                <a:pos x="12" y="26"/>
              </a:cxn>
              <a:cxn ang="0">
                <a:pos x="12" y="23"/>
              </a:cxn>
              <a:cxn ang="0">
                <a:pos x="12" y="20"/>
              </a:cxn>
              <a:cxn ang="0">
                <a:pos x="10" y="18"/>
              </a:cxn>
              <a:cxn ang="0">
                <a:pos x="8" y="16"/>
              </a:cxn>
              <a:cxn ang="0">
                <a:pos x="6" y="17"/>
              </a:cxn>
              <a:cxn ang="0">
                <a:pos x="5" y="19"/>
              </a:cxn>
              <a:cxn ang="0">
                <a:pos x="3" y="17"/>
              </a:cxn>
              <a:cxn ang="0">
                <a:pos x="1" y="16"/>
              </a:cxn>
              <a:cxn ang="0">
                <a:pos x="1" y="13"/>
              </a:cxn>
              <a:cxn ang="0">
                <a:pos x="0" y="11"/>
              </a:cxn>
              <a:cxn ang="0">
                <a:pos x="1" y="8"/>
              </a:cxn>
              <a:cxn ang="0">
                <a:pos x="4" y="6"/>
              </a:cxn>
              <a:cxn ang="0">
                <a:pos x="3" y="4"/>
              </a:cxn>
              <a:cxn ang="0">
                <a:pos x="1" y="2"/>
              </a:cxn>
              <a:cxn ang="0">
                <a:pos x="3" y="0"/>
              </a:cxn>
              <a:cxn ang="0">
                <a:pos x="5" y="0"/>
              </a:cxn>
              <a:cxn ang="0">
                <a:pos x="9" y="0"/>
              </a:cxn>
              <a:cxn ang="0">
                <a:pos x="10" y="2"/>
              </a:cxn>
              <a:cxn ang="0">
                <a:pos x="13" y="2"/>
              </a:cxn>
              <a:cxn ang="0">
                <a:pos x="15" y="3"/>
              </a:cxn>
              <a:cxn ang="0">
                <a:pos x="17" y="4"/>
              </a:cxn>
              <a:cxn ang="0">
                <a:pos x="19" y="3"/>
              </a:cxn>
            </a:cxnLst>
            <a:rect l="0" t="0" r="r" b="b"/>
            <a:pathLst>
              <a:path w="37" h="38">
                <a:moveTo>
                  <a:pt x="19" y="3"/>
                </a:moveTo>
                <a:lnTo>
                  <a:pt x="22" y="2"/>
                </a:lnTo>
                <a:lnTo>
                  <a:pt x="26" y="3"/>
                </a:lnTo>
                <a:lnTo>
                  <a:pt x="28" y="7"/>
                </a:lnTo>
                <a:lnTo>
                  <a:pt x="28" y="10"/>
                </a:lnTo>
                <a:lnTo>
                  <a:pt x="29" y="11"/>
                </a:lnTo>
                <a:lnTo>
                  <a:pt x="32" y="11"/>
                </a:lnTo>
                <a:lnTo>
                  <a:pt x="33" y="12"/>
                </a:lnTo>
                <a:lnTo>
                  <a:pt x="34" y="15"/>
                </a:lnTo>
                <a:lnTo>
                  <a:pt x="36" y="18"/>
                </a:lnTo>
                <a:lnTo>
                  <a:pt x="36" y="20"/>
                </a:lnTo>
                <a:lnTo>
                  <a:pt x="37" y="21"/>
                </a:lnTo>
                <a:lnTo>
                  <a:pt x="36" y="24"/>
                </a:lnTo>
                <a:lnTo>
                  <a:pt x="36" y="26"/>
                </a:lnTo>
                <a:lnTo>
                  <a:pt x="36" y="28"/>
                </a:lnTo>
                <a:lnTo>
                  <a:pt x="36" y="30"/>
                </a:lnTo>
                <a:lnTo>
                  <a:pt x="36" y="32"/>
                </a:lnTo>
                <a:lnTo>
                  <a:pt x="36" y="35"/>
                </a:lnTo>
                <a:lnTo>
                  <a:pt x="34" y="37"/>
                </a:lnTo>
                <a:lnTo>
                  <a:pt x="32" y="37"/>
                </a:lnTo>
                <a:lnTo>
                  <a:pt x="30" y="38"/>
                </a:lnTo>
                <a:lnTo>
                  <a:pt x="27" y="38"/>
                </a:lnTo>
                <a:lnTo>
                  <a:pt x="24" y="38"/>
                </a:lnTo>
                <a:lnTo>
                  <a:pt x="22" y="37"/>
                </a:lnTo>
                <a:lnTo>
                  <a:pt x="20" y="36"/>
                </a:lnTo>
                <a:lnTo>
                  <a:pt x="18" y="34"/>
                </a:lnTo>
                <a:lnTo>
                  <a:pt x="16" y="33"/>
                </a:lnTo>
                <a:lnTo>
                  <a:pt x="14" y="32"/>
                </a:lnTo>
                <a:lnTo>
                  <a:pt x="12" y="32"/>
                </a:lnTo>
                <a:lnTo>
                  <a:pt x="10" y="31"/>
                </a:lnTo>
                <a:lnTo>
                  <a:pt x="11" y="29"/>
                </a:lnTo>
                <a:lnTo>
                  <a:pt x="12" y="26"/>
                </a:lnTo>
                <a:lnTo>
                  <a:pt x="12" y="23"/>
                </a:lnTo>
                <a:lnTo>
                  <a:pt x="12" y="20"/>
                </a:lnTo>
                <a:lnTo>
                  <a:pt x="10" y="18"/>
                </a:lnTo>
                <a:lnTo>
                  <a:pt x="8" y="16"/>
                </a:lnTo>
                <a:lnTo>
                  <a:pt x="6" y="17"/>
                </a:lnTo>
                <a:lnTo>
                  <a:pt x="5" y="19"/>
                </a:lnTo>
                <a:lnTo>
                  <a:pt x="3" y="17"/>
                </a:lnTo>
                <a:lnTo>
                  <a:pt x="1" y="16"/>
                </a:lnTo>
                <a:lnTo>
                  <a:pt x="1" y="13"/>
                </a:lnTo>
                <a:lnTo>
                  <a:pt x="0" y="11"/>
                </a:lnTo>
                <a:lnTo>
                  <a:pt x="1" y="8"/>
                </a:lnTo>
                <a:lnTo>
                  <a:pt x="4" y="6"/>
                </a:lnTo>
                <a:lnTo>
                  <a:pt x="3" y="4"/>
                </a:lnTo>
                <a:lnTo>
                  <a:pt x="1" y="2"/>
                </a:lnTo>
                <a:lnTo>
                  <a:pt x="3" y="0"/>
                </a:lnTo>
                <a:lnTo>
                  <a:pt x="5" y="0"/>
                </a:lnTo>
                <a:lnTo>
                  <a:pt x="9" y="0"/>
                </a:lnTo>
                <a:lnTo>
                  <a:pt x="10" y="2"/>
                </a:lnTo>
                <a:lnTo>
                  <a:pt x="13" y="2"/>
                </a:lnTo>
                <a:lnTo>
                  <a:pt x="15" y="3"/>
                </a:lnTo>
                <a:lnTo>
                  <a:pt x="17" y="4"/>
                </a:lnTo>
                <a:lnTo>
                  <a:pt x="19" y="3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1" name="84033">
            <a:extLst xmlns:a="http://schemas.openxmlformats.org/drawingml/2006/main">
              <a:ext uri="{FF2B5EF4-FFF2-40B4-BE49-F238E27FC236}">
                <a16:creationId xmlns:a16="http://schemas.microsoft.com/office/drawing/2014/main" id="{DBA27780-7045-449A-B7DD-950D191BD4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37809" y="2518564"/>
            <a:ext cx="447221" cy="368961"/>
          </a:xfrm>
          <a:custGeom xmlns:a="http://schemas.openxmlformats.org/drawingml/2006/main">
            <a:avLst/>
            <a:gdLst/>
            <a:ahLst/>
            <a:cxnLst>
              <a:cxn ang="0">
                <a:pos x="39" y="16"/>
              </a:cxn>
              <a:cxn ang="0">
                <a:pos x="41" y="18"/>
              </a:cxn>
              <a:cxn ang="0">
                <a:pos x="44" y="18"/>
              </a:cxn>
              <a:cxn ang="0">
                <a:pos x="47" y="18"/>
              </a:cxn>
              <a:cxn ang="0">
                <a:pos x="48" y="19"/>
              </a:cxn>
              <a:cxn ang="0">
                <a:pos x="51" y="19"/>
              </a:cxn>
              <a:cxn ang="0">
                <a:pos x="52" y="23"/>
              </a:cxn>
              <a:cxn ang="0">
                <a:pos x="52" y="25"/>
              </a:cxn>
              <a:cxn ang="0">
                <a:pos x="51" y="27"/>
              </a:cxn>
              <a:cxn ang="0">
                <a:pos x="50" y="29"/>
              </a:cxn>
              <a:cxn ang="0">
                <a:pos x="49" y="31"/>
              </a:cxn>
              <a:cxn ang="0">
                <a:pos x="46" y="31"/>
              </a:cxn>
              <a:cxn ang="0">
                <a:pos x="43" y="33"/>
              </a:cxn>
              <a:cxn ang="0">
                <a:pos x="41" y="35"/>
              </a:cxn>
              <a:cxn ang="0">
                <a:pos x="38" y="33"/>
              </a:cxn>
              <a:cxn ang="0">
                <a:pos x="35" y="33"/>
              </a:cxn>
              <a:cxn ang="0">
                <a:pos x="33" y="35"/>
              </a:cxn>
              <a:cxn ang="0">
                <a:pos x="31" y="34"/>
              </a:cxn>
              <a:cxn ang="0">
                <a:pos x="28" y="34"/>
              </a:cxn>
              <a:cxn ang="0">
                <a:pos x="27" y="37"/>
              </a:cxn>
              <a:cxn ang="0">
                <a:pos x="25" y="39"/>
              </a:cxn>
              <a:cxn ang="0">
                <a:pos x="24" y="42"/>
              </a:cxn>
              <a:cxn ang="0">
                <a:pos x="20" y="43"/>
              </a:cxn>
              <a:cxn ang="0">
                <a:pos x="17" y="44"/>
              </a:cxn>
              <a:cxn ang="0">
                <a:pos x="16" y="46"/>
              </a:cxn>
              <a:cxn ang="0">
                <a:pos x="14" y="44"/>
              </a:cxn>
              <a:cxn ang="0">
                <a:pos x="12" y="42"/>
              </a:cxn>
              <a:cxn ang="0">
                <a:pos x="11" y="40"/>
              </a:cxn>
              <a:cxn ang="0">
                <a:pos x="9" y="38"/>
              </a:cxn>
              <a:cxn ang="0">
                <a:pos x="7" y="35"/>
              </a:cxn>
              <a:cxn ang="0">
                <a:pos x="6" y="33"/>
              </a:cxn>
              <a:cxn ang="0">
                <a:pos x="3" y="32"/>
              </a:cxn>
              <a:cxn ang="0">
                <a:pos x="0" y="31"/>
              </a:cxn>
              <a:cxn ang="0">
                <a:pos x="2" y="29"/>
              </a:cxn>
              <a:cxn ang="0">
                <a:pos x="4" y="27"/>
              </a:cxn>
              <a:cxn ang="0">
                <a:pos x="6" y="25"/>
              </a:cxn>
              <a:cxn ang="0">
                <a:pos x="8" y="23"/>
              </a:cxn>
              <a:cxn ang="0">
                <a:pos x="11" y="23"/>
              </a:cxn>
              <a:cxn ang="0">
                <a:pos x="14" y="22"/>
              </a:cxn>
              <a:cxn ang="0">
                <a:pos x="17" y="22"/>
              </a:cxn>
              <a:cxn ang="0">
                <a:pos x="18" y="19"/>
              </a:cxn>
              <a:cxn ang="0">
                <a:pos x="19" y="17"/>
              </a:cxn>
              <a:cxn ang="0">
                <a:pos x="18" y="15"/>
              </a:cxn>
              <a:cxn ang="0">
                <a:pos x="17" y="14"/>
              </a:cxn>
              <a:cxn ang="0">
                <a:pos x="16" y="11"/>
              </a:cxn>
              <a:cxn ang="0">
                <a:pos x="17" y="10"/>
              </a:cxn>
              <a:cxn ang="0">
                <a:pos x="19" y="8"/>
              </a:cxn>
              <a:cxn ang="0">
                <a:pos x="22" y="8"/>
              </a:cxn>
              <a:cxn ang="0">
                <a:pos x="25" y="7"/>
              </a:cxn>
              <a:cxn ang="0">
                <a:pos x="28" y="7"/>
              </a:cxn>
              <a:cxn ang="0">
                <a:pos x="30" y="6"/>
              </a:cxn>
              <a:cxn ang="0">
                <a:pos x="32" y="4"/>
              </a:cxn>
              <a:cxn ang="0">
                <a:pos x="35" y="2"/>
              </a:cxn>
              <a:cxn ang="0">
                <a:pos x="38" y="1"/>
              </a:cxn>
              <a:cxn ang="0">
                <a:pos x="40" y="0"/>
              </a:cxn>
              <a:cxn ang="0">
                <a:pos x="42" y="0"/>
              </a:cxn>
              <a:cxn ang="0">
                <a:pos x="41" y="3"/>
              </a:cxn>
              <a:cxn ang="0">
                <a:pos x="39" y="6"/>
              </a:cxn>
              <a:cxn ang="0">
                <a:pos x="39" y="9"/>
              </a:cxn>
              <a:cxn ang="0">
                <a:pos x="40" y="12"/>
              </a:cxn>
              <a:cxn ang="0">
                <a:pos x="39" y="16"/>
              </a:cxn>
            </a:cxnLst>
            <a:rect l="0" t="0" r="r" b="b"/>
            <a:pathLst>
              <a:path w="52" h="46">
                <a:moveTo>
                  <a:pt x="39" y="16"/>
                </a:moveTo>
                <a:lnTo>
                  <a:pt x="41" y="18"/>
                </a:lnTo>
                <a:lnTo>
                  <a:pt x="44" y="18"/>
                </a:lnTo>
                <a:lnTo>
                  <a:pt x="47" y="18"/>
                </a:lnTo>
                <a:lnTo>
                  <a:pt x="48" y="19"/>
                </a:lnTo>
                <a:lnTo>
                  <a:pt x="51" y="19"/>
                </a:lnTo>
                <a:lnTo>
                  <a:pt x="52" y="23"/>
                </a:lnTo>
                <a:lnTo>
                  <a:pt x="52" y="25"/>
                </a:lnTo>
                <a:lnTo>
                  <a:pt x="51" y="27"/>
                </a:lnTo>
                <a:lnTo>
                  <a:pt x="50" y="29"/>
                </a:lnTo>
                <a:lnTo>
                  <a:pt x="49" y="31"/>
                </a:lnTo>
                <a:lnTo>
                  <a:pt x="46" y="31"/>
                </a:lnTo>
                <a:lnTo>
                  <a:pt x="43" y="33"/>
                </a:lnTo>
                <a:lnTo>
                  <a:pt x="41" y="35"/>
                </a:lnTo>
                <a:lnTo>
                  <a:pt x="38" y="33"/>
                </a:lnTo>
                <a:lnTo>
                  <a:pt x="35" y="33"/>
                </a:lnTo>
                <a:lnTo>
                  <a:pt x="33" y="35"/>
                </a:lnTo>
                <a:lnTo>
                  <a:pt x="31" y="34"/>
                </a:lnTo>
                <a:lnTo>
                  <a:pt x="28" y="34"/>
                </a:lnTo>
                <a:lnTo>
                  <a:pt x="27" y="37"/>
                </a:lnTo>
                <a:lnTo>
                  <a:pt x="25" y="39"/>
                </a:lnTo>
                <a:lnTo>
                  <a:pt x="24" y="42"/>
                </a:lnTo>
                <a:lnTo>
                  <a:pt x="20" y="43"/>
                </a:lnTo>
                <a:lnTo>
                  <a:pt x="17" y="44"/>
                </a:lnTo>
                <a:lnTo>
                  <a:pt x="16" y="46"/>
                </a:lnTo>
                <a:lnTo>
                  <a:pt x="14" y="44"/>
                </a:lnTo>
                <a:lnTo>
                  <a:pt x="12" y="42"/>
                </a:lnTo>
                <a:lnTo>
                  <a:pt x="11" y="40"/>
                </a:lnTo>
                <a:lnTo>
                  <a:pt x="9" y="38"/>
                </a:lnTo>
                <a:lnTo>
                  <a:pt x="7" y="35"/>
                </a:lnTo>
                <a:lnTo>
                  <a:pt x="6" y="33"/>
                </a:lnTo>
                <a:lnTo>
                  <a:pt x="3" y="32"/>
                </a:lnTo>
                <a:lnTo>
                  <a:pt x="0" y="31"/>
                </a:lnTo>
                <a:lnTo>
                  <a:pt x="2" y="29"/>
                </a:lnTo>
                <a:lnTo>
                  <a:pt x="4" y="27"/>
                </a:lnTo>
                <a:lnTo>
                  <a:pt x="6" y="25"/>
                </a:lnTo>
                <a:lnTo>
                  <a:pt x="8" y="23"/>
                </a:lnTo>
                <a:lnTo>
                  <a:pt x="11" y="23"/>
                </a:lnTo>
                <a:lnTo>
                  <a:pt x="14" y="22"/>
                </a:lnTo>
                <a:lnTo>
                  <a:pt x="17" y="22"/>
                </a:lnTo>
                <a:lnTo>
                  <a:pt x="18" y="19"/>
                </a:lnTo>
                <a:lnTo>
                  <a:pt x="19" y="17"/>
                </a:lnTo>
                <a:lnTo>
                  <a:pt x="18" y="15"/>
                </a:lnTo>
                <a:lnTo>
                  <a:pt x="17" y="14"/>
                </a:lnTo>
                <a:lnTo>
                  <a:pt x="16" y="11"/>
                </a:lnTo>
                <a:lnTo>
                  <a:pt x="17" y="10"/>
                </a:lnTo>
                <a:lnTo>
                  <a:pt x="19" y="8"/>
                </a:lnTo>
                <a:lnTo>
                  <a:pt x="22" y="8"/>
                </a:lnTo>
                <a:lnTo>
                  <a:pt x="25" y="7"/>
                </a:lnTo>
                <a:lnTo>
                  <a:pt x="28" y="7"/>
                </a:lnTo>
                <a:lnTo>
                  <a:pt x="30" y="6"/>
                </a:lnTo>
                <a:lnTo>
                  <a:pt x="32" y="4"/>
                </a:lnTo>
                <a:lnTo>
                  <a:pt x="35" y="2"/>
                </a:lnTo>
                <a:lnTo>
                  <a:pt x="38" y="1"/>
                </a:lnTo>
                <a:lnTo>
                  <a:pt x="40" y="0"/>
                </a:lnTo>
                <a:lnTo>
                  <a:pt x="42" y="0"/>
                </a:lnTo>
                <a:lnTo>
                  <a:pt x="41" y="3"/>
                </a:lnTo>
                <a:lnTo>
                  <a:pt x="39" y="6"/>
                </a:lnTo>
                <a:lnTo>
                  <a:pt x="39" y="9"/>
                </a:lnTo>
                <a:lnTo>
                  <a:pt x="40" y="12"/>
                </a:lnTo>
                <a:lnTo>
                  <a:pt x="39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2" name="84029">
            <a:extLst xmlns:a="http://schemas.openxmlformats.org/drawingml/2006/main">
              <a:ext uri="{FF2B5EF4-FFF2-40B4-BE49-F238E27FC236}">
                <a16:creationId xmlns:a16="http://schemas.microsoft.com/office/drawing/2014/main" id="{66C311B8-CC71-429F-BD67-BE32B7F938F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36794" y="2670960"/>
            <a:ext cx="266613" cy="152398"/>
          </a:xfrm>
          <a:custGeom xmlns:a="http://schemas.openxmlformats.org/drawingml/2006/main">
            <a:avLst/>
            <a:gdLst/>
            <a:ahLst/>
            <a:cxnLst>
              <a:cxn ang="0">
                <a:pos x="21" y="1"/>
              </a:cxn>
              <a:cxn ang="0">
                <a:pos x="23" y="3"/>
              </a:cxn>
              <a:cxn ang="0">
                <a:pos x="26" y="1"/>
              </a:cxn>
              <a:cxn ang="0">
                <a:pos x="27" y="3"/>
              </a:cxn>
              <a:cxn ang="0">
                <a:pos x="29" y="5"/>
              </a:cxn>
              <a:cxn ang="0">
                <a:pos x="30" y="7"/>
              </a:cxn>
              <a:cxn ang="0">
                <a:pos x="31" y="10"/>
              </a:cxn>
              <a:cxn ang="0">
                <a:pos x="31" y="13"/>
              </a:cxn>
              <a:cxn ang="0">
                <a:pos x="28" y="15"/>
              </a:cxn>
              <a:cxn ang="0">
                <a:pos x="25" y="15"/>
              </a:cxn>
              <a:cxn ang="0">
                <a:pos x="23" y="15"/>
              </a:cxn>
              <a:cxn ang="0">
                <a:pos x="20" y="15"/>
              </a:cxn>
              <a:cxn ang="0">
                <a:pos x="16" y="14"/>
              </a:cxn>
              <a:cxn ang="0">
                <a:pos x="13" y="14"/>
              </a:cxn>
              <a:cxn ang="0">
                <a:pos x="12" y="16"/>
              </a:cxn>
              <a:cxn ang="0">
                <a:pos x="10" y="19"/>
              </a:cxn>
              <a:cxn ang="0">
                <a:pos x="7" y="18"/>
              </a:cxn>
              <a:cxn ang="0">
                <a:pos x="4" y="17"/>
              </a:cxn>
              <a:cxn ang="0">
                <a:pos x="2" y="17"/>
              </a:cxn>
              <a:cxn ang="0">
                <a:pos x="1" y="19"/>
              </a:cxn>
              <a:cxn ang="0">
                <a:pos x="0" y="16"/>
              </a:cxn>
              <a:cxn ang="0">
                <a:pos x="1" y="15"/>
              </a:cxn>
              <a:cxn ang="0">
                <a:pos x="1" y="13"/>
              </a:cxn>
              <a:cxn ang="0">
                <a:pos x="0" y="10"/>
              </a:cxn>
              <a:cxn ang="0">
                <a:pos x="0" y="8"/>
              </a:cxn>
              <a:cxn ang="0">
                <a:pos x="2" y="7"/>
              </a:cxn>
              <a:cxn ang="0">
                <a:pos x="4" y="6"/>
              </a:cxn>
              <a:cxn ang="0">
                <a:pos x="6" y="5"/>
              </a:cxn>
              <a:cxn ang="0">
                <a:pos x="8" y="5"/>
              </a:cxn>
              <a:cxn ang="0">
                <a:pos x="11" y="5"/>
              </a:cxn>
              <a:cxn ang="0">
                <a:pos x="12" y="4"/>
              </a:cxn>
              <a:cxn ang="0">
                <a:pos x="15" y="1"/>
              </a:cxn>
              <a:cxn ang="0">
                <a:pos x="18" y="0"/>
              </a:cxn>
              <a:cxn ang="0">
                <a:pos x="21" y="1"/>
              </a:cxn>
            </a:cxnLst>
            <a:rect l="0" t="0" r="r" b="b"/>
            <a:pathLst>
              <a:path w="31" h="19">
                <a:moveTo>
                  <a:pt x="21" y="1"/>
                </a:moveTo>
                <a:lnTo>
                  <a:pt x="23" y="3"/>
                </a:lnTo>
                <a:lnTo>
                  <a:pt x="26" y="1"/>
                </a:lnTo>
                <a:lnTo>
                  <a:pt x="27" y="3"/>
                </a:lnTo>
                <a:lnTo>
                  <a:pt x="29" y="5"/>
                </a:lnTo>
                <a:lnTo>
                  <a:pt x="30" y="7"/>
                </a:lnTo>
                <a:lnTo>
                  <a:pt x="31" y="10"/>
                </a:lnTo>
                <a:lnTo>
                  <a:pt x="31" y="13"/>
                </a:lnTo>
                <a:lnTo>
                  <a:pt x="28" y="15"/>
                </a:lnTo>
                <a:lnTo>
                  <a:pt x="25" y="15"/>
                </a:lnTo>
                <a:lnTo>
                  <a:pt x="23" y="15"/>
                </a:lnTo>
                <a:lnTo>
                  <a:pt x="20" y="15"/>
                </a:lnTo>
                <a:lnTo>
                  <a:pt x="16" y="14"/>
                </a:lnTo>
                <a:lnTo>
                  <a:pt x="13" y="14"/>
                </a:lnTo>
                <a:lnTo>
                  <a:pt x="12" y="16"/>
                </a:lnTo>
                <a:lnTo>
                  <a:pt x="10" y="19"/>
                </a:lnTo>
                <a:lnTo>
                  <a:pt x="7" y="18"/>
                </a:lnTo>
                <a:lnTo>
                  <a:pt x="4" y="17"/>
                </a:lnTo>
                <a:lnTo>
                  <a:pt x="2" y="17"/>
                </a:lnTo>
                <a:lnTo>
                  <a:pt x="1" y="19"/>
                </a:lnTo>
                <a:lnTo>
                  <a:pt x="0" y="16"/>
                </a:lnTo>
                <a:lnTo>
                  <a:pt x="1" y="15"/>
                </a:lnTo>
                <a:lnTo>
                  <a:pt x="1" y="13"/>
                </a:lnTo>
                <a:lnTo>
                  <a:pt x="0" y="10"/>
                </a:lnTo>
                <a:lnTo>
                  <a:pt x="0" y="8"/>
                </a:lnTo>
                <a:lnTo>
                  <a:pt x="2" y="7"/>
                </a:lnTo>
                <a:lnTo>
                  <a:pt x="4" y="6"/>
                </a:lnTo>
                <a:lnTo>
                  <a:pt x="6" y="5"/>
                </a:lnTo>
                <a:lnTo>
                  <a:pt x="8" y="5"/>
                </a:lnTo>
                <a:lnTo>
                  <a:pt x="11" y="5"/>
                </a:lnTo>
                <a:lnTo>
                  <a:pt x="12" y="4"/>
                </a:lnTo>
                <a:lnTo>
                  <a:pt x="15" y="1"/>
                </a:lnTo>
                <a:lnTo>
                  <a:pt x="18" y="0"/>
                </a:lnTo>
                <a:lnTo>
                  <a:pt x="21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" name="84016">
            <a:extLst xmlns:a="http://schemas.openxmlformats.org/drawingml/2006/main">
              <a:ext uri="{FF2B5EF4-FFF2-40B4-BE49-F238E27FC236}">
                <a16:creationId xmlns:a16="http://schemas.microsoft.com/office/drawing/2014/main" id="{340B2023-E74B-4F4E-A9FB-3B2E8BFF453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58377" y="2197728"/>
            <a:ext cx="258012" cy="176460"/>
          </a:xfrm>
          <a:custGeom xmlns:a="http://schemas.openxmlformats.org/drawingml/2006/main">
            <a:avLst/>
            <a:gdLst/>
            <a:ahLst/>
            <a:cxnLst>
              <a:cxn ang="0">
                <a:pos x="6" y="1"/>
              </a:cxn>
              <a:cxn ang="0">
                <a:pos x="8" y="3"/>
              </a:cxn>
              <a:cxn ang="0">
                <a:pos x="10" y="4"/>
              </a:cxn>
              <a:cxn ang="0">
                <a:pos x="12" y="5"/>
              </a:cxn>
              <a:cxn ang="0">
                <a:pos x="14" y="6"/>
              </a:cxn>
              <a:cxn ang="0">
                <a:pos x="17" y="7"/>
              </a:cxn>
              <a:cxn ang="0">
                <a:pos x="19" y="5"/>
              </a:cxn>
              <a:cxn ang="0">
                <a:pos x="22" y="5"/>
              </a:cxn>
              <a:cxn ang="0">
                <a:pos x="24" y="4"/>
              </a:cxn>
              <a:cxn ang="0">
                <a:pos x="25" y="3"/>
              </a:cxn>
              <a:cxn ang="0">
                <a:pos x="27" y="1"/>
              </a:cxn>
              <a:cxn ang="0">
                <a:pos x="29" y="3"/>
              </a:cxn>
              <a:cxn ang="0">
                <a:pos x="30" y="5"/>
              </a:cxn>
              <a:cxn ang="0">
                <a:pos x="27" y="7"/>
              </a:cxn>
              <a:cxn ang="0">
                <a:pos x="26" y="10"/>
              </a:cxn>
              <a:cxn ang="0">
                <a:pos x="27" y="12"/>
              </a:cxn>
              <a:cxn ang="0">
                <a:pos x="27" y="15"/>
              </a:cxn>
              <a:cxn ang="0">
                <a:pos x="27" y="17"/>
              </a:cxn>
              <a:cxn ang="0">
                <a:pos x="25" y="17"/>
              </a:cxn>
              <a:cxn ang="0">
                <a:pos x="23" y="19"/>
              </a:cxn>
              <a:cxn ang="0">
                <a:pos x="22" y="21"/>
              </a:cxn>
              <a:cxn ang="0">
                <a:pos x="21" y="22"/>
              </a:cxn>
              <a:cxn ang="0">
                <a:pos x="17" y="21"/>
              </a:cxn>
              <a:cxn ang="0">
                <a:pos x="16" y="19"/>
              </a:cxn>
              <a:cxn ang="0">
                <a:pos x="15" y="17"/>
              </a:cxn>
              <a:cxn ang="0">
                <a:pos x="11" y="16"/>
              </a:cxn>
              <a:cxn ang="0">
                <a:pos x="9" y="18"/>
              </a:cxn>
              <a:cxn ang="0">
                <a:pos x="7" y="18"/>
              </a:cxn>
              <a:cxn ang="0">
                <a:pos x="5" y="18"/>
              </a:cxn>
              <a:cxn ang="0">
                <a:pos x="5" y="16"/>
              </a:cxn>
              <a:cxn ang="0">
                <a:pos x="5" y="13"/>
              </a:cxn>
              <a:cxn ang="0">
                <a:pos x="2" y="12"/>
              </a:cxn>
              <a:cxn ang="0">
                <a:pos x="2" y="11"/>
              </a:cxn>
              <a:cxn ang="0">
                <a:pos x="1" y="8"/>
              </a:cxn>
              <a:cxn ang="0">
                <a:pos x="0" y="4"/>
              </a:cxn>
              <a:cxn ang="0">
                <a:pos x="2" y="2"/>
              </a:cxn>
              <a:cxn ang="0">
                <a:pos x="2" y="0"/>
              </a:cxn>
              <a:cxn ang="0">
                <a:pos x="6" y="1"/>
              </a:cxn>
            </a:cxnLst>
            <a:rect l="0" t="0" r="r" b="b"/>
            <a:pathLst>
              <a:path w="30" h="22">
                <a:moveTo>
                  <a:pt x="6" y="1"/>
                </a:moveTo>
                <a:lnTo>
                  <a:pt x="8" y="3"/>
                </a:lnTo>
                <a:lnTo>
                  <a:pt x="10" y="4"/>
                </a:lnTo>
                <a:lnTo>
                  <a:pt x="12" y="5"/>
                </a:lnTo>
                <a:lnTo>
                  <a:pt x="14" y="6"/>
                </a:lnTo>
                <a:lnTo>
                  <a:pt x="17" y="7"/>
                </a:lnTo>
                <a:lnTo>
                  <a:pt x="19" y="5"/>
                </a:lnTo>
                <a:lnTo>
                  <a:pt x="22" y="5"/>
                </a:lnTo>
                <a:lnTo>
                  <a:pt x="24" y="4"/>
                </a:lnTo>
                <a:lnTo>
                  <a:pt x="25" y="3"/>
                </a:lnTo>
                <a:lnTo>
                  <a:pt x="27" y="1"/>
                </a:lnTo>
                <a:lnTo>
                  <a:pt x="29" y="3"/>
                </a:lnTo>
                <a:lnTo>
                  <a:pt x="30" y="5"/>
                </a:lnTo>
                <a:lnTo>
                  <a:pt x="27" y="7"/>
                </a:lnTo>
                <a:lnTo>
                  <a:pt x="26" y="10"/>
                </a:lnTo>
                <a:lnTo>
                  <a:pt x="27" y="12"/>
                </a:lnTo>
                <a:lnTo>
                  <a:pt x="27" y="15"/>
                </a:lnTo>
                <a:lnTo>
                  <a:pt x="27" y="17"/>
                </a:lnTo>
                <a:lnTo>
                  <a:pt x="25" y="17"/>
                </a:lnTo>
                <a:lnTo>
                  <a:pt x="23" y="19"/>
                </a:lnTo>
                <a:lnTo>
                  <a:pt x="22" y="21"/>
                </a:lnTo>
                <a:lnTo>
                  <a:pt x="21" y="22"/>
                </a:lnTo>
                <a:lnTo>
                  <a:pt x="17" y="21"/>
                </a:lnTo>
                <a:lnTo>
                  <a:pt x="16" y="19"/>
                </a:lnTo>
                <a:lnTo>
                  <a:pt x="15" y="17"/>
                </a:lnTo>
                <a:lnTo>
                  <a:pt x="11" y="16"/>
                </a:lnTo>
                <a:lnTo>
                  <a:pt x="9" y="18"/>
                </a:lnTo>
                <a:lnTo>
                  <a:pt x="7" y="18"/>
                </a:lnTo>
                <a:lnTo>
                  <a:pt x="5" y="18"/>
                </a:lnTo>
                <a:lnTo>
                  <a:pt x="5" y="16"/>
                </a:lnTo>
                <a:lnTo>
                  <a:pt x="5" y="13"/>
                </a:lnTo>
                <a:lnTo>
                  <a:pt x="2" y="12"/>
                </a:lnTo>
                <a:lnTo>
                  <a:pt x="2" y="11"/>
                </a:lnTo>
                <a:lnTo>
                  <a:pt x="1" y="8"/>
                </a:lnTo>
                <a:lnTo>
                  <a:pt x="0" y="4"/>
                </a:lnTo>
                <a:lnTo>
                  <a:pt x="2" y="2"/>
                </a:lnTo>
                <a:lnTo>
                  <a:pt x="2" y="0"/>
                </a:lnTo>
                <a:lnTo>
                  <a:pt x="6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3" name="84010">
            <a:extLst xmlns:a="http://schemas.openxmlformats.org/drawingml/2006/main">
              <a:ext uri="{FF2B5EF4-FFF2-40B4-BE49-F238E27FC236}">
                <a16:creationId xmlns:a16="http://schemas.microsoft.com/office/drawing/2014/main" id="{5EE1463A-B394-4E75-891A-C660E90BB59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1176" y="2558669"/>
            <a:ext cx="335415" cy="376983"/>
          </a:xfrm>
          <a:custGeom xmlns:a="http://schemas.openxmlformats.org/drawingml/2006/main">
            <a:avLst/>
            <a:gdLst/>
            <a:ahLst/>
            <a:cxnLst>
              <a:cxn ang="0">
                <a:pos x="35" y="16"/>
              </a:cxn>
              <a:cxn ang="0">
                <a:pos x="35" y="19"/>
              </a:cxn>
              <a:cxn ang="0">
                <a:pos x="36" y="23"/>
              </a:cxn>
              <a:cxn ang="0">
                <a:pos x="37" y="25"/>
              </a:cxn>
              <a:cxn ang="0">
                <a:pos x="39" y="26"/>
              </a:cxn>
              <a:cxn ang="0">
                <a:pos x="39" y="29"/>
              </a:cxn>
              <a:cxn ang="0">
                <a:pos x="39" y="32"/>
              </a:cxn>
              <a:cxn ang="0">
                <a:pos x="37" y="33"/>
              </a:cxn>
              <a:cxn ang="0">
                <a:pos x="34" y="36"/>
              </a:cxn>
              <a:cxn ang="0">
                <a:pos x="34" y="38"/>
              </a:cxn>
              <a:cxn ang="0">
                <a:pos x="34" y="41"/>
              </a:cxn>
              <a:cxn ang="0">
                <a:pos x="34" y="43"/>
              </a:cxn>
              <a:cxn ang="0">
                <a:pos x="34" y="46"/>
              </a:cxn>
              <a:cxn ang="0">
                <a:pos x="32" y="47"/>
              </a:cxn>
              <a:cxn ang="0">
                <a:pos x="29" y="46"/>
              </a:cxn>
              <a:cxn ang="0">
                <a:pos x="28" y="43"/>
              </a:cxn>
              <a:cxn ang="0">
                <a:pos x="27" y="41"/>
              </a:cxn>
              <a:cxn ang="0">
                <a:pos x="26" y="38"/>
              </a:cxn>
              <a:cxn ang="0">
                <a:pos x="24" y="36"/>
              </a:cxn>
              <a:cxn ang="0">
                <a:pos x="22" y="33"/>
              </a:cxn>
              <a:cxn ang="0">
                <a:pos x="18" y="34"/>
              </a:cxn>
              <a:cxn ang="0">
                <a:pos x="17" y="32"/>
              </a:cxn>
              <a:cxn ang="0">
                <a:pos x="15" y="31"/>
              </a:cxn>
              <a:cxn ang="0">
                <a:pos x="12" y="30"/>
              </a:cxn>
              <a:cxn ang="0">
                <a:pos x="9" y="29"/>
              </a:cxn>
              <a:cxn ang="0">
                <a:pos x="7" y="27"/>
              </a:cxn>
              <a:cxn ang="0">
                <a:pos x="6" y="25"/>
              </a:cxn>
              <a:cxn ang="0">
                <a:pos x="5" y="23"/>
              </a:cxn>
              <a:cxn ang="0">
                <a:pos x="3" y="23"/>
              </a:cxn>
              <a:cxn ang="0">
                <a:pos x="1" y="22"/>
              </a:cxn>
              <a:cxn ang="0">
                <a:pos x="0" y="20"/>
              </a:cxn>
              <a:cxn ang="0">
                <a:pos x="2" y="17"/>
              </a:cxn>
              <a:cxn ang="0">
                <a:pos x="2" y="15"/>
              </a:cxn>
              <a:cxn ang="0">
                <a:pos x="2" y="13"/>
              </a:cxn>
              <a:cxn ang="0">
                <a:pos x="3" y="10"/>
              </a:cxn>
              <a:cxn ang="0">
                <a:pos x="3" y="9"/>
              </a:cxn>
              <a:cxn ang="0">
                <a:pos x="5" y="7"/>
              </a:cxn>
              <a:cxn ang="0">
                <a:pos x="8" y="6"/>
              </a:cxn>
              <a:cxn ang="0">
                <a:pos x="10" y="5"/>
              </a:cxn>
              <a:cxn ang="0">
                <a:pos x="10" y="3"/>
              </a:cxn>
              <a:cxn ang="0">
                <a:pos x="12" y="2"/>
              </a:cxn>
              <a:cxn ang="0">
                <a:pos x="14" y="1"/>
              </a:cxn>
              <a:cxn ang="0">
                <a:pos x="16" y="0"/>
              </a:cxn>
              <a:cxn ang="0">
                <a:pos x="18" y="2"/>
              </a:cxn>
              <a:cxn ang="0">
                <a:pos x="21" y="4"/>
              </a:cxn>
              <a:cxn ang="0">
                <a:pos x="22" y="6"/>
              </a:cxn>
              <a:cxn ang="0">
                <a:pos x="23" y="8"/>
              </a:cxn>
              <a:cxn ang="0">
                <a:pos x="25" y="9"/>
              </a:cxn>
              <a:cxn ang="0">
                <a:pos x="27" y="9"/>
              </a:cxn>
              <a:cxn ang="0">
                <a:pos x="30" y="10"/>
              </a:cxn>
              <a:cxn ang="0">
                <a:pos x="32" y="12"/>
              </a:cxn>
              <a:cxn ang="0">
                <a:pos x="34" y="14"/>
              </a:cxn>
              <a:cxn ang="0">
                <a:pos x="35" y="16"/>
              </a:cxn>
            </a:cxnLst>
            <a:rect l="0" t="0" r="r" b="b"/>
            <a:pathLst>
              <a:path w="39" h="47">
                <a:moveTo>
                  <a:pt x="35" y="16"/>
                </a:moveTo>
                <a:lnTo>
                  <a:pt x="35" y="19"/>
                </a:lnTo>
                <a:lnTo>
                  <a:pt x="36" y="23"/>
                </a:lnTo>
                <a:lnTo>
                  <a:pt x="37" y="25"/>
                </a:lnTo>
                <a:lnTo>
                  <a:pt x="39" y="26"/>
                </a:lnTo>
                <a:lnTo>
                  <a:pt x="39" y="29"/>
                </a:lnTo>
                <a:lnTo>
                  <a:pt x="39" y="32"/>
                </a:lnTo>
                <a:lnTo>
                  <a:pt x="37" y="33"/>
                </a:lnTo>
                <a:lnTo>
                  <a:pt x="34" y="36"/>
                </a:lnTo>
                <a:lnTo>
                  <a:pt x="34" y="38"/>
                </a:lnTo>
                <a:lnTo>
                  <a:pt x="34" y="41"/>
                </a:lnTo>
                <a:lnTo>
                  <a:pt x="34" y="43"/>
                </a:lnTo>
                <a:lnTo>
                  <a:pt x="34" y="46"/>
                </a:lnTo>
                <a:lnTo>
                  <a:pt x="32" y="47"/>
                </a:lnTo>
                <a:lnTo>
                  <a:pt x="29" y="46"/>
                </a:lnTo>
                <a:lnTo>
                  <a:pt x="28" y="43"/>
                </a:lnTo>
                <a:lnTo>
                  <a:pt x="27" y="41"/>
                </a:lnTo>
                <a:lnTo>
                  <a:pt x="26" y="38"/>
                </a:lnTo>
                <a:lnTo>
                  <a:pt x="24" y="36"/>
                </a:lnTo>
                <a:lnTo>
                  <a:pt x="22" y="33"/>
                </a:lnTo>
                <a:lnTo>
                  <a:pt x="18" y="34"/>
                </a:lnTo>
                <a:lnTo>
                  <a:pt x="17" y="32"/>
                </a:lnTo>
                <a:lnTo>
                  <a:pt x="15" y="31"/>
                </a:lnTo>
                <a:lnTo>
                  <a:pt x="12" y="30"/>
                </a:lnTo>
                <a:lnTo>
                  <a:pt x="9" y="29"/>
                </a:lnTo>
                <a:lnTo>
                  <a:pt x="7" y="27"/>
                </a:lnTo>
                <a:lnTo>
                  <a:pt x="6" y="25"/>
                </a:lnTo>
                <a:lnTo>
                  <a:pt x="5" y="23"/>
                </a:lnTo>
                <a:lnTo>
                  <a:pt x="3" y="23"/>
                </a:lnTo>
                <a:lnTo>
                  <a:pt x="1" y="22"/>
                </a:lnTo>
                <a:lnTo>
                  <a:pt x="0" y="20"/>
                </a:lnTo>
                <a:lnTo>
                  <a:pt x="2" y="17"/>
                </a:lnTo>
                <a:lnTo>
                  <a:pt x="2" y="15"/>
                </a:lnTo>
                <a:lnTo>
                  <a:pt x="2" y="13"/>
                </a:lnTo>
                <a:lnTo>
                  <a:pt x="3" y="10"/>
                </a:lnTo>
                <a:lnTo>
                  <a:pt x="3" y="9"/>
                </a:lnTo>
                <a:lnTo>
                  <a:pt x="5" y="7"/>
                </a:lnTo>
                <a:lnTo>
                  <a:pt x="8" y="6"/>
                </a:lnTo>
                <a:lnTo>
                  <a:pt x="10" y="5"/>
                </a:lnTo>
                <a:lnTo>
                  <a:pt x="10" y="3"/>
                </a:lnTo>
                <a:lnTo>
                  <a:pt x="12" y="2"/>
                </a:lnTo>
                <a:lnTo>
                  <a:pt x="14" y="1"/>
                </a:lnTo>
                <a:lnTo>
                  <a:pt x="16" y="0"/>
                </a:lnTo>
                <a:lnTo>
                  <a:pt x="18" y="2"/>
                </a:lnTo>
                <a:lnTo>
                  <a:pt x="21" y="4"/>
                </a:lnTo>
                <a:lnTo>
                  <a:pt x="22" y="6"/>
                </a:lnTo>
                <a:lnTo>
                  <a:pt x="23" y="8"/>
                </a:lnTo>
                <a:lnTo>
                  <a:pt x="25" y="9"/>
                </a:lnTo>
                <a:lnTo>
                  <a:pt x="27" y="9"/>
                </a:lnTo>
                <a:lnTo>
                  <a:pt x="30" y="10"/>
                </a:lnTo>
                <a:lnTo>
                  <a:pt x="32" y="12"/>
                </a:lnTo>
                <a:lnTo>
                  <a:pt x="34" y="14"/>
                </a:lnTo>
                <a:lnTo>
                  <a:pt x="35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4" name="84009">
            <a:extLst xmlns:a="http://schemas.openxmlformats.org/drawingml/2006/main">
              <a:ext uri="{FF2B5EF4-FFF2-40B4-BE49-F238E27FC236}">
                <a16:creationId xmlns:a16="http://schemas.microsoft.com/office/drawing/2014/main" id="{E6095469-90CB-4BD8-81A8-09905CA9D36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42190" y="2446375"/>
            <a:ext cx="318215" cy="352919"/>
          </a:xfrm>
          <a:custGeom xmlns:a="http://schemas.openxmlformats.org/drawingml/2006/main">
            <a:avLst/>
            <a:gdLst/>
            <a:ahLst/>
            <a:cxnLst>
              <a:cxn ang="0">
                <a:pos x="9" y="1"/>
              </a:cxn>
              <a:cxn ang="0">
                <a:pos x="11" y="2"/>
              </a:cxn>
              <a:cxn ang="0">
                <a:pos x="13" y="4"/>
              </a:cxn>
              <a:cxn ang="0">
                <a:pos x="15" y="5"/>
              </a:cxn>
              <a:cxn ang="0">
                <a:pos x="17" y="6"/>
              </a:cxn>
              <a:cxn ang="0">
                <a:pos x="20" y="6"/>
              </a:cxn>
              <a:cxn ang="0">
                <a:pos x="23" y="6"/>
              </a:cxn>
              <a:cxn ang="0">
                <a:pos x="24" y="10"/>
              </a:cxn>
              <a:cxn ang="0">
                <a:pos x="26" y="12"/>
              </a:cxn>
              <a:cxn ang="0">
                <a:pos x="28" y="13"/>
              </a:cxn>
              <a:cxn ang="0">
                <a:pos x="29" y="16"/>
              </a:cxn>
              <a:cxn ang="0">
                <a:pos x="31" y="19"/>
              </a:cxn>
              <a:cxn ang="0">
                <a:pos x="34" y="20"/>
              </a:cxn>
              <a:cxn ang="0">
                <a:pos x="34" y="22"/>
              </a:cxn>
              <a:cxn ang="0">
                <a:pos x="35" y="25"/>
              </a:cxn>
              <a:cxn ang="0">
                <a:pos x="36" y="26"/>
              </a:cxn>
              <a:cxn ang="0">
                <a:pos x="37" y="29"/>
              </a:cxn>
              <a:cxn ang="0">
                <a:pos x="34" y="31"/>
              </a:cxn>
              <a:cxn ang="0">
                <a:pos x="32" y="29"/>
              </a:cxn>
              <a:cxn ang="0">
                <a:pos x="29" y="28"/>
              </a:cxn>
              <a:cxn ang="0">
                <a:pos x="26" y="29"/>
              </a:cxn>
              <a:cxn ang="0">
                <a:pos x="23" y="32"/>
              </a:cxn>
              <a:cxn ang="0">
                <a:pos x="22" y="33"/>
              </a:cxn>
              <a:cxn ang="0">
                <a:pos x="19" y="33"/>
              </a:cxn>
              <a:cxn ang="0">
                <a:pos x="17" y="33"/>
              </a:cxn>
              <a:cxn ang="0">
                <a:pos x="15" y="34"/>
              </a:cxn>
              <a:cxn ang="0">
                <a:pos x="13" y="35"/>
              </a:cxn>
              <a:cxn ang="0">
                <a:pos x="11" y="36"/>
              </a:cxn>
              <a:cxn ang="0">
                <a:pos x="11" y="38"/>
              </a:cxn>
              <a:cxn ang="0">
                <a:pos x="12" y="41"/>
              </a:cxn>
              <a:cxn ang="0">
                <a:pos x="12" y="43"/>
              </a:cxn>
              <a:cxn ang="0">
                <a:pos x="11" y="44"/>
              </a:cxn>
              <a:cxn ang="0">
                <a:pos x="9" y="44"/>
              </a:cxn>
              <a:cxn ang="0">
                <a:pos x="7" y="44"/>
              </a:cxn>
              <a:cxn ang="0">
                <a:pos x="4" y="43"/>
              </a:cxn>
              <a:cxn ang="0">
                <a:pos x="4" y="40"/>
              </a:cxn>
              <a:cxn ang="0">
                <a:pos x="2" y="39"/>
              </a:cxn>
              <a:cxn ang="0">
                <a:pos x="1" y="37"/>
              </a:cxn>
              <a:cxn ang="0">
                <a:pos x="0" y="33"/>
              </a:cxn>
              <a:cxn ang="0">
                <a:pos x="0" y="30"/>
              </a:cxn>
              <a:cxn ang="0">
                <a:pos x="1" y="28"/>
              </a:cxn>
              <a:cxn ang="0">
                <a:pos x="3" y="27"/>
              </a:cxn>
              <a:cxn ang="0">
                <a:pos x="4" y="25"/>
              </a:cxn>
              <a:cxn ang="0">
                <a:pos x="4" y="22"/>
              </a:cxn>
              <a:cxn ang="0">
                <a:pos x="5" y="20"/>
              </a:cxn>
              <a:cxn ang="0">
                <a:pos x="5" y="17"/>
              </a:cxn>
              <a:cxn ang="0">
                <a:pos x="6" y="14"/>
              </a:cxn>
              <a:cxn ang="0">
                <a:pos x="7" y="12"/>
              </a:cxn>
              <a:cxn ang="0">
                <a:pos x="5" y="10"/>
              </a:cxn>
              <a:cxn ang="0">
                <a:pos x="1" y="8"/>
              </a:cxn>
              <a:cxn ang="0">
                <a:pos x="1" y="5"/>
              </a:cxn>
              <a:cxn ang="0">
                <a:pos x="2" y="3"/>
              </a:cxn>
              <a:cxn ang="0">
                <a:pos x="3" y="1"/>
              </a:cxn>
              <a:cxn ang="0">
                <a:pos x="5" y="0"/>
              </a:cxn>
              <a:cxn ang="0">
                <a:pos x="7" y="0"/>
              </a:cxn>
              <a:cxn ang="0">
                <a:pos x="9" y="1"/>
              </a:cxn>
            </a:cxnLst>
            <a:rect l="0" t="0" r="r" b="b"/>
            <a:pathLst>
              <a:path w="37" h="44">
                <a:moveTo>
                  <a:pt x="9" y="1"/>
                </a:moveTo>
                <a:lnTo>
                  <a:pt x="11" y="2"/>
                </a:lnTo>
                <a:lnTo>
                  <a:pt x="13" y="4"/>
                </a:lnTo>
                <a:lnTo>
                  <a:pt x="15" y="5"/>
                </a:lnTo>
                <a:lnTo>
                  <a:pt x="17" y="6"/>
                </a:lnTo>
                <a:lnTo>
                  <a:pt x="20" y="6"/>
                </a:lnTo>
                <a:lnTo>
                  <a:pt x="23" y="6"/>
                </a:lnTo>
                <a:lnTo>
                  <a:pt x="24" y="10"/>
                </a:lnTo>
                <a:lnTo>
                  <a:pt x="26" y="12"/>
                </a:lnTo>
                <a:lnTo>
                  <a:pt x="28" y="13"/>
                </a:lnTo>
                <a:lnTo>
                  <a:pt x="29" y="16"/>
                </a:lnTo>
                <a:lnTo>
                  <a:pt x="31" y="19"/>
                </a:lnTo>
                <a:lnTo>
                  <a:pt x="34" y="20"/>
                </a:lnTo>
                <a:lnTo>
                  <a:pt x="34" y="22"/>
                </a:lnTo>
                <a:lnTo>
                  <a:pt x="35" y="25"/>
                </a:lnTo>
                <a:lnTo>
                  <a:pt x="36" y="26"/>
                </a:lnTo>
                <a:lnTo>
                  <a:pt x="37" y="29"/>
                </a:lnTo>
                <a:lnTo>
                  <a:pt x="34" y="31"/>
                </a:lnTo>
                <a:lnTo>
                  <a:pt x="32" y="29"/>
                </a:lnTo>
                <a:lnTo>
                  <a:pt x="29" y="28"/>
                </a:lnTo>
                <a:lnTo>
                  <a:pt x="26" y="29"/>
                </a:lnTo>
                <a:lnTo>
                  <a:pt x="23" y="32"/>
                </a:lnTo>
                <a:lnTo>
                  <a:pt x="22" y="33"/>
                </a:lnTo>
                <a:lnTo>
                  <a:pt x="19" y="33"/>
                </a:lnTo>
                <a:lnTo>
                  <a:pt x="17" y="33"/>
                </a:lnTo>
                <a:lnTo>
                  <a:pt x="15" y="34"/>
                </a:lnTo>
                <a:lnTo>
                  <a:pt x="13" y="35"/>
                </a:lnTo>
                <a:lnTo>
                  <a:pt x="11" y="36"/>
                </a:lnTo>
                <a:lnTo>
                  <a:pt x="11" y="38"/>
                </a:lnTo>
                <a:lnTo>
                  <a:pt x="12" y="41"/>
                </a:lnTo>
                <a:lnTo>
                  <a:pt x="12" y="43"/>
                </a:lnTo>
                <a:lnTo>
                  <a:pt x="11" y="44"/>
                </a:lnTo>
                <a:lnTo>
                  <a:pt x="9" y="44"/>
                </a:lnTo>
                <a:lnTo>
                  <a:pt x="7" y="44"/>
                </a:lnTo>
                <a:lnTo>
                  <a:pt x="4" y="43"/>
                </a:lnTo>
                <a:lnTo>
                  <a:pt x="4" y="40"/>
                </a:lnTo>
                <a:lnTo>
                  <a:pt x="2" y="39"/>
                </a:lnTo>
                <a:lnTo>
                  <a:pt x="1" y="37"/>
                </a:lnTo>
                <a:lnTo>
                  <a:pt x="0" y="33"/>
                </a:lnTo>
                <a:lnTo>
                  <a:pt x="0" y="30"/>
                </a:lnTo>
                <a:lnTo>
                  <a:pt x="1" y="28"/>
                </a:lnTo>
                <a:lnTo>
                  <a:pt x="3" y="27"/>
                </a:lnTo>
                <a:lnTo>
                  <a:pt x="4" y="25"/>
                </a:lnTo>
                <a:lnTo>
                  <a:pt x="4" y="22"/>
                </a:lnTo>
                <a:lnTo>
                  <a:pt x="5" y="20"/>
                </a:lnTo>
                <a:lnTo>
                  <a:pt x="5" y="17"/>
                </a:lnTo>
                <a:lnTo>
                  <a:pt x="6" y="14"/>
                </a:lnTo>
                <a:lnTo>
                  <a:pt x="7" y="12"/>
                </a:lnTo>
                <a:lnTo>
                  <a:pt x="5" y="10"/>
                </a:lnTo>
                <a:lnTo>
                  <a:pt x="1" y="8"/>
                </a:lnTo>
                <a:lnTo>
                  <a:pt x="1" y="5"/>
                </a:lnTo>
                <a:lnTo>
                  <a:pt x="2" y="3"/>
                </a:lnTo>
                <a:lnTo>
                  <a:pt x="3" y="1"/>
                </a:lnTo>
                <a:lnTo>
                  <a:pt x="5" y="0"/>
                </a:lnTo>
                <a:lnTo>
                  <a:pt x="7" y="0"/>
                </a:lnTo>
                <a:lnTo>
                  <a:pt x="9" y="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5" name="83055">
            <a:extLst xmlns:a="http://schemas.openxmlformats.org/drawingml/2006/main">
              <a:ext uri="{FF2B5EF4-FFF2-40B4-BE49-F238E27FC236}">
                <a16:creationId xmlns:a16="http://schemas.microsoft.com/office/drawing/2014/main" id="{5449CABB-A758-449E-ABF6-37C6FCAAD2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61419" y="1443763"/>
            <a:ext cx="275213" cy="344899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8" y="4"/>
              </a:cxn>
              <a:cxn ang="0">
                <a:pos x="21" y="4"/>
              </a:cxn>
              <a:cxn ang="0">
                <a:pos x="23" y="4"/>
              </a:cxn>
              <a:cxn ang="0">
                <a:pos x="26" y="4"/>
              </a:cxn>
              <a:cxn ang="0">
                <a:pos x="25" y="7"/>
              </a:cxn>
              <a:cxn ang="0">
                <a:pos x="25" y="9"/>
              </a:cxn>
              <a:cxn ang="0">
                <a:pos x="24" y="12"/>
              </a:cxn>
              <a:cxn ang="0">
                <a:pos x="24" y="14"/>
              </a:cxn>
              <a:cxn ang="0">
                <a:pos x="25" y="16"/>
              </a:cxn>
              <a:cxn ang="0">
                <a:pos x="27" y="19"/>
              </a:cxn>
              <a:cxn ang="0">
                <a:pos x="29" y="19"/>
              </a:cxn>
              <a:cxn ang="0">
                <a:pos x="32" y="20"/>
              </a:cxn>
              <a:cxn ang="0">
                <a:pos x="31" y="22"/>
              </a:cxn>
              <a:cxn ang="0">
                <a:pos x="29" y="25"/>
              </a:cxn>
              <a:cxn ang="0">
                <a:pos x="28" y="28"/>
              </a:cxn>
              <a:cxn ang="0">
                <a:pos x="26" y="30"/>
              </a:cxn>
              <a:cxn ang="0">
                <a:pos x="28" y="31"/>
              </a:cxn>
              <a:cxn ang="0">
                <a:pos x="28" y="34"/>
              </a:cxn>
              <a:cxn ang="0">
                <a:pos x="26" y="37"/>
              </a:cxn>
              <a:cxn ang="0">
                <a:pos x="26" y="39"/>
              </a:cxn>
              <a:cxn ang="0">
                <a:pos x="23" y="40"/>
              </a:cxn>
              <a:cxn ang="0">
                <a:pos x="21" y="41"/>
              </a:cxn>
              <a:cxn ang="0">
                <a:pos x="19" y="41"/>
              </a:cxn>
              <a:cxn ang="0">
                <a:pos x="16" y="41"/>
              </a:cxn>
              <a:cxn ang="0">
                <a:pos x="14" y="42"/>
              </a:cxn>
              <a:cxn ang="0">
                <a:pos x="10" y="42"/>
              </a:cxn>
              <a:cxn ang="0">
                <a:pos x="7" y="43"/>
              </a:cxn>
              <a:cxn ang="0">
                <a:pos x="5" y="40"/>
              </a:cxn>
              <a:cxn ang="0">
                <a:pos x="3" y="38"/>
              </a:cxn>
              <a:cxn ang="0">
                <a:pos x="2" y="37"/>
              </a:cxn>
              <a:cxn ang="0">
                <a:pos x="0" y="35"/>
              </a:cxn>
              <a:cxn ang="0">
                <a:pos x="1" y="32"/>
              </a:cxn>
              <a:cxn ang="0">
                <a:pos x="4" y="32"/>
              </a:cxn>
              <a:cxn ang="0">
                <a:pos x="5" y="31"/>
              </a:cxn>
              <a:cxn ang="0">
                <a:pos x="6" y="29"/>
              </a:cxn>
              <a:cxn ang="0">
                <a:pos x="7" y="25"/>
              </a:cxn>
              <a:cxn ang="0">
                <a:pos x="8" y="24"/>
              </a:cxn>
              <a:cxn ang="0">
                <a:pos x="8" y="21"/>
              </a:cxn>
              <a:cxn ang="0">
                <a:pos x="10" y="18"/>
              </a:cxn>
              <a:cxn ang="0">
                <a:pos x="12" y="17"/>
              </a:cxn>
              <a:cxn ang="0">
                <a:pos x="14" y="16"/>
              </a:cxn>
              <a:cxn ang="0">
                <a:pos x="14" y="13"/>
              </a:cxn>
              <a:cxn ang="0">
                <a:pos x="14" y="10"/>
              </a:cxn>
              <a:cxn ang="0">
                <a:pos x="12" y="10"/>
              </a:cxn>
              <a:cxn ang="0">
                <a:pos x="10" y="11"/>
              </a:cxn>
              <a:cxn ang="0">
                <a:pos x="8" y="9"/>
              </a:cxn>
              <a:cxn ang="0">
                <a:pos x="5" y="9"/>
              </a:cxn>
              <a:cxn ang="0">
                <a:pos x="3" y="9"/>
              </a:cxn>
              <a:cxn ang="0">
                <a:pos x="3" y="7"/>
              </a:cxn>
              <a:cxn ang="0">
                <a:pos x="6" y="5"/>
              </a:cxn>
              <a:cxn ang="0">
                <a:pos x="8" y="3"/>
              </a:cxn>
              <a:cxn ang="0">
                <a:pos x="9" y="1"/>
              </a:cxn>
              <a:cxn ang="0">
                <a:pos x="10" y="0"/>
              </a:cxn>
              <a:cxn ang="0">
                <a:pos x="12" y="1"/>
              </a:cxn>
              <a:cxn ang="0">
                <a:pos x="14" y="2"/>
              </a:cxn>
              <a:cxn ang="0">
                <a:pos x="17" y="2"/>
              </a:cxn>
            </a:cxnLst>
            <a:rect l="0" t="0" r="r" b="b"/>
            <a:pathLst>
              <a:path w="32" h="43">
                <a:moveTo>
                  <a:pt x="17" y="2"/>
                </a:moveTo>
                <a:lnTo>
                  <a:pt x="18" y="4"/>
                </a:lnTo>
                <a:lnTo>
                  <a:pt x="21" y="4"/>
                </a:lnTo>
                <a:lnTo>
                  <a:pt x="23" y="4"/>
                </a:lnTo>
                <a:lnTo>
                  <a:pt x="26" y="4"/>
                </a:lnTo>
                <a:lnTo>
                  <a:pt x="25" y="7"/>
                </a:lnTo>
                <a:lnTo>
                  <a:pt x="25" y="9"/>
                </a:lnTo>
                <a:lnTo>
                  <a:pt x="24" y="12"/>
                </a:lnTo>
                <a:lnTo>
                  <a:pt x="24" y="14"/>
                </a:lnTo>
                <a:lnTo>
                  <a:pt x="25" y="16"/>
                </a:lnTo>
                <a:lnTo>
                  <a:pt x="27" y="19"/>
                </a:lnTo>
                <a:lnTo>
                  <a:pt x="29" y="19"/>
                </a:lnTo>
                <a:lnTo>
                  <a:pt x="32" y="20"/>
                </a:lnTo>
                <a:lnTo>
                  <a:pt x="31" y="22"/>
                </a:lnTo>
                <a:lnTo>
                  <a:pt x="29" y="25"/>
                </a:lnTo>
                <a:lnTo>
                  <a:pt x="28" y="28"/>
                </a:lnTo>
                <a:lnTo>
                  <a:pt x="26" y="30"/>
                </a:lnTo>
                <a:lnTo>
                  <a:pt x="28" y="31"/>
                </a:lnTo>
                <a:lnTo>
                  <a:pt x="28" y="34"/>
                </a:lnTo>
                <a:lnTo>
                  <a:pt x="26" y="37"/>
                </a:lnTo>
                <a:lnTo>
                  <a:pt x="26" y="39"/>
                </a:lnTo>
                <a:lnTo>
                  <a:pt x="23" y="40"/>
                </a:lnTo>
                <a:lnTo>
                  <a:pt x="21" y="41"/>
                </a:lnTo>
                <a:lnTo>
                  <a:pt x="19" y="41"/>
                </a:lnTo>
                <a:lnTo>
                  <a:pt x="16" y="41"/>
                </a:lnTo>
                <a:lnTo>
                  <a:pt x="14" y="42"/>
                </a:lnTo>
                <a:lnTo>
                  <a:pt x="10" y="42"/>
                </a:lnTo>
                <a:lnTo>
                  <a:pt x="7" y="43"/>
                </a:lnTo>
                <a:lnTo>
                  <a:pt x="5" y="40"/>
                </a:lnTo>
                <a:lnTo>
                  <a:pt x="3" y="38"/>
                </a:lnTo>
                <a:lnTo>
                  <a:pt x="2" y="37"/>
                </a:lnTo>
                <a:lnTo>
                  <a:pt x="0" y="35"/>
                </a:lnTo>
                <a:lnTo>
                  <a:pt x="1" y="32"/>
                </a:lnTo>
                <a:lnTo>
                  <a:pt x="4" y="32"/>
                </a:lnTo>
                <a:lnTo>
                  <a:pt x="5" y="31"/>
                </a:lnTo>
                <a:lnTo>
                  <a:pt x="6" y="29"/>
                </a:lnTo>
                <a:lnTo>
                  <a:pt x="7" y="25"/>
                </a:lnTo>
                <a:lnTo>
                  <a:pt x="8" y="24"/>
                </a:lnTo>
                <a:lnTo>
                  <a:pt x="8" y="21"/>
                </a:lnTo>
                <a:lnTo>
                  <a:pt x="10" y="18"/>
                </a:lnTo>
                <a:lnTo>
                  <a:pt x="12" y="17"/>
                </a:lnTo>
                <a:lnTo>
                  <a:pt x="14" y="16"/>
                </a:lnTo>
                <a:lnTo>
                  <a:pt x="14" y="13"/>
                </a:lnTo>
                <a:lnTo>
                  <a:pt x="14" y="10"/>
                </a:lnTo>
                <a:lnTo>
                  <a:pt x="12" y="10"/>
                </a:lnTo>
                <a:lnTo>
                  <a:pt x="10" y="11"/>
                </a:lnTo>
                <a:lnTo>
                  <a:pt x="8" y="9"/>
                </a:lnTo>
                <a:lnTo>
                  <a:pt x="5" y="9"/>
                </a:lnTo>
                <a:lnTo>
                  <a:pt x="3" y="9"/>
                </a:lnTo>
                <a:lnTo>
                  <a:pt x="3" y="7"/>
                </a:lnTo>
                <a:lnTo>
                  <a:pt x="6" y="5"/>
                </a:lnTo>
                <a:lnTo>
                  <a:pt x="8" y="3"/>
                </a:lnTo>
                <a:lnTo>
                  <a:pt x="9" y="1"/>
                </a:lnTo>
                <a:lnTo>
                  <a:pt x="10" y="0"/>
                </a:lnTo>
                <a:lnTo>
                  <a:pt x="12" y="1"/>
                </a:lnTo>
                <a:lnTo>
                  <a:pt x="14" y="2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6" name="83049">
            <a:extLst xmlns:a="http://schemas.openxmlformats.org/drawingml/2006/main">
              <a:ext uri="{FF2B5EF4-FFF2-40B4-BE49-F238E27FC236}">
                <a16:creationId xmlns:a16="http://schemas.microsoft.com/office/drawing/2014/main" id="{BDFF65C8-9D8B-4083-B1BB-F4C69DE3585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86206" y="1941059"/>
            <a:ext cx="318215" cy="232606"/>
          </a:xfrm>
          <a:custGeom xmlns:a="http://schemas.openxmlformats.org/drawingml/2006/main">
            <a:avLst/>
            <a:gdLst/>
            <a:ahLst/>
            <a:cxnLst>
              <a:cxn ang="0">
                <a:pos x="37" y="15"/>
              </a:cxn>
              <a:cxn ang="0">
                <a:pos x="37" y="18"/>
              </a:cxn>
              <a:cxn ang="0">
                <a:pos x="34" y="19"/>
              </a:cxn>
              <a:cxn ang="0">
                <a:pos x="32" y="20"/>
              </a:cxn>
              <a:cxn ang="0">
                <a:pos x="30" y="21"/>
              </a:cxn>
              <a:cxn ang="0">
                <a:pos x="28" y="22"/>
              </a:cxn>
              <a:cxn ang="0">
                <a:pos x="27" y="24"/>
              </a:cxn>
              <a:cxn ang="0">
                <a:pos x="24" y="23"/>
              </a:cxn>
              <a:cxn ang="0">
                <a:pos x="23" y="22"/>
              </a:cxn>
              <a:cxn ang="0">
                <a:pos x="20" y="21"/>
              </a:cxn>
              <a:cxn ang="0">
                <a:pos x="17" y="22"/>
              </a:cxn>
              <a:cxn ang="0">
                <a:pos x="14" y="23"/>
              </a:cxn>
              <a:cxn ang="0">
                <a:pos x="12" y="24"/>
              </a:cxn>
              <a:cxn ang="0">
                <a:pos x="10" y="26"/>
              </a:cxn>
              <a:cxn ang="0">
                <a:pos x="9" y="28"/>
              </a:cxn>
              <a:cxn ang="0">
                <a:pos x="7" y="29"/>
              </a:cxn>
              <a:cxn ang="0">
                <a:pos x="5" y="29"/>
              </a:cxn>
              <a:cxn ang="0">
                <a:pos x="3" y="27"/>
              </a:cxn>
              <a:cxn ang="0">
                <a:pos x="3" y="25"/>
              </a:cxn>
              <a:cxn ang="0">
                <a:pos x="0" y="22"/>
              </a:cxn>
              <a:cxn ang="0">
                <a:pos x="0" y="20"/>
              </a:cxn>
              <a:cxn ang="0">
                <a:pos x="1" y="17"/>
              </a:cxn>
              <a:cxn ang="0">
                <a:pos x="2" y="15"/>
              </a:cxn>
              <a:cxn ang="0">
                <a:pos x="3" y="12"/>
              </a:cxn>
              <a:cxn ang="0">
                <a:pos x="5" y="11"/>
              </a:cxn>
              <a:cxn ang="0">
                <a:pos x="8" y="11"/>
              </a:cxn>
              <a:cxn ang="0">
                <a:pos x="10" y="10"/>
              </a:cxn>
              <a:cxn ang="0">
                <a:pos x="12" y="9"/>
              </a:cxn>
              <a:cxn ang="0">
                <a:pos x="11" y="5"/>
              </a:cxn>
              <a:cxn ang="0">
                <a:pos x="11" y="1"/>
              </a:cxn>
              <a:cxn ang="0">
                <a:pos x="13" y="0"/>
              </a:cxn>
              <a:cxn ang="0">
                <a:pos x="15" y="3"/>
              </a:cxn>
              <a:cxn ang="0">
                <a:pos x="16" y="4"/>
              </a:cxn>
              <a:cxn ang="0">
                <a:pos x="18" y="5"/>
              </a:cxn>
              <a:cxn ang="0">
                <a:pos x="20" y="4"/>
              </a:cxn>
              <a:cxn ang="0">
                <a:pos x="23" y="4"/>
              </a:cxn>
              <a:cxn ang="0">
                <a:pos x="25" y="6"/>
              </a:cxn>
              <a:cxn ang="0">
                <a:pos x="26" y="8"/>
              </a:cxn>
              <a:cxn ang="0">
                <a:pos x="28" y="6"/>
              </a:cxn>
              <a:cxn ang="0">
                <a:pos x="30" y="4"/>
              </a:cxn>
              <a:cxn ang="0">
                <a:pos x="32" y="5"/>
              </a:cxn>
              <a:cxn ang="0">
                <a:pos x="33" y="7"/>
              </a:cxn>
              <a:cxn ang="0">
                <a:pos x="35" y="9"/>
              </a:cxn>
              <a:cxn ang="0">
                <a:pos x="36" y="12"/>
              </a:cxn>
              <a:cxn ang="0">
                <a:pos x="37" y="15"/>
              </a:cxn>
            </a:cxnLst>
            <a:rect l="0" t="0" r="r" b="b"/>
            <a:pathLst>
              <a:path w="37" h="29">
                <a:moveTo>
                  <a:pt x="37" y="15"/>
                </a:moveTo>
                <a:lnTo>
                  <a:pt x="37" y="18"/>
                </a:lnTo>
                <a:lnTo>
                  <a:pt x="34" y="19"/>
                </a:lnTo>
                <a:lnTo>
                  <a:pt x="32" y="20"/>
                </a:lnTo>
                <a:lnTo>
                  <a:pt x="30" y="21"/>
                </a:lnTo>
                <a:lnTo>
                  <a:pt x="28" y="22"/>
                </a:lnTo>
                <a:lnTo>
                  <a:pt x="27" y="24"/>
                </a:lnTo>
                <a:lnTo>
                  <a:pt x="24" y="23"/>
                </a:lnTo>
                <a:lnTo>
                  <a:pt x="23" y="22"/>
                </a:lnTo>
                <a:lnTo>
                  <a:pt x="20" y="21"/>
                </a:lnTo>
                <a:lnTo>
                  <a:pt x="17" y="22"/>
                </a:lnTo>
                <a:lnTo>
                  <a:pt x="14" y="23"/>
                </a:lnTo>
                <a:lnTo>
                  <a:pt x="12" y="24"/>
                </a:lnTo>
                <a:lnTo>
                  <a:pt x="10" y="26"/>
                </a:lnTo>
                <a:lnTo>
                  <a:pt x="9" y="28"/>
                </a:lnTo>
                <a:lnTo>
                  <a:pt x="7" y="29"/>
                </a:lnTo>
                <a:lnTo>
                  <a:pt x="5" y="29"/>
                </a:lnTo>
                <a:lnTo>
                  <a:pt x="3" y="27"/>
                </a:lnTo>
                <a:lnTo>
                  <a:pt x="3" y="25"/>
                </a:lnTo>
                <a:lnTo>
                  <a:pt x="0" y="22"/>
                </a:lnTo>
                <a:lnTo>
                  <a:pt x="0" y="20"/>
                </a:lnTo>
                <a:lnTo>
                  <a:pt x="1" y="17"/>
                </a:lnTo>
                <a:lnTo>
                  <a:pt x="2" y="15"/>
                </a:lnTo>
                <a:lnTo>
                  <a:pt x="3" y="12"/>
                </a:lnTo>
                <a:lnTo>
                  <a:pt x="5" y="11"/>
                </a:lnTo>
                <a:lnTo>
                  <a:pt x="8" y="11"/>
                </a:lnTo>
                <a:lnTo>
                  <a:pt x="10" y="10"/>
                </a:lnTo>
                <a:lnTo>
                  <a:pt x="12" y="9"/>
                </a:lnTo>
                <a:lnTo>
                  <a:pt x="11" y="5"/>
                </a:lnTo>
                <a:lnTo>
                  <a:pt x="11" y="1"/>
                </a:lnTo>
                <a:lnTo>
                  <a:pt x="13" y="0"/>
                </a:lnTo>
                <a:lnTo>
                  <a:pt x="15" y="3"/>
                </a:lnTo>
                <a:lnTo>
                  <a:pt x="16" y="4"/>
                </a:lnTo>
                <a:lnTo>
                  <a:pt x="18" y="5"/>
                </a:lnTo>
                <a:lnTo>
                  <a:pt x="20" y="4"/>
                </a:lnTo>
                <a:lnTo>
                  <a:pt x="23" y="4"/>
                </a:lnTo>
                <a:lnTo>
                  <a:pt x="25" y="6"/>
                </a:lnTo>
                <a:lnTo>
                  <a:pt x="26" y="8"/>
                </a:lnTo>
                <a:lnTo>
                  <a:pt x="28" y="6"/>
                </a:lnTo>
                <a:lnTo>
                  <a:pt x="30" y="4"/>
                </a:lnTo>
                <a:lnTo>
                  <a:pt x="32" y="5"/>
                </a:lnTo>
                <a:lnTo>
                  <a:pt x="33" y="7"/>
                </a:lnTo>
                <a:lnTo>
                  <a:pt x="35" y="9"/>
                </a:lnTo>
                <a:lnTo>
                  <a:pt x="36" y="12"/>
                </a:lnTo>
                <a:lnTo>
                  <a:pt x="37" y="1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7" name="83044">
            <a:extLst xmlns:a="http://schemas.openxmlformats.org/drawingml/2006/main">
              <a:ext uri="{FF2B5EF4-FFF2-40B4-BE49-F238E27FC236}">
                <a16:creationId xmlns:a16="http://schemas.microsoft.com/office/drawing/2014/main" id="{E0831D7D-A9F6-4116-AC5B-14D519BDC15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63610" y="1692410"/>
            <a:ext cx="258012" cy="224585"/>
          </a:xfrm>
          <a:custGeom xmlns:a="http://schemas.openxmlformats.org/drawingml/2006/main">
            <a:avLst/>
            <a:gdLst/>
            <a:ahLst/>
            <a:cxnLst>
              <a:cxn ang="0">
                <a:pos x="23" y="4"/>
              </a:cxn>
              <a:cxn ang="0">
                <a:pos x="25" y="6"/>
              </a:cxn>
              <a:cxn ang="0">
                <a:pos x="26" y="7"/>
              </a:cxn>
              <a:cxn ang="0">
                <a:pos x="28" y="9"/>
              </a:cxn>
              <a:cxn ang="0">
                <a:pos x="30" y="12"/>
              </a:cxn>
              <a:cxn ang="0">
                <a:pos x="28" y="14"/>
              </a:cxn>
              <a:cxn ang="0">
                <a:pos x="27" y="16"/>
              </a:cxn>
              <a:cxn ang="0">
                <a:pos x="25" y="17"/>
              </a:cxn>
              <a:cxn ang="0">
                <a:pos x="23" y="15"/>
              </a:cxn>
              <a:cxn ang="0">
                <a:pos x="21" y="15"/>
              </a:cxn>
              <a:cxn ang="0">
                <a:pos x="20" y="16"/>
              </a:cxn>
              <a:cxn ang="0">
                <a:pos x="18" y="18"/>
              </a:cxn>
              <a:cxn ang="0">
                <a:pos x="17" y="21"/>
              </a:cxn>
              <a:cxn ang="0">
                <a:pos x="14" y="22"/>
              </a:cxn>
              <a:cxn ang="0">
                <a:pos x="13" y="22"/>
              </a:cxn>
              <a:cxn ang="0">
                <a:pos x="10" y="23"/>
              </a:cxn>
              <a:cxn ang="0">
                <a:pos x="8" y="25"/>
              </a:cxn>
              <a:cxn ang="0">
                <a:pos x="7" y="27"/>
              </a:cxn>
              <a:cxn ang="0">
                <a:pos x="6" y="28"/>
              </a:cxn>
              <a:cxn ang="0">
                <a:pos x="5" y="25"/>
              </a:cxn>
              <a:cxn ang="0">
                <a:pos x="4" y="22"/>
              </a:cxn>
              <a:cxn ang="0">
                <a:pos x="3" y="19"/>
              </a:cxn>
              <a:cxn ang="0">
                <a:pos x="1" y="17"/>
              </a:cxn>
              <a:cxn ang="0">
                <a:pos x="0" y="14"/>
              </a:cxn>
              <a:cxn ang="0">
                <a:pos x="1" y="11"/>
              </a:cxn>
              <a:cxn ang="0">
                <a:pos x="2" y="9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10" y="3"/>
              </a:cxn>
              <a:cxn ang="0">
                <a:pos x="10" y="1"/>
              </a:cxn>
              <a:cxn ang="0">
                <a:pos x="13" y="0"/>
              </a:cxn>
              <a:cxn ang="0">
                <a:pos x="15" y="1"/>
              </a:cxn>
              <a:cxn ang="0">
                <a:pos x="17" y="1"/>
              </a:cxn>
              <a:cxn ang="0">
                <a:pos x="19" y="3"/>
              </a:cxn>
              <a:cxn ang="0">
                <a:pos x="21" y="4"/>
              </a:cxn>
              <a:cxn ang="0">
                <a:pos x="23" y="4"/>
              </a:cxn>
            </a:cxnLst>
            <a:rect l="0" t="0" r="r" b="b"/>
            <a:pathLst>
              <a:path w="30" h="28">
                <a:moveTo>
                  <a:pt x="23" y="4"/>
                </a:moveTo>
                <a:lnTo>
                  <a:pt x="25" y="6"/>
                </a:lnTo>
                <a:lnTo>
                  <a:pt x="26" y="7"/>
                </a:lnTo>
                <a:lnTo>
                  <a:pt x="28" y="9"/>
                </a:lnTo>
                <a:lnTo>
                  <a:pt x="30" y="12"/>
                </a:lnTo>
                <a:lnTo>
                  <a:pt x="28" y="14"/>
                </a:lnTo>
                <a:lnTo>
                  <a:pt x="27" y="16"/>
                </a:lnTo>
                <a:lnTo>
                  <a:pt x="25" y="17"/>
                </a:lnTo>
                <a:lnTo>
                  <a:pt x="23" y="15"/>
                </a:lnTo>
                <a:lnTo>
                  <a:pt x="21" y="15"/>
                </a:lnTo>
                <a:lnTo>
                  <a:pt x="20" y="16"/>
                </a:lnTo>
                <a:lnTo>
                  <a:pt x="18" y="18"/>
                </a:lnTo>
                <a:lnTo>
                  <a:pt x="17" y="21"/>
                </a:lnTo>
                <a:lnTo>
                  <a:pt x="14" y="22"/>
                </a:lnTo>
                <a:lnTo>
                  <a:pt x="13" y="22"/>
                </a:lnTo>
                <a:lnTo>
                  <a:pt x="10" y="23"/>
                </a:lnTo>
                <a:lnTo>
                  <a:pt x="8" y="25"/>
                </a:lnTo>
                <a:lnTo>
                  <a:pt x="7" y="27"/>
                </a:lnTo>
                <a:lnTo>
                  <a:pt x="6" y="28"/>
                </a:lnTo>
                <a:lnTo>
                  <a:pt x="5" y="25"/>
                </a:lnTo>
                <a:lnTo>
                  <a:pt x="4" y="22"/>
                </a:lnTo>
                <a:lnTo>
                  <a:pt x="3" y="19"/>
                </a:lnTo>
                <a:lnTo>
                  <a:pt x="1" y="17"/>
                </a:lnTo>
                <a:lnTo>
                  <a:pt x="0" y="14"/>
                </a:lnTo>
                <a:lnTo>
                  <a:pt x="1" y="11"/>
                </a:lnTo>
                <a:lnTo>
                  <a:pt x="2" y="9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10" y="3"/>
                </a:lnTo>
                <a:lnTo>
                  <a:pt x="10" y="1"/>
                </a:lnTo>
                <a:lnTo>
                  <a:pt x="13" y="0"/>
                </a:lnTo>
                <a:lnTo>
                  <a:pt x="15" y="1"/>
                </a:lnTo>
                <a:lnTo>
                  <a:pt x="17" y="1"/>
                </a:lnTo>
                <a:lnTo>
                  <a:pt x="19" y="3"/>
                </a:lnTo>
                <a:lnTo>
                  <a:pt x="21" y="4"/>
                </a:lnTo>
                <a:lnTo>
                  <a:pt x="23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576" name="83040">
            <a:extLst xmlns:a="http://schemas.openxmlformats.org/drawingml/2006/main">
              <a:ext uri="{FF2B5EF4-FFF2-40B4-BE49-F238E27FC236}">
                <a16:creationId xmlns:a16="http://schemas.microsoft.com/office/drawing/2014/main" id="{647CB6F7-B017-4AC7-BA2B-67F5E3AC00F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62596" y="1844807"/>
            <a:ext cx="335415" cy="256669"/>
          </a:xfrm>
          <a:custGeom xmlns:a="http://schemas.openxmlformats.org/drawingml/2006/main">
            <a:avLst/>
            <a:gdLst/>
            <a:ahLst/>
            <a:cxnLst>
              <a:cxn ang="0">
                <a:pos x="39" y="12"/>
              </a:cxn>
              <a:cxn ang="0">
                <a:pos x="37" y="13"/>
              </a:cxn>
              <a:cxn ang="0">
                <a:pos x="37" y="17"/>
              </a:cxn>
              <a:cxn ang="0">
                <a:pos x="38" y="21"/>
              </a:cxn>
              <a:cxn ang="0">
                <a:pos x="36" y="22"/>
              </a:cxn>
              <a:cxn ang="0">
                <a:pos x="34" y="23"/>
              </a:cxn>
              <a:cxn ang="0">
                <a:pos x="31" y="23"/>
              </a:cxn>
              <a:cxn ang="0">
                <a:pos x="29" y="24"/>
              </a:cxn>
              <a:cxn ang="0">
                <a:pos x="28" y="27"/>
              </a:cxn>
              <a:cxn ang="0">
                <a:pos x="27" y="29"/>
              </a:cxn>
              <a:cxn ang="0">
                <a:pos x="26" y="32"/>
              </a:cxn>
              <a:cxn ang="0">
                <a:pos x="24" y="30"/>
              </a:cxn>
              <a:cxn ang="0">
                <a:pos x="22" y="29"/>
              </a:cxn>
              <a:cxn ang="0">
                <a:pos x="21" y="29"/>
              </a:cxn>
              <a:cxn ang="0">
                <a:pos x="18" y="30"/>
              </a:cxn>
              <a:cxn ang="0">
                <a:pos x="16" y="30"/>
              </a:cxn>
              <a:cxn ang="0">
                <a:pos x="13" y="31"/>
              </a:cxn>
              <a:cxn ang="0">
                <a:pos x="11" y="30"/>
              </a:cxn>
              <a:cxn ang="0">
                <a:pos x="9" y="28"/>
              </a:cxn>
              <a:cxn ang="0">
                <a:pos x="7" y="27"/>
              </a:cxn>
              <a:cxn ang="0">
                <a:pos x="5" y="26"/>
              </a:cxn>
              <a:cxn ang="0">
                <a:pos x="3" y="25"/>
              </a:cxn>
              <a:cxn ang="0">
                <a:pos x="4" y="22"/>
              </a:cxn>
              <a:cxn ang="0">
                <a:pos x="1" y="20"/>
              </a:cxn>
              <a:cxn ang="0">
                <a:pos x="0" y="18"/>
              </a:cxn>
              <a:cxn ang="0">
                <a:pos x="2" y="16"/>
              </a:cxn>
              <a:cxn ang="0">
                <a:pos x="5" y="15"/>
              </a:cxn>
              <a:cxn ang="0">
                <a:pos x="7" y="14"/>
              </a:cxn>
              <a:cxn ang="0">
                <a:pos x="6" y="12"/>
              </a:cxn>
              <a:cxn ang="0">
                <a:pos x="9" y="11"/>
              </a:cxn>
              <a:cxn ang="0">
                <a:pos x="12" y="10"/>
              </a:cxn>
              <a:cxn ang="0">
                <a:pos x="14" y="7"/>
              </a:cxn>
              <a:cxn ang="0">
                <a:pos x="16" y="6"/>
              </a:cxn>
              <a:cxn ang="0">
                <a:pos x="17" y="3"/>
              </a:cxn>
              <a:cxn ang="0">
                <a:pos x="19" y="2"/>
              </a:cxn>
              <a:cxn ang="0">
                <a:pos x="20" y="0"/>
              </a:cxn>
              <a:cxn ang="0">
                <a:pos x="22" y="0"/>
              </a:cxn>
              <a:cxn ang="0">
                <a:pos x="25" y="2"/>
              </a:cxn>
              <a:cxn ang="0">
                <a:pos x="26" y="3"/>
              </a:cxn>
              <a:cxn ang="0">
                <a:pos x="26" y="6"/>
              </a:cxn>
              <a:cxn ang="0">
                <a:pos x="26" y="8"/>
              </a:cxn>
              <a:cxn ang="0">
                <a:pos x="29" y="7"/>
              </a:cxn>
              <a:cxn ang="0">
                <a:pos x="30" y="6"/>
              </a:cxn>
              <a:cxn ang="0">
                <a:pos x="33" y="6"/>
              </a:cxn>
              <a:cxn ang="0">
                <a:pos x="34" y="7"/>
              </a:cxn>
              <a:cxn ang="0">
                <a:pos x="36" y="10"/>
              </a:cxn>
              <a:cxn ang="0">
                <a:pos x="39" y="12"/>
              </a:cxn>
            </a:cxnLst>
            <a:rect l="0" t="0" r="r" b="b"/>
            <a:pathLst>
              <a:path w="39" h="32">
                <a:moveTo>
                  <a:pt x="39" y="12"/>
                </a:moveTo>
                <a:lnTo>
                  <a:pt x="37" y="13"/>
                </a:lnTo>
                <a:lnTo>
                  <a:pt x="37" y="17"/>
                </a:lnTo>
                <a:lnTo>
                  <a:pt x="38" y="21"/>
                </a:lnTo>
                <a:lnTo>
                  <a:pt x="36" y="22"/>
                </a:lnTo>
                <a:lnTo>
                  <a:pt x="34" y="23"/>
                </a:lnTo>
                <a:lnTo>
                  <a:pt x="31" y="23"/>
                </a:lnTo>
                <a:lnTo>
                  <a:pt x="29" y="24"/>
                </a:lnTo>
                <a:lnTo>
                  <a:pt x="28" y="27"/>
                </a:lnTo>
                <a:lnTo>
                  <a:pt x="27" y="29"/>
                </a:lnTo>
                <a:lnTo>
                  <a:pt x="26" y="32"/>
                </a:lnTo>
                <a:lnTo>
                  <a:pt x="24" y="30"/>
                </a:lnTo>
                <a:lnTo>
                  <a:pt x="22" y="29"/>
                </a:lnTo>
                <a:lnTo>
                  <a:pt x="21" y="29"/>
                </a:lnTo>
                <a:lnTo>
                  <a:pt x="18" y="30"/>
                </a:lnTo>
                <a:lnTo>
                  <a:pt x="16" y="30"/>
                </a:lnTo>
                <a:lnTo>
                  <a:pt x="13" y="31"/>
                </a:lnTo>
                <a:lnTo>
                  <a:pt x="11" y="30"/>
                </a:lnTo>
                <a:lnTo>
                  <a:pt x="9" y="28"/>
                </a:lnTo>
                <a:lnTo>
                  <a:pt x="7" y="27"/>
                </a:lnTo>
                <a:lnTo>
                  <a:pt x="5" y="26"/>
                </a:lnTo>
                <a:lnTo>
                  <a:pt x="3" y="25"/>
                </a:lnTo>
                <a:lnTo>
                  <a:pt x="4" y="22"/>
                </a:lnTo>
                <a:lnTo>
                  <a:pt x="1" y="20"/>
                </a:lnTo>
                <a:lnTo>
                  <a:pt x="0" y="18"/>
                </a:lnTo>
                <a:lnTo>
                  <a:pt x="2" y="16"/>
                </a:lnTo>
                <a:lnTo>
                  <a:pt x="5" y="15"/>
                </a:lnTo>
                <a:lnTo>
                  <a:pt x="7" y="14"/>
                </a:lnTo>
                <a:lnTo>
                  <a:pt x="6" y="12"/>
                </a:lnTo>
                <a:lnTo>
                  <a:pt x="9" y="11"/>
                </a:lnTo>
                <a:lnTo>
                  <a:pt x="12" y="10"/>
                </a:lnTo>
                <a:lnTo>
                  <a:pt x="14" y="7"/>
                </a:lnTo>
                <a:lnTo>
                  <a:pt x="16" y="6"/>
                </a:lnTo>
                <a:lnTo>
                  <a:pt x="17" y="3"/>
                </a:lnTo>
                <a:lnTo>
                  <a:pt x="19" y="2"/>
                </a:lnTo>
                <a:lnTo>
                  <a:pt x="20" y="0"/>
                </a:lnTo>
                <a:lnTo>
                  <a:pt x="22" y="0"/>
                </a:lnTo>
                <a:lnTo>
                  <a:pt x="25" y="2"/>
                </a:lnTo>
                <a:lnTo>
                  <a:pt x="26" y="3"/>
                </a:lnTo>
                <a:lnTo>
                  <a:pt x="26" y="6"/>
                </a:lnTo>
                <a:lnTo>
                  <a:pt x="26" y="8"/>
                </a:lnTo>
                <a:lnTo>
                  <a:pt x="29" y="7"/>
                </a:lnTo>
                <a:lnTo>
                  <a:pt x="30" y="6"/>
                </a:lnTo>
                <a:lnTo>
                  <a:pt x="33" y="6"/>
                </a:lnTo>
                <a:lnTo>
                  <a:pt x="34" y="7"/>
                </a:lnTo>
                <a:lnTo>
                  <a:pt x="36" y="10"/>
                </a:lnTo>
                <a:lnTo>
                  <a:pt x="39" y="1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6" name="83034">
            <a:extLst xmlns:a="http://schemas.openxmlformats.org/drawingml/2006/main">
              <a:ext uri="{FF2B5EF4-FFF2-40B4-BE49-F238E27FC236}">
                <a16:creationId xmlns:a16="http://schemas.microsoft.com/office/drawing/2014/main" id="{64AAFD9C-E751-4C28-B560-D7F88167C6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02393" y="1660327"/>
            <a:ext cx="412819" cy="280731"/>
          </a:xfrm>
          <a:custGeom xmlns:a="http://schemas.openxmlformats.org/drawingml/2006/main">
            <a:avLst/>
            <a:gdLst/>
            <a:ahLst/>
            <a:cxnLst>
              <a:cxn ang="0">
                <a:pos x="32" y="6"/>
              </a:cxn>
              <a:cxn ang="0">
                <a:pos x="32" y="9"/>
              </a:cxn>
              <a:cxn ang="0">
                <a:pos x="30" y="11"/>
              </a:cxn>
              <a:cxn ang="0">
                <a:pos x="33" y="11"/>
              </a:cxn>
              <a:cxn ang="0">
                <a:pos x="35" y="12"/>
              </a:cxn>
              <a:cxn ang="0">
                <a:pos x="37" y="13"/>
              </a:cxn>
              <a:cxn ang="0">
                <a:pos x="40" y="15"/>
              </a:cxn>
              <a:cxn ang="0">
                <a:pos x="40" y="17"/>
              </a:cxn>
              <a:cxn ang="0">
                <a:pos x="42" y="18"/>
              </a:cxn>
              <a:cxn ang="0">
                <a:pos x="43" y="21"/>
              </a:cxn>
              <a:cxn ang="0">
                <a:pos x="45" y="23"/>
              </a:cxn>
              <a:cxn ang="0">
                <a:pos x="46" y="26"/>
              </a:cxn>
              <a:cxn ang="0">
                <a:pos x="47" y="29"/>
              </a:cxn>
              <a:cxn ang="0">
                <a:pos x="48" y="32"/>
              </a:cxn>
              <a:cxn ang="0">
                <a:pos x="46" y="35"/>
              </a:cxn>
              <a:cxn ang="0">
                <a:pos x="43" y="33"/>
              </a:cxn>
              <a:cxn ang="0">
                <a:pos x="41" y="30"/>
              </a:cxn>
              <a:cxn ang="0">
                <a:pos x="40" y="29"/>
              </a:cxn>
              <a:cxn ang="0">
                <a:pos x="37" y="29"/>
              </a:cxn>
              <a:cxn ang="0">
                <a:pos x="36" y="30"/>
              </a:cxn>
              <a:cxn ang="0">
                <a:pos x="33" y="31"/>
              </a:cxn>
              <a:cxn ang="0">
                <a:pos x="33" y="29"/>
              </a:cxn>
              <a:cxn ang="0">
                <a:pos x="33" y="26"/>
              </a:cxn>
              <a:cxn ang="0">
                <a:pos x="32" y="25"/>
              </a:cxn>
              <a:cxn ang="0">
                <a:pos x="29" y="23"/>
              </a:cxn>
              <a:cxn ang="0">
                <a:pos x="27" y="23"/>
              </a:cxn>
              <a:cxn ang="0">
                <a:pos x="26" y="25"/>
              </a:cxn>
              <a:cxn ang="0">
                <a:pos x="24" y="26"/>
              </a:cxn>
              <a:cxn ang="0">
                <a:pos x="23" y="29"/>
              </a:cxn>
              <a:cxn ang="0">
                <a:pos x="21" y="30"/>
              </a:cxn>
              <a:cxn ang="0">
                <a:pos x="19" y="33"/>
              </a:cxn>
              <a:cxn ang="0">
                <a:pos x="16" y="34"/>
              </a:cxn>
              <a:cxn ang="0">
                <a:pos x="13" y="35"/>
              </a:cxn>
              <a:cxn ang="0">
                <a:pos x="11" y="33"/>
              </a:cxn>
              <a:cxn ang="0">
                <a:pos x="10" y="31"/>
              </a:cxn>
              <a:cxn ang="0">
                <a:pos x="8" y="29"/>
              </a:cxn>
              <a:cxn ang="0">
                <a:pos x="7" y="27"/>
              </a:cxn>
              <a:cxn ang="0">
                <a:pos x="7" y="24"/>
              </a:cxn>
              <a:cxn ang="0">
                <a:pos x="6" y="22"/>
              </a:cxn>
              <a:cxn ang="0">
                <a:pos x="5" y="20"/>
              </a:cxn>
              <a:cxn ang="0">
                <a:pos x="3" y="19"/>
              </a:cxn>
              <a:cxn ang="0">
                <a:pos x="0" y="17"/>
              </a:cxn>
              <a:cxn ang="0">
                <a:pos x="2" y="16"/>
              </a:cxn>
              <a:cxn ang="0">
                <a:pos x="5" y="16"/>
              </a:cxn>
              <a:cxn ang="0">
                <a:pos x="7" y="15"/>
              </a:cxn>
              <a:cxn ang="0">
                <a:pos x="9" y="15"/>
              </a:cxn>
              <a:cxn ang="0">
                <a:pos x="9" y="11"/>
              </a:cxn>
              <a:cxn ang="0">
                <a:pos x="11" y="11"/>
              </a:cxn>
              <a:cxn ang="0">
                <a:pos x="13" y="9"/>
              </a:cxn>
              <a:cxn ang="0">
                <a:pos x="16" y="11"/>
              </a:cxn>
              <a:cxn ang="0">
                <a:pos x="18" y="10"/>
              </a:cxn>
              <a:cxn ang="0">
                <a:pos x="20" y="8"/>
              </a:cxn>
              <a:cxn ang="0">
                <a:pos x="22" y="7"/>
              </a:cxn>
              <a:cxn ang="0">
                <a:pos x="24" y="4"/>
              </a:cxn>
              <a:cxn ang="0">
                <a:pos x="26" y="2"/>
              </a:cxn>
              <a:cxn ang="0">
                <a:pos x="28" y="1"/>
              </a:cxn>
              <a:cxn ang="0">
                <a:pos x="30" y="0"/>
              </a:cxn>
              <a:cxn ang="0">
                <a:pos x="29" y="3"/>
              </a:cxn>
              <a:cxn ang="0">
                <a:pos x="31" y="5"/>
              </a:cxn>
              <a:cxn ang="0">
                <a:pos x="32" y="6"/>
              </a:cxn>
            </a:cxnLst>
            <a:rect l="0" t="0" r="r" b="b"/>
            <a:pathLst>
              <a:path w="48" h="35">
                <a:moveTo>
                  <a:pt x="32" y="6"/>
                </a:moveTo>
                <a:lnTo>
                  <a:pt x="32" y="9"/>
                </a:lnTo>
                <a:lnTo>
                  <a:pt x="30" y="11"/>
                </a:lnTo>
                <a:lnTo>
                  <a:pt x="33" y="11"/>
                </a:lnTo>
                <a:lnTo>
                  <a:pt x="35" y="12"/>
                </a:lnTo>
                <a:lnTo>
                  <a:pt x="37" y="13"/>
                </a:lnTo>
                <a:lnTo>
                  <a:pt x="40" y="15"/>
                </a:lnTo>
                <a:lnTo>
                  <a:pt x="40" y="17"/>
                </a:lnTo>
                <a:lnTo>
                  <a:pt x="42" y="18"/>
                </a:lnTo>
                <a:lnTo>
                  <a:pt x="43" y="21"/>
                </a:lnTo>
                <a:lnTo>
                  <a:pt x="45" y="23"/>
                </a:lnTo>
                <a:lnTo>
                  <a:pt x="46" y="26"/>
                </a:lnTo>
                <a:lnTo>
                  <a:pt x="47" y="29"/>
                </a:lnTo>
                <a:lnTo>
                  <a:pt x="48" y="32"/>
                </a:lnTo>
                <a:lnTo>
                  <a:pt x="46" y="35"/>
                </a:lnTo>
                <a:lnTo>
                  <a:pt x="43" y="33"/>
                </a:lnTo>
                <a:lnTo>
                  <a:pt x="41" y="30"/>
                </a:lnTo>
                <a:lnTo>
                  <a:pt x="40" y="29"/>
                </a:lnTo>
                <a:lnTo>
                  <a:pt x="37" y="29"/>
                </a:lnTo>
                <a:lnTo>
                  <a:pt x="36" y="30"/>
                </a:lnTo>
                <a:lnTo>
                  <a:pt x="33" y="31"/>
                </a:lnTo>
                <a:lnTo>
                  <a:pt x="33" y="29"/>
                </a:lnTo>
                <a:lnTo>
                  <a:pt x="33" y="26"/>
                </a:lnTo>
                <a:lnTo>
                  <a:pt x="32" y="25"/>
                </a:lnTo>
                <a:lnTo>
                  <a:pt x="29" y="23"/>
                </a:lnTo>
                <a:lnTo>
                  <a:pt x="27" y="23"/>
                </a:lnTo>
                <a:lnTo>
                  <a:pt x="26" y="25"/>
                </a:lnTo>
                <a:lnTo>
                  <a:pt x="24" y="26"/>
                </a:lnTo>
                <a:lnTo>
                  <a:pt x="23" y="29"/>
                </a:lnTo>
                <a:lnTo>
                  <a:pt x="21" y="30"/>
                </a:lnTo>
                <a:lnTo>
                  <a:pt x="19" y="33"/>
                </a:lnTo>
                <a:lnTo>
                  <a:pt x="16" y="34"/>
                </a:lnTo>
                <a:lnTo>
                  <a:pt x="13" y="35"/>
                </a:lnTo>
                <a:lnTo>
                  <a:pt x="11" y="33"/>
                </a:lnTo>
                <a:lnTo>
                  <a:pt x="10" y="31"/>
                </a:lnTo>
                <a:lnTo>
                  <a:pt x="8" y="29"/>
                </a:lnTo>
                <a:lnTo>
                  <a:pt x="7" y="27"/>
                </a:lnTo>
                <a:lnTo>
                  <a:pt x="7" y="24"/>
                </a:lnTo>
                <a:lnTo>
                  <a:pt x="6" y="22"/>
                </a:lnTo>
                <a:lnTo>
                  <a:pt x="5" y="20"/>
                </a:lnTo>
                <a:lnTo>
                  <a:pt x="3" y="19"/>
                </a:lnTo>
                <a:lnTo>
                  <a:pt x="0" y="17"/>
                </a:lnTo>
                <a:lnTo>
                  <a:pt x="2" y="16"/>
                </a:lnTo>
                <a:lnTo>
                  <a:pt x="5" y="16"/>
                </a:lnTo>
                <a:lnTo>
                  <a:pt x="7" y="15"/>
                </a:lnTo>
                <a:lnTo>
                  <a:pt x="9" y="15"/>
                </a:lnTo>
                <a:lnTo>
                  <a:pt x="9" y="11"/>
                </a:lnTo>
                <a:lnTo>
                  <a:pt x="11" y="11"/>
                </a:lnTo>
                <a:lnTo>
                  <a:pt x="13" y="9"/>
                </a:lnTo>
                <a:lnTo>
                  <a:pt x="16" y="11"/>
                </a:lnTo>
                <a:lnTo>
                  <a:pt x="18" y="10"/>
                </a:lnTo>
                <a:lnTo>
                  <a:pt x="20" y="8"/>
                </a:lnTo>
                <a:lnTo>
                  <a:pt x="22" y="7"/>
                </a:lnTo>
                <a:lnTo>
                  <a:pt x="24" y="4"/>
                </a:lnTo>
                <a:lnTo>
                  <a:pt x="26" y="2"/>
                </a:lnTo>
                <a:lnTo>
                  <a:pt x="28" y="1"/>
                </a:lnTo>
                <a:lnTo>
                  <a:pt x="30" y="0"/>
                </a:lnTo>
                <a:lnTo>
                  <a:pt x="29" y="3"/>
                </a:lnTo>
                <a:lnTo>
                  <a:pt x="31" y="5"/>
                </a:lnTo>
                <a:lnTo>
                  <a:pt x="32" y="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7" name="83031">
            <a:extLst xmlns:a="http://schemas.openxmlformats.org/drawingml/2006/main">
              <a:ext uri="{FF2B5EF4-FFF2-40B4-BE49-F238E27FC236}">
                <a16:creationId xmlns:a16="http://schemas.microsoft.com/office/drawing/2014/main" id="{3B82E0D9-ACD7-4C4A-9E96-017532CE2EB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98011" y="1756577"/>
            <a:ext cx="430020" cy="320836"/>
          </a:xfrm>
          <a:custGeom xmlns:a="http://schemas.openxmlformats.org/drawingml/2006/main">
            <a:avLst/>
            <a:gdLst/>
            <a:ahLst/>
            <a:cxnLst>
              <a:cxn ang="0">
                <a:pos x="45" y="2"/>
              </a:cxn>
              <a:cxn ang="0">
                <a:pos x="46" y="4"/>
              </a:cxn>
              <a:cxn ang="0">
                <a:pos x="48" y="6"/>
              </a:cxn>
              <a:cxn ang="0">
                <a:pos x="48" y="8"/>
              </a:cxn>
              <a:cxn ang="0">
                <a:pos x="50" y="10"/>
              </a:cxn>
              <a:cxn ang="0">
                <a:pos x="48" y="12"/>
              </a:cxn>
              <a:cxn ang="0">
                <a:pos x="45" y="12"/>
              </a:cxn>
              <a:cxn ang="0">
                <a:pos x="45" y="9"/>
              </a:cxn>
              <a:cxn ang="0">
                <a:pos x="43" y="9"/>
              </a:cxn>
              <a:cxn ang="0">
                <a:pos x="41" y="12"/>
              </a:cxn>
              <a:cxn ang="0">
                <a:pos x="40" y="14"/>
              </a:cxn>
              <a:cxn ang="0">
                <a:pos x="38" y="16"/>
              </a:cxn>
              <a:cxn ang="0">
                <a:pos x="36" y="17"/>
              </a:cxn>
              <a:cxn ang="0">
                <a:pos x="35" y="18"/>
              </a:cxn>
              <a:cxn ang="0">
                <a:pos x="35" y="20"/>
              </a:cxn>
              <a:cxn ang="0">
                <a:pos x="35" y="23"/>
              </a:cxn>
              <a:cxn ang="0">
                <a:pos x="38" y="24"/>
              </a:cxn>
              <a:cxn ang="0">
                <a:pos x="38" y="26"/>
              </a:cxn>
              <a:cxn ang="0">
                <a:pos x="38" y="30"/>
              </a:cxn>
              <a:cxn ang="0">
                <a:pos x="39" y="33"/>
              </a:cxn>
              <a:cxn ang="0">
                <a:pos x="35" y="34"/>
              </a:cxn>
              <a:cxn ang="0">
                <a:pos x="34" y="36"/>
              </a:cxn>
              <a:cxn ang="0">
                <a:pos x="32" y="37"/>
              </a:cxn>
              <a:cxn ang="0">
                <a:pos x="29" y="39"/>
              </a:cxn>
              <a:cxn ang="0">
                <a:pos x="26" y="40"/>
              </a:cxn>
              <a:cxn ang="0">
                <a:pos x="24" y="38"/>
              </a:cxn>
              <a:cxn ang="0">
                <a:pos x="23" y="35"/>
              </a:cxn>
              <a:cxn ang="0">
                <a:pos x="22" y="32"/>
              </a:cxn>
              <a:cxn ang="0">
                <a:pos x="20" y="30"/>
              </a:cxn>
              <a:cxn ang="0">
                <a:pos x="19" y="28"/>
              </a:cxn>
              <a:cxn ang="0">
                <a:pos x="17" y="27"/>
              </a:cxn>
              <a:cxn ang="0">
                <a:pos x="15" y="29"/>
              </a:cxn>
              <a:cxn ang="0">
                <a:pos x="13" y="31"/>
              </a:cxn>
              <a:cxn ang="0">
                <a:pos x="12" y="29"/>
              </a:cxn>
              <a:cxn ang="0">
                <a:pos x="10" y="27"/>
              </a:cxn>
              <a:cxn ang="0">
                <a:pos x="7" y="27"/>
              </a:cxn>
              <a:cxn ang="0">
                <a:pos x="5" y="28"/>
              </a:cxn>
              <a:cxn ang="0">
                <a:pos x="3" y="27"/>
              </a:cxn>
              <a:cxn ang="0">
                <a:pos x="2" y="26"/>
              </a:cxn>
              <a:cxn ang="0">
                <a:pos x="0" y="23"/>
              </a:cxn>
              <a:cxn ang="0">
                <a:pos x="2" y="20"/>
              </a:cxn>
              <a:cxn ang="0">
                <a:pos x="3" y="19"/>
              </a:cxn>
              <a:cxn ang="0">
                <a:pos x="4" y="17"/>
              </a:cxn>
              <a:cxn ang="0">
                <a:pos x="6" y="15"/>
              </a:cxn>
              <a:cxn ang="0">
                <a:pos x="9" y="14"/>
              </a:cxn>
              <a:cxn ang="0">
                <a:pos x="10" y="14"/>
              </a:cxn>
              <a:cxn ang="0">
                <a:pos x="13" y="13"/>
              </a:cxn>
              <a:cxn ang="0">
                <a:pos x="14" y="10"/>
              </a:cxn>
              <a:cxn ang="0">
                <a:pos x="16" y="8"/>
              </a:cxn>
              <a:cxn ang="0">
                <a:pos x="17" y="7"/>
              </a:cxn>
              <a:cxn ang="0">
                <a:pos x="19" y="7"/>
              </a:cxn>
              <a:cxn ang="0">
                <a:pos x="21" y="9"/>
              </a:cxn>
              <a:cxn ang="0">
                <a:pos x="23" y="8"/>
              </a:cxn>
              <a:cxn ang="0">
                <a:pos x="24" y="6"/>
              </a:cxn>
              <a:cxn ang="0">
                <a:pos x="26" y="4"/>
              </a:cxn>
              <a:cxn ang="0">
                <a:pos x="29" y="3"/>
              </a:cxn>
              <a:cxn ang="0">
                <a:pos x="33" y="3"/>
              </a:cxn>
              <a:cxn ang="0">
                <a:pos x="35" y="2"/>
              </a:cxn>
              <a:cxn ang="0">
                <a:pos x="38" y="2"/>
              </a:cxn>
              <a:cxn ang="0">
                <a:pos x="40" y="2"/>
              </a:cxn>
              <a:cxn ang="0">
                <a:pos x="42" y="1"/>
              </a:cxn>
              <a:cxn ang="0">
                <a:pos x="45" y="0"/>
              </a:cxn>
              <a:cxn ang="0">
                <a:pos x="45" y="2"/>
              </a:cxn>
            </a:cxnLst>
            <a:rect l="0" t="0" r="r" b="b"/>
            <a:pathLst>
              <a:path w="50" h="40">
                <a:moveTo>
                  <a:pt x="45" y="2"/>
                </a:moveTo>
                <a:lnTo>
                  <a:pt x="46" y="4"/>
                </a:lnTo>
                <a:lnTo>
                  <a:pt x="48" y="6"/>
                </a:lnTo>
                <a:lnTo>
                  <a:pt x="48" y="8"/>
                </a:lnTo>
                <a:lnTo>
                  <a:pt x="50" y="10"/>
                </a:lnTo>
                <a:lnTo>
                  <a:pt x="48" y="12"/>
                </a:lnTo>
                <a:lnTo>
                  <a:pt x="45" y="12"/>
                </a:lnTo>
                <a:lnTo>
                  <a:pt x="45" y="9"/>
                </a:lnTo>
                <a:lnTo>
                  <a:pt x="43" y="9"/>
                </a:lnTo>
                <a:lnTo>
                  <a:pt x="41" y="12"/>
                </a:lnTo>
                <a:lnTo>
                  <a:pt x="40" y="14"/>
                </a:lnTo>
                <a:lnTo>
                  <a:pt x="38" y="16"/>
                </a:lnTo>
                <a:lnTo>
                  <a:pt x="36" y="17"/>
                </a:lnTo>
                <a:lnTo>
                  <a:pt x="35" y="18"/>
                </a:lnTo>
                <a:lnTo>
                  <a:pt x="35" y="20"/>
                </a:lnTo>
                <a:lnTo>
                  <a:pt x="35" y="23"/>
                </a:lnTo>
                <a:lnTo>
                  <a:pt x="38" y="24"/>
                </a:lnTo>
                <a:lnTo>
                  <a:pt x="38" y="26"/>
                </a:lnTo>
                <a:lnTo>
                  <a:pt x="38" y="30"/>
                </a:lnTo>
                <a:lnTo>
                  <a:pt x="39" y="33"/>
                </a:lnTo>
                <a:lnTo>
                  <a:pt x="35" y="34"/>
                </a:lnTo>
                <a:lnTo>
                  <a:pt x="34" y="36"/>
                </a:lnTo>
                <a:lnTo>
                  <a:pt x="32" y="37"/>
                </a:lnTo>
                <a:lnTo>
                  <a:pt x="29" y="39"/>
                </a:lnTo>
                <a:lnTo>
                  <a:pt x="26" y="40"/>
                </a:lnTo>
                <a:lnTo>
                  <a:pt x="24" y="38"/>
                </a:lnTo>
                <a:lnTo>
                  <a:pt x="23" y="35"/>
                </a:lnTo>
                <a:lnTo>
                  <a:pt x="22" y="32"/>
                </a:lnTo>
                <a:lnTo>
                  <a:pt x="20" y="30"/>
                </a:lnTo>
                <a:lnTo>
                  <a:pt x="19" y="28"/>
                </a:lnTo>
                <a:lnTo>
                  <a:pt x="17" y="27"/>
                </a:lnTo>
                <a:lnTo>
                  <a:pt x="15" y="29"/>
                </a:lnTo>
                <a:lnTo>
                  <a:pt x="13" y="31"/>
                </a:lnTo>
                <a:lnTo>
                  <a:pt x="12" y="29"/>
                </a:lnTo>
                <a:lnTo>
                  <a:pt x="10" y="27"/>
                </a:lnTo>
                <a:lnTo>
                  <a:pt x="7" y="27"/>
                </a:lnTo>
                <a:lnTo>
                  <a:pt x="5" y="28"/>
                </a:lnTo>
                <a:lnTo>
                  <a:pt x="3" y="27"/>
                </a:lnTo>
                <a:lnTo>
                  <a:pt x="2" y="26"/>
                </a:lnTo>
                <a:lnTo>
                  <a:pt x="0" y="23"/>
                </a:lnTo>
                <a:lnTo>
                  <a:pt x="2" y="20"/>
                </a:lnTo>
                <a:lnTo>
                  <a:pt x="3" y="19"/>
                </a:lnTo>
                <a:lnTo>
                  <a:pt x="4" y="17"/>
                </a:lnTo>
                <a:lnTo>
                  <a:pt x="6" y="15"/>
                </a:lnTo>
                <a:lnTo>
                  <a:pt x="9" y="14"/>
                </a:lnTo>
                <a:lnTo>
                  <a:pt x="10" y="14"/>
                </a:lnTo>
                <a:lnTo>
                  <a:pt x="13" y="13"/>
                </a:lnTo>
                <a:lnTo>
                  <a:pt x="14" y="10"/>
                </a:lnTo>
                <a:lnTo>
                  <a:pt x="16" y="8"/>
                </a:lnTo>
                <a:lnTo>
                  <a:pt x="17" y="7"/>
                </a:lnTo>
                <a:lnTo>
                  <a:pt x="19" y="7"/>
                </a:lnTo>
                <a:lnTo>
                  <a:pt x="21" y="9"/>
                </a:lnTo>
                <a:lnTo>
                  <a:pt x="23" y="8"/>
                </a:lnTo>
                <a:lnTo>
                  <a:pt x="24" y="6"/>
                </a:lnTo>
                <a:lnTo>
                  <a:pt x="26" y="4"/>
                </a:lnTo>
                <a:lnTo>
                  <a:pt x="29" y="3"/>
                </a:lnTo>
                <a:lnTo>
                  <a:pt x="33" y="3"/>
                </a:lnTo>
                <a:lnTo>
                  <a:pt x="35" y="2"/>
                </a:lnTo>
                <a:lnTo>
                  <a:pt x="38" y="2"/>
                </a:lnTo>
                <a:lnTo>
                  <a:pt x="40" y="2"/>
                </a:lnTo>
                <a:lnTo>
                  <a:pt x="42" y="1"/>
                </a:lnTo>
                <a:lnTo>
                  <a:pt x="45" y="0"/>
                </a:lnTo>
                <a:lnTo>
                  <a:pt x="45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8" name="83028">
            <a:extLst xmlns:a="http://schemas.openxmlformats.org/drawingml/2006/main">
              <a:ext uri="{FF2B5EF4-FFF2-40B4-BE49-F238E27FC236}">
                <a16:creationId xmlns:a16="http://schemas.microsoft.com/office/drawing/2014/main" id="{5A647189-9920-45BC-A875-E84B464F846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51804" y="1580118"/>
            <a:ext cx="197810" cy="224585"/>
          </a:xfrm>
          <a:custGeom xmlns:a="http://schemas.openxmlformats.org/drawingml/2006/main">
            <a:avLst/>
            <a:gdLst/>
            <a:ahLst/>
            <a:cxnLst>
              <a:cxn ang="0">
                <a:pos x="7" y="0"/>
              </a:cxn>
              <a:cxn ang="0">
                <a:pos x="8" y="2"/>
              </a:cxn>
              <a:cxn ang="0">
                <a:pos x="11" y="3"/>
              </a:cxn>
              <a:cxn ang="0">
                <a:pos x="13" y="3"/>
              </a:cxn>
              <a:cxn ang="0">
                <a:pos x="14" y="4"/>
              </a:cxn>
              <a:cxn ang="0">
                <a:pos x="15" y="6"/>
              </a:cxn>
              <a:cxn ang="0">
                <a:pos x="18" y="6"/>
              </a:cxn>
              <a:cxn ang="0">
                <a:pos x="20" y="8"/>
              </a:cxn>
              <a:cxn ang="0">
                <a:pos x="20" y="11"/>
              </a:cxn>
              <a:cxn ang="0">
                <a:pos x="22" y="13"/>
              </a:cxn>
              <a:cxn ang="0">
                <a:pos x="23" y="15"/>
              </a:cxn>
              <a:cxn ang="0">
                <a:pos x="23" y="17"/>
              </a:cxn>
              <a:cxn ang="0">
                <a:pos x="21" y="18"/>
              </a:cxn>
              <a:cxn ang="0">
                <a:pos x="19" y="20"/>
              </a:cxn>
              <a:cxn ang="0">
                <a:pos x="17" y="21"/>
              </a:cxn>
              <a:cxn ang="0">
                <a:pos x="15" y="23"/>
              </a:cxn>
              <a:cxn ang="0">
                <a:pos x="14" y="25"/>
              </a:cxn>
              <a:cxn ang="0">
                <a:pos x="13" y="28"/>
              </a:cxn>
              <a:cxn ang="0">
                <a:pos x="11" y="27"/>
              </a:cxn>
              <a:cxn ang="0">
                <a:pos x="11" y="25"/>
              </a:cxn>
              <a:cxn ang="0">
                <a:pos x="8" y="23"/>
              </a:cxn>
              <a:cxn ang="0">
                <a:pos x="6" y="22"/>
              </a:cxn>
              <a:cxn ang="0">
                <a:pos x="4" y="21"/>
              </a:cxn>
              <a:cxn ang="0">
                <a:pos x="1" y="21"/>
              </a:cxn>
              <a:cxn ang="0">
                <a:pos x="3" y="19"/>
              </a:cxn>
              <a:cxn ang="0">
                <a:pos x="3" y="16"/>
              </a:cxn>
              <a:cxn ang="0">
                <a:pos x="2" y="15"/>
              </a:cxn>
              <a:cxn ang="0">
                <a:pos x="0" y="13"/>
              </a:cxn>
              <a:cxn ang="0">
                <a:pos x="1" y="10"/>
              </a:cxn>
              <a:cxn ang="0">
                <a:pos x="4" y="8"/>
              </a:cxn>
              <a:cxn ang="0">
                <a:pos x="4" y="5"/>
              </a:cxn>
              <a:cxn ang="0">
                <a:pos x="3" y="2"/>
              </a:cxn>
              <a:cxn ang="0">
                <a:pos x="3" y="0"/>
              </a:cxn>
              <a:cxn ang="0">
                <a:pos x="7" y="0"/>
              </a:cxn>
            </a:cxnLst>
            <a:rect l="0" t="0" r="r" b="b"/>
            <a:pathLst>
              <a:path w="23" h="28">
                <a:moveTo>
                  <a:pt x="7" y="0"/>
                </a:moveTo>
                <a:lnTo>
                  <a:pt x="8" y="2"/>
                </a:lnTo>
                <a:lnTo>
                  <a:pt x="11" y="3"/>
                </a:lnTo>
                <a:lnTo>
                  <a:pt x="13" y="3"/>
                </a:lnTo>
                <a:lnTo>
                  <a:pt x="14" y="4"/>
                </a:lnTo>
                <a:lnTo>
                  <a:pt x="15" y="6"/>
                </a:lnTo>
                <a:lnTo>
                  <a:pt x="18" y="6"/>
                </a:lnTo>
                <a:lnTo>
                  <a:pt x="20" y="8"/>
                </a:lnTo>
                <a:lnTo>
                  <a:pt x="20" y="11"/>
                </a:lnTo>
                <a:lnTo>
                  <a:pt x="22" y="13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20"/>
                </a:lnTo>
                <a:lnTo>
                  <a:pt x="17" y="21"/>
                </a:lnTo>
                <a:lnTo>
                  <a:pt x="15" y="23"/>
                </a:lnTo>
                <a:lnTo>
                  <a:pt x="14" y="25"/>
                </a:lnTo>
                <a:lnTo>
                  <a:pt x="13" y="28"/>
                </a:lnTo>
                <a:lnTo>
                  <a:pt x="11" y="27"/>
                </a:lnTo>
                <a:lnTo>
                  <a:pt x="11" y="25"/>
                </a:lnTo>
                <a:lnTo>
                  <a:pt x="8" y="23"/>
                </a:lnTo>
                <a:lnTo>
                  <a:pt x="6" y="22"/>
                </a:lnTo>
                <a:lnTo>
                  <a:pt x="4" y="21"/>
                </a:lnTo>
                <a:lnTo>
                  <a:pt x="1" y="21"/>
                </a:lnTo>
                <a:lnTo>
                  <a:pt x="3" y="19"/>
                </a:lnTo>
                <a:lnTo>
                  <a:pt x="3" y="16"/>
                </a:lnTo>
                <a:lnTo>
                  <a:pt x="2" y="15"/>
                </a:lnTo>
                <a:lnTo>
                  <a:pt x="0" y="13"/>
                </a:lnTo>
                <a:lnTo>
                  <a:pt x="1" y="10"/>
                </a:lnTo>
                <a:lnTo>
                  <a:pt x="4" y="8"/>
                </a:lnTo>
                <a:lnTo>
                  <a:pt x="4" y="5"/>
                </a:lnTo>
                <a:lnTo>
                  <a:pt x="3" y="2"/>
                </a:lnTo>
                <a:lnTo>
                  <a:pt x="3" y="0"/>
                </a:lnTo>
                <a:lnTo>
                  <a:pt x="7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639" name="83013">
            <a:extLst xmlns:a="http://schemas.openxmlformats.org/drawingml/2006/main">
              <a:ext uri="{FF2B5EF4-FFF2-40B4-BE49-F238E27FC236}">
                <a16:creationId xmlns:a16="http://schemas.microsoft.com/office/drawing/2014/main" id="{FFCA24D8-EFC2-4A0F-BD13-66725EB7B60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63610" y="1515951"/>
            <a:ext cx="318215" cy="208543"/>
          </a:xfrm>
          <a:custGeom xmlns:a="http://schemas.openxmlformats.org/drawingml/2006/main">
            <a:avLst/>
            <a:gdLst/>
            <a:ahLst/>
            <a:cxnLst>
              <a:cxn ang="0">
                <a:pos x="23" y="26"/>
              </a:cxn>
              <a:cxn ang="0">
                <a:pos x="21" y="26"/>
              </a:cxn>
              <a:cxn ang="0">
                <a:pos x="19" y="25"/>
              </a:cxn>
              <a:cxn ang="0">
                <a:pos x="17" y="23"/>
              </a:cxn>
              <a:cxn ang="0">
                <a:pos x="15" y="23"/>
              </a:cxn>
              <a:cxn ang="0">
                <a:pos x="13" y="22"/>
              </a:cxn>
              <a:cxn ang="0">
                <a:pos x="10" y="23"/>
              </a:cxn>
              <a:cxn ang="0">
                <a:pos x="9" y="21"/>
              </a:cxn>
              <a:cxn ang="0">
                <a:pos x="7" y="19"/>
              </a:cxn>
              <a:cxn ang="0">
                <a:pos x="7" y="16"/>
              </a:cxn>
              <a:cxn ang="0">
                <a:pos x="5" y="14"/>
              </a:cxn>
              <a:cxn ang="0">
                <a:pos x="2" y="14"/>
              </a:cxn>
              <a:cxn ang="0">
                <a:pos x="1" y="12"/>
              </a:cxn>
              <a:cxn ang="0">
                <a:pos x="0" y="11"/>
              </a:cxn>
              <a:cxn ang="0">
                <a:pos x="3" y="9"/>
              </a:cxn>
              <a:cxn ang="0">
                <a:pos x="4" y="7"/>
              </a:cxn>
              <a:cxn ang="0">
                <a:pos x="5" y="5"/>
              </a:cxn>
              <a:cxn ang="0">
                <a:pos x="7" y="6"/>
              </a:cxn>
              <a:cxn ang="0">
                <a:pos x="8" y="8"/>
              </a:cxn>
              <a:cxn ang="0">
                <a:pos x="9" y="10"/>
              </a:cxn>
              <a:cxn ang="0">
                <a:pos x="12" y="12"/>
              </a:cxn>
              <a:cxn ang="0">
                <a:pos x="14" y="10"/>
              </a:cxn>
              <a:cxn ang="0">
                <a:pos x="18" y="9"/>
              </a:cxn>
              <a:cxn ang="0">
                <a:pos x="19" y="7"/>
              </a:cxn>
              <a:cxn ang="0">
                <a:pos x="18" y="5"/>
              </a:cxn>
              <a:cxn ang="0">
                <a:pos x="20" y="3"/>
              </a:cxn>
              <a:cxn ang="0">
                <a:pos x="22" y="3"/>
              </a:cxn>
              <a:cxn ang="0">
                <a:pos x="24" y="2"/>
              </a:cxn>
              <a:cxn ang="0">
                <a:pos x="26" y="0"/>
              </a:cxn>
              <a:cxn ang="0">
                <a:pos x="28" y="0"/>
              </a:cxn>
              <a:cxn ang="0">
                <a:pos x="31" y="0"/>
              </a:cxn>
              <a:cxn ang="0">
                <a:pos x="33" y="2"/>
              </a:cxn>
              <a:cxn ang="0">
                <a:pos x="35" y="1"/>
              </a:cxn>
              <a:cxn ang="0">
                <a:pos x="37" y="1"/>
              </a:cxn>
              <a:cxn ang="0">
                <a:pos x="37" y="4"/>
              </a:cxn>
              <a:cxn ang="0">
                <a:pos x="37" y="7"/>
              </a:cxn>
              <a:cxn ang="0">
                <a:pos x="35" y="8"/>
              </a:cxn>
              <a:cxn ang="0">
                <a:pos x="33" y="9"/>
              </a:cxn>
              <a:cxn ang="0">
                <a:pos x="31" y="12"/>
              </a:cxn>
              <a:cxn ang="0">
                <a:pos x="31" y="15"/>
              </a:cxn>
              <a:cxn ang="0">
                <a:pos x="30" y="16"/>
              </a:cxn>
              <a:cxn ang="0">
                <a:pos x="29" y="20"/>
              </a:cxn>
              <a:cxn ang="0">
                <a:pos x="28" y="22"/>
              </a:cxn>
              <a:cxn ang="0">
                <a:pos x="27" y="23"/>
              </a:cxn>
              <a:cxn ang="0">
                <a:pos x="24" y="23"/>
              </a:cxn>
              <a:cxn ang="0">
                <a:pos x="23" y="26"/>
              </a:cxn>
            </a:cxnLst>
            <a:rect l="0" t="0" r="r" b="b"/>
            <a:pathLst>
              <a:path w="37" h="26">
                <a:moveTo>
                  <a:pt x="23" y="26"/>
                </a:moveTo>
                <a:lnTo>
                  <a:pt x="21" y="26"/>
                </a:lnTo>
                <a:lnTo>
                  <a:pt x="19" y="25"/>
                </a:lnTo>
                <a:lnTo>
                  <a:pt x="17" y="23"/>
                </a:lnTo>
                <a:lnTo>
                  <a:pt x="15" y="23"/>
                </a:lnTo>
                <a:lnTo>
                  <a:pt x="13" y="22"/>
                </a:lnTo>
                <a:lnTo>
                  <a:pt x="10" y="23"/>
                </a:lnTo>
                <a:lnTo>
                  <a:pt x="9" y="21"/>
                </a:lnTo>
                <a:lnTo>
                  <a:pt x="7" y="19"/>
                </a:lnTo>
                <a:lnTo>
                  <a:pt x="7" y="16"/>
                </a:lnTo>
                <a:lnTo>
                  <a:pt x="5" y="14"/>
                </a:lnTo>
                <a:lnTo>
                  <a:pt x="2" y="14"/>
                </a:lnTo>
                <a:lnTo>
                  <a:pt x="1" y="12"/>
                </a:lnTo>
                <a:lnTo>
                  <a:pt x="0" y="11"/>
                </a:lnTo>
                <a:lnTo>
                  <a:pt x="3" y="9"/>
                </a:lnTo>
                <a:lnTo>
                  <a:pt x="4" y="7"/>
                </a:lnTo>
                <a:lnTo>
                  <a:pt x="5" y="5"/>
                </a:lnTo>
                <a:lnTo>
                  <a:pt x="7" y="6"/>
                </a:lnTo>
                <a:lnTo>
                  <a:pt x="8" y="8"/>
                </a:lnTo>
                <a:lnTo>
                  <a:pt x="9" y="10"/>
                </a:lnTo>
                <a:lnTo>
                  <a:pt x="12" y="12"/>
                </a:lnTo>
                <a:lnTo>
                  <a:pt x="14" y="10"/>
                </a:lnTo>
                <a:lnTo>
                  <a:pt x="18" y="9"/>
                </a:lnTo>
                <a:lnTo>
                  <a:pt x="19" y="7"/>
                </a:lnTo>
                <a:lnTo>
                  <a:pt x="18" y="5"/>
                </a:lnTo>
                <a:lnTo>
                  <a:pt x="20" y="3"/>
                </a:lnTo>
                <a:lnTo>
                  <a:pt x="22" y="3"/>
                </a:lnTo>
                <a:lnTo>
                  <a:pt x="24" y="2"/>
                </a:lnTo>
                <a:lnTo>
                  <a:pt x="26" y="0"/>
                </a:lnTo>
                <a:lnTo>
                  <a:pt x="28" y="0"/>
                </a:lnTo>
                <a:lnTo>
                  <a:pt x="31" y="0"/>
                </a:lnTo>
                <a:lnTo>
                  <a:pt x="33" y="2"/>
                </a:lnTo>
                <a:lnTo>
                  <a:pt x="35" y="1"/>
                </a:lnTo>
                <a:lnTo>
                  <a:pt x="37" y="1"/>
                </a:lnTo>
                <a:lnTo>
                  <a:pt x="37" y="4"/>
                </a:lnTo>
                <a:lnTo>
                  <a:pt x="37" y="7"/>
                </a:lnTo>
                <a:lnTo>
                  <a:pt x="35" y="8"/>
                </a:lnTo>
                <a:lnTo>
                  <a:pt x="33" y="9"/>
                </a:lnTo>
                <a:lnTo>
                  <a:pt x="31" y="12"/>
                </a:lnTo>
                <a:lnTo>
                  <a:pt x="31" y="15"/>
                </a:lnTo>
                <a:lnTo>
                  <a:pt x="30" y="16"/>
                </a:lnTo>
                <a:lnTo>
                  <a:pt x="29" y="20"/>
                </a:lnTo>
                <a:lnTo>
                  <a:pt x="28" y="22"/>
                </a:lnTo>
                <a:lnTo>
                  <a:pt x="27" y="23"/>
                </a:lnTo>
                <a:lnTo>
                  <a:pt x="24" y="23"/>
                </a:lnTo>
                <a:lnTo>
                  <a:pt x="23" y="2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84" name="83012">
            <a:extLst xmlns:a="http://schemas.openxmlformats.org/drawingml/2006/main">
              <a:ext uri="{FF2B5EF4-FFF2-40B4-BE49-F238E27FC236}">
                <a16:creationId xmlns:a16="http://schemas.microsoft.com/office/drawing/2014/main" id="{2B2BFA6B-4812-4696-929F-7F87CA9ACCD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08803" y="1315428"/>
            <a:ext cx="438621" cy="296774"/>
          </a:xfrm>
          <a:custGeom xmlns:a="http://schemas.openxmlformats.org/drawingml/2006/main">
            <a:avLst/>
            <a:gdLst/>
            <a:ahLst/>
            <a:cxnLst>
              <a:cxn ang="0">
                <a:pos x="16" y="3"/>
              </a:cxn>
              <a:cxn ang="0">
                <a:pos x="19" y="4"/>
              </a:cxn>
              <a:cxn ang="0">
                <a:pos x="21" y="6"/>
              </a:cxn>
              <a:cxn ang="0">
                <a:pos x="24" y="5"/>
              </a:cxn>
              <a:cxn ang="0">
                <a:pos x="26" y="4"/>
              </a:cxn>
              <a:cxn ang="0">
                <a:pos x="29" y="2"/>
              </a:cxn>
              <a:cxn ang="0">
                <a:pos x="30" y="5"/>
              </a:cxn>
              <a:cxn ang="0">
                <a:pos x="32" y="7"/>
              </a:cxn>
              <a:cxn ang="0">
                <a:pos x="33" y="9"/>
              </a:cxn>
              <a:cxn ang="0">
                <a:pos x="35" y="11"/>
              </a:cxn>
              <a:cxn ang="0">
                <a:pos x="37" y="12"/>
              </a:cxn>
              <a:cxn ang="0">
                <a:pos x="40" y="10"/>
              </a:cxn>
              <a:cxn ang="0">
                <a:pos x="41" y="9"/>
              </a:cxn>
              <a:cxn ang="0">
                <a:pos x="44" y="9"/>
              </a:cxn>
              <a:cxn ang="0">
                <a:pos x="46" y="11"/>
              </a:cxn>
              <a:cxn ang="0">
                <a:pos x="48" y="13"/>
              </a:cxn>
              <a:cxn ang="0">
                <a:pos x="51" y="16"/>
              </a:cxn>
              <a:cxn ang="0">
                <a:pos x="50" y="17"/>
              </a:cxn>
              <a:cxn ang="0">
                <a:pos x="49" y="19"/>
              </a:cxn>
              <a:cxn ang="0">
                <a:pos x="47" y="21"/>
              </a:cxn>
              <a:cxn ang="0">
                <a:pos x="44" y="23"/>
              </a:cxn>
              <a:cxn ang="0">
                <a:pos x="44" y="25"/>
              </a:cxn>
              <a:cxn ang="0">
                <a:pos x="42" y="27"/>
              </a:cxn>
              <a:cxn ang="0">
                <a:pos x="40" y="28"/>
              </a:cxn>
              <a:cxn ang="0">
                <a:pos x="38" y="28"/>
              </a:cxn>
              <a:cxn ang="0">
                <a:pos x="36" y="30"/>
              </a:cxn>
              <a:cxn ang="0">
                <a:pos x="37" y="32"/>
              </a:cxn>
              <a:cxn ang="0">
                <a:pos x="36" y="34"/>
              </a:cxn>
              <a:cxn ang="0">
                <a:pos x="32" y="35"/>
              </a:cxn>
              <a:cxn ang="0">
                <a:pos x="30" y="37"/>
              </a:cxn>
              <a:cxn ang="0">
                <a:pos x="27" y="35"/>
              </a:cxn>
              <a:cxn ang="0">
                <a:pos x="26" y="33"/>
              </a:cxn>
              <a:cxn ang="0">
                <a:pos x="25" y="31"/>
              </a:cxn>
              <a:cxn ang="0">
                <a:pos x="23" y="30"/>
              </a:cxn>
              <a:cxn ang="0">
                <a:pos x="22" y="32"/>
              </a:cxn>
              <a:cxn ang="0">
                <a:pos x="21" y="34"/>
              </a:cxn>
              <a:cxn ang="0">
                <a:pos x="18" y="36"/>
              </a:cxn>
              <a:cxn ang="0">
                <a:pos x="16" y="36"/>
              </a:cxn>
              <a:cxn ang="0">
                <a:pos x="13" y="35"/>
              </a:cxn>
              <a:cxn ang="0">
                <a:pos x="12" y="33"/>
              </a:cxn>
              <a:cxn ang="0">
                <a:pos x="8" y="33"/>
              </a:cxn>
              <a:cxn ang="0">
                <a:pos x="6" y="33"/>
              </a:cxn>
              <a:cxn ang="0">
                <a:pos x="3" y="32"/>
              </a:cxn>
              <a:cxn ang="0">
                <a:pos x="1" y="35"/>
              </a:cxn>
              <a:cxn ang="0">
                <a:pos x="0" y="34"/>
              </a:cxn>
              <a:cxn ang="0">
                <a:pos x="0" y="32"/>
              </a:cxn>
              <a:cxn ang="0">
                <a:pos x="3" y="31"/>
              </a:cxn>
              <a:cxn ang="0">
                <a:pos x="6" y="29"/>
              </a:cxn>
              <a:cxn ang="0">
                <a:pos x="8" y="28"/>
              </a:cxn>
              <a:cxn ang="0">
                <a:pos x="8" y="25"/>
              </a:cxn>
              <a:cxn ang="0">
                <a:pos x="7" y="23"/>
              </a:cxn>
              <a:cxn ang="0">
                <a:pos x="9" y="20"/>
              </a:cxn>
              <a:cxn ang="0">
                <a:pos x="10" y="18"/>
              </a:cxn>
              <a:cxn ang="0">
                <a:pos x="9" y="16"/>
              </a:cxn>
              <a:cxn ang="0">
                <a:pos x="9" y="14"/>
              </a:cxn>
              <a:cxn ang="0">
                <a:pos x="12" y="11"/>
              </a:cxn>
              <a:cxn ang="0">
                <a:pos x="14" y="9"/>
              </a:cxn>
              <a:cxn ang="0">
                <a:pos x="14" y="6"/>
              </a:cxn>
              <a:cxn ang="0">
                <a:pos x="11" y="6"/>
              </a:cxn>
              <a:cxn ang="0">
                <a:pos x="11" y="2"/>
              </a:cxn>
              <a:cxn ang="0">
                <a:pos x="14" y="0"/>
              </a:cxn>
              <a:cxn ang="0">
                <a:pos x="16" y="3"/>
              </a:cxn>
            </a:cxnLst>
            <a:rect l="0" t="0" r="r" b="b"/>
            <a:pathLst>
              <a:path w="51" h="37">
                <a:moveTo>
                  <a:pt x="16" y="3"/>
                </a:moveTo>
                <a:lnTo>
                  <a:pt x="19" y="4"/>
                </a:lnTo>
                <a:lnTo>
                  <a:pt x="21" y="6"/>
                </a:lnTo>
                <a:lnTo>
                  <a:pt x="24" y="5"/>
                </a:lnTo>
                <a:lnTo>
                  <a:pt x="26" y="4"/>
                </a:lnTo>
                <a:lnTo>
                  <a:pt x="29" y="2"/>
                </a:lnTo>
                <a:lnTo>
                  <a:pt x="30" y="5"/>
                </a:lnTo>
                <a:lnTo>
                  <a:pt x="32" y="7"/>
                </a:lnTo>
                <a:lnTo>
                  <a:pt x="33" y="9"/>
                </a:lnTo>
                <a:lnTo>
                  <a:pt x="35" y="11"/>
                </a:lnTo>
                <a:lnTo>
                  <a:pt x="37" y="12"/>
                </a:lnTo>
                <a:lnTo>
                  <a:pt x="40" y="10"/>
                </a:lnTo>
                <a:lnTo>
                  <a:pt x="41" y="9"/>
                </a:lnTo>
                <a:lnTo>
                  <a:pt x="44" y="9"/>
                </a:lnTo>
                <a:lnTo>
                  <a:pt x="46" y="11"/>
                </a:lnTo>
                <a:lnTo>
                  <a:pt x="48" y="13"/>
                </a:lnTo>
                <a:lnTo>
                  <a:pt x="51" y="16"/>
                </a:lnTo>
                <a:lnTo>
                  <a:pt x="50" y="17"/>
                </a:lnTo>
                <a:lnTo>
                  <a:pt x="49" y="19"/>
                </a:lnTo>
                <a:lnTo>
                  <a:pt x="47" y="21"/>
                </a:lnTo>
                <a:lnTo>
                  <a:pt x="44" y="23"/>
                </a:lnTo>
                <a:lnTo>
                  <a:pt x="44" y="25"/>
                </a:lnTo>
                <a:lnTo>
                  <a:pt x="42" y="27"/>
                </a:lnTo>
                <a:lnTo>
                  <a:pt x="40" y="28"/>
                </a:lnTo>
                <a:lnTo>
                  <a:pt x="38" y="28"/>
                </a:lnTo>
                <a:lnTo>
                  <a:pt x="36" y="30"/>
                </a:lnTo>
                <a:lnTo>
                  <a:pt x="37" y="32"/>
                </a:lnTo>
                <a:lnTo>
                  <a:pt x="36" y="34"/>
                </a:lnTo>
                <a:lnTo>
                  <a:pt x="32" y="35"/>
                </a:lnTo>
                <a:lnTo>
                  <a:pt x="30" y="37"/>
                </a:lnTo>
                <a:lnTo>
                  <a:pt x="27" y="35"/>
                </a:lnTo>
                <a:lnTo>
                  <a:pt x="26" y="33"/>
                </a:lnTo>
                <a:lnTo>
                  <a:pt x="25" y="31"/>
                </a:lnTo>
                <a:lnTo>
                  <a:pt x="23" y="30"/>
                </a:lnTo>
                <a:lnTo>
                  <a:pt x="22" y="32"/>
                </a:lnTo>
                <a:lnTo>
                  <a:pt x="21" y="34"/>
                </a:lnTo>
                <a:lnTo>
                  <a:pt x="18" y="36"/>
                </a:lnTo>
                <a:lnTo>
                  <a:pt x="16" y="36"/>
                </a:lnTo>
                <a:lnTo>
                  <a:pt x="13" y="35"/>
                </a:lnTo>
                <a:lnTo>
                  <a:pt x="12" y="33"/>
                </a:lnTo>
                <a:lnTo>
                  <a:pt x="8" y="33"/>
                </a:lnTo>
                <a:lnTo>
                  <a:pt x="6" y="33"/>
                </a:lnTo>
                <a:lnTo>
                  <a:pt x="3" y="32"/>
                </a:lnTo>
                <a:lnTo>
                  <a:pt x="1" y="35"/>
                </a:lnTo>
                <a:lnTo>
                  <a:pt x="0" y="34"/>
                </a:lnTo>
                <a:lnTo>
                  <a:pt x="0" y="32"/>
                </a:lnTo>
                <a:lnTo>
                  <a:pt x="3" y="31"/>
                </a:lnTo>
                <a:lnTo>
                  <a:pt x="6" y="29"/>
                </a:lnTo>
                <a:lnTo>
                  <a:pt x="8" y="28"/>
                </a:lnTo>
                <a:lnTo>
                  <a:pt x="8" y="25"/>
                </a:lnTo>
                <a:lnTo>
                  <a:pt x="7" y="23"/>
                </a:lnTo>
                <a:lnTo>
                  <a:pt x="9" y="20"/>
                </a:lnTo>
                <a:lnTo>
                  <a:pt x="10" y="18"/>
                </a:lnTo>
                <a:lnTo>
                  <a:pt x="9" y="16"/>
                </a:lnTo>
                <a:lnTo>
                  <a:pt x="9" y="14"/>
                </a:lnTo>
                <a:lnTo>
                  <a:pt x="12" y="11"/>
                </a:lnTo>
                <a:lnTo>
                  <a:pt x="14" y="9"/>
                </a:lnTo>
                <a:lnTo>
                  <a:pt x="14" y="6"/>
                </a:lnTo>
                <a:lnTo>
                  <a:pt x="11" y="6"/>
                </a:lnTo>
                <a:lnTo>
                  <a:pt x="11" y="2"/>
                </a:lnTo>
                <a:lnTo>
                  <a:pt x="14" y="0"/>
                </a:lnTo>
                <a:lnTo>
                  <a:pt x="16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85" name="82038">
            <a:extLst xmlns:a="http://schemas.openxmlformats.org/drawingml/2006/main">
              <a:ext uri="{FF2B5EF4-FFF2-40B4-BE49-F238E27FC236}">
                <a16:creationId xmlns:a16="http://schemas.microsoft.com/office/drawing/2014/main" id="{852D741E-DC22-44F5-BC28-D72D216441D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29208" y="2109497"/>
            <a:ext cx="318215" cy="264689"/>
          </a:xfrm>
          <a:custGeom xmlns:a="http://schemas.openxmlformats.org/drawingml/2006/main">
            <a:avLst/>
            <a:gdLst/>
            <a:ahLst/>
            <a:cxnLst>
              <a:cxn ang="0">
                <a:pos x="22" y="3"/>
              </a:cxn>
              <a:cxn ang="0">
                <a:pos x="24" y="5"/>
              </a:cxn>
              <a:cxn ang="0">
                <a:pos x="27" y="5"/>
              </a:cxn>
              <a:cxn ang="0">
                <a:pos x="29" y="7"/>
              </a:cxn>
              <a:cxn ang="0">
                <a:pos x="30" y="10"/>
              </a:cxn>
              <a:cxn ang="0">
                <a:pos x="32" y="13"/>
              </a:cxn>
              <a:cxn ang="0">
                <a:pos x="35" y="14"/>
              </a:cxn>
              <a:cxn ang="0">
                <a:pos x="37" y="16"/>
              </a:cxn>
              <a:cxn ang="0">
                <a:pos x="37" y="18"/>
              </a:cxn>
              <a:cxn ang="0">
                <a:pos x="35" y="21"/>
              </a:cxn>
              <a:cxn ang="0">
                <a:pos x="33" y="24"/>
              </a:cxn>
              <a:cxn ang="0">
                <a:pos x="32" y="25"/>
              </a:cxn>
              <a:cxn ang="0">
                <a:pos x="31" y="27"/>
              </a:cxn>
              <a:cxn ang="0">
                <a:pos x="31" y="30"/>
              </a:cxn>
              <a:cxn ang="0">
                <a:pos x="29" y="32"/>
              </a:cxn>
              <a:cxn ang="0">
                <a:pos x="27" y="33"/>
              </a:cxn>
              <a:cxn ang="0">
                <a:pos x="27" y="32"/>
              </a:cxn>
              <a:cxn ang="0">
                <a:pos x="24" y="31"/>
              </a:cxn>
              <a:cxn ang="0">
                <a:pos x="21" y="31"/>
              </a:cxn>
              <a:cxn ang="0">
                <a:pos x="21" y="28"/>
              </a:cxn>
              <a:cxn ang="0">
                <a:pos x="19" y="26"/>
              </a:cxn>
              <a:cxn ang="0">
                <a:pos x="17" y="24"/>
              </a:cxn>
              <a:cxn ang="0">
                <a:pos x="14" y="22"/>
              </a:cxn>
              <a:cxn ang="0">
                <a:pos x="13" y="19"/>
              </a:cxn>
              <a:cxn ang="0">
                <a:pos x="14" y="17"/>
              </a:cxn>
              <a:cxn ang="0">
                <a:pos x="12" y="15"/>
              </a:cxn>
              <a:cxn ang="0">
                <a:pos x="9" y="15"/>
              </a:cxn>
              <a:cxn ang="0">
                <a:pos x="6" y="16"/>
              </a:cxn>
              <a:cxn ang="0">
                <a:pos x="2" y="14"/>
              </a:cxn>
              <a:cxn ang="0">
                <a:pos x="2" y="12"/>
              </a:cxn>
              <a:cxn ang="0">
                <a:pos x="1" y="10"/>
              </a:cxn>
              <a:cxn ang="0">
                <a:pos x="0" y="8"/>
              </a:cxn>
              <a:cxn ang="0">
                <a:pos x="2" y="8"/>
              </a:cxn>
              <a:cxn ang="0">
                <a:pos x="4" y="7"/>
              </a:cxn>
              <a:cxn ang="0">
                <a:pos x="5" y="5"/>
              </a:cxn>
              <a:cxn ang="0">
                <a:pos x="7" y="3"/>
              </a:cxn>
              <a:cxn ang="0">
                <a:pos x="9" y="2"/>
              </a:cxn>
              <a:cxn ang="0">
                <a:pos x="12" y="1"/>
              </a:cxn>
              <a:cxn ang="0">
                <a:pos x="15" y="0"/>
              </a:cxn>
              <a:cxn ang="0">
                <a:pos x="18" y="1"/>
              </a:cxn>
              <a:cxn ang="0">
                <a:pos x="19" y="2"/>
              </a:cxn>
              <a:cxn ang="0">
                <a:pos x="22" y="3"/>
              </a:cxn>
            </a:cxnLst>
            <a:rect l="0" t="0" r="r" b="b"/>
            <a:pathLst>
              <a:path w="37" h="33">
                <a:moveTo>
                  <a:pt x="22" y="3"/>
                </a:moveTo>
                <a:lnTo>
                  <a:pt x="24" y="5"/>
                </a:lnTo>
                <a:lnTo>
                  <a:pt x="27" y="5"/>
                </a:lnTo>
                <a:lnTo>
                  <a:pt x="29" y="7"/>
                </a:lnTo>
                <a:lnTo>
                  <a:pt x="30" y="10"/>
                </a:lnTo>
                <a:lnTo>
                  <a:pt x="32" y="13"/>
                </a:lnTo>
                <a:lnTo>
                  <a:pt x="35" y="14"/>
                </a:lnTo>
                <a:lnTo>
                  <a:pt x="37" y="16"/>
                </a:lnTo>
                <a:lnTo>
                  <a:pt x="37" y="18"/>
                </a:lnTo>
                <a:lnTo>
                  <a:pt x="35" y="21"/>
                </a:lnTo>
                <a:lnTo>
                  <a:pt x="33" y="24"/>
                </a:lnTo>
                <a:lnTo>
                  <a:pt x="32" y="25"/>
                </a:lnTo>
                <a:lnTo>
                  <a:pt x="31" y="27"/>
                </a:lnTo>
                <a:lnTo>
                  <a:pt x="31" y="30"/>
                </a:lnTo>
                <a:lnTo>
                  <a:pt x="29" y="32"/>
                </a:lnTo>
                <a:lnTo>
                  <a:pt x="27" y="33"/>
                </a:lnTo>
                <a:lnTo>
                  <a:pt x="27" y="32"/>
                </a:lnTo>
                <a:lnTo>
                  <a:pt x="24" y="31"/>
                </a:lnTo>
                <a:lnTo>
                  <a:pt x="21" y="31"/>
                </a:lnTo>
                <a:lnTo>
                  <a:pt x="21" y="28"/>
                </a:lnTo>
                <a:lnTo>
                  <a:pt x="19" y="26"/>
                </a:lnTo>
                <a:lnTo>
                  <a:pt x="17" y="24"/>
                </a:lnTo>
                <a:lnTo>
                  <a:pt x="14" y="22"/>
                </a:lnTo>
                <a:lnTo>
                  <a:pt x="13" y="19"/>
                </a:lnTo>
                <a:lnTo>
                  <a:pt x="14" y="17"/>
                </a:lnTo>
                <a:lnTo>
                  <a:pt x="12" y="15"/>
                </a:lnTo>
                <a:lnTo>
                  <a:pt x="9" y="15"/>
                </a:lnTo>
                <a:lnTo>
                  <a:pt x="6" y="16"/>
                </a:lnTo>
                <a:lnTo>
                  <a:pt x="2" y="14"/>
                </a:lnTo>
                <a:lnTo>
                  <a:pt x="2" y="12"/>
                </a:lnTo>
                <a:lnTo>
                  <a:pt x="1" y="10"/>
                </a:lnTo>
                <a:lnTo>
                  <a:pt x="0" y="8"/>
                </a:lnTo>
                <a:lnTo>
                  <a:pt x="2" y="8"/>
                </a:lnTo>
                <a:lnTo>
                  <a:pt x="4" y="7"/>
                </a:lnTo>
                <a:lnTo>
                  <a:pt x="5" y="5"/>
                </a:lnTo>
                <a:lnTo>
                  <a:pt x="7" y="3"/>
                </a:lnTo>
                <a:lnTo>
                  <a:pt x="9" y="2"/>
                </a:lnTo>
                <a:lnTo>
                  <a:pt x="12" y="1"/>
                </a:lnTo>
                <a:lnTo>
                  <a:pt x="15" y="0"/>
                </a:lnTo>
                <a:lnTo>
                  <a:pt x="18" y="1"/>
                </a:lnTo>
                <a:lnTo>
                  <a:pt x="19" y="2"/>
                </a:lnTo>
                <a:lnTo>
                  <a:pt x="22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86" name="82037">
            <a:extLst xmlns:a="http://schemas.openxmlformats.org/drawingml/2006/main">
              <a:ext uri="{FF2B5EF4-FFF2-40B4-BE49-F238E27FC236}">
                <a16:creationId xmlns:a16="http://schemas.microsoft.com/office/drawing/2014/main" id="{8DC22B43-4564-4C35-B1C3-DC960CB047A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05435" y="1676369"/>
            <a:ext cx="361217" cy="344899"/>
          </a:xfrm>
          <a:custGeom xmlns:a="http://schemas.openxmlformats.org/drawingml/2006/main">
            <a:avLst/>
            <a:gdLst/>
            <a:ahLst/>
            <a:cxnLst>
              <a:cxn ang="0">
                <a:pos x="38" y="7"/>
              </a:cxn>
              <a:cxn ang="0">
                <a:pos x="39" y="10"/>
              </a:cxn>
              <a:cxn ang="0">
                <a:pos x="40" y="13"/>
              </a:cxn>
              <a:cxn ang="0">
                <a:pos x="40" y="16"/>
              </a:cxn>
              <a:cxn ang="0">
                <a:pos x="42" y="16"/>
              </a:cxn>
              <a:cxn ang="0">
                <a:pos x="42" y="19"/>
              </a:cxn>
              <a:cxn ang="0">
                <a:pos x="42" y="22"/>
              </a:cxn>
              <a:cxn ang="0">
                <a:pos x="40" y="24"/>
              </a:cxn>
              <a:cxn ang="0">
                <a:pos x="38" y="25"/>
              </a:cxn>
              <a:cxn ang="0">
                <a:pos x="35" y="25"/>
              </a:cxn>
              <a:cxn ang="0">
                <a:pos x="32" y="26"/>
              </a:cxn>
              <a:cxn ang="0">
                <a:pos x="31" y="29"/>
              </a:cxn>
              <a:cxn ang="0">
                <a:pos x="31" y="32"/>
              </a:cxn>
              <a:cxn ang="0">
                <a:pos x="31" y="34"/>
              </a:cxn>
              <a:cxn ang="0">
                <a:pos x="30" y="35"/>
              </a:cxn>
              <a:cxn ang="0">
                <a:pos x="30" y="38"/>
              </a:cxn>
              <a:cxn ang="0">
                <a:pos x="28" y="38"/>
              </a:cxn>
              <a:cxn ang="0">
                <a:pos x="26" y="39"/>
              </a:cxn>
              <a:cxn ang="0">
                <a:pos x="23" y="41"/>
              </a:cxn>
              <a:cxn ang="0">
                <a:pos x="20" y="42"/>
              </a:cxn>
              <a:cxn ang="0">
                <a:pos x="17" y="43"/>
              </a:cxn>
              <a:cxn ang="0">
                <a:pos x="16" y="40"/>
              </a:cxn>
              <a:cxn ang="0">
                <a:pos x="14" y="38"/>
              </a:cxn>
              <a:cxn ang="0">
                <a:pos x="12" y="36"/>
              </a:cxn>
              <a:cxn ang="0">
                <a:pos x="10" y="35"/>
              </a:cxn>
              <a:cxn ang="0">
                <a:pos x="8" y="35"/>
              </a:cxn>
              <a:cxn ang="0">
                <a:pos x="8" y="31"/>
              </a:cxn>
              <a:cxn ang="0">
                <a:pos x="8" y="29"/>
              </a:cxn>
              <a:cxn ang="0">
                <a:pos x="6" y="27"/>
              </a:cxn>
              <a:cxn ang="0">
                <a:pos x="5" y="25"/>
              </a:cxn>
              <a:cxn ang="0">
                <a:pos x="3" y="22"/>
              </a:cxn>
              <a:cxn ang="0">
                <a:pos x="2" y="20"/>
              </a:cxn>
              <a:cxn ang="0">
                <a:pos x="0" y="18"/>
              </a:cxn>
              <a:cxn ang="0">
                <a:pos x="0" y="14"/>
              </a:cxn>
              <a:cxn ang="0">
                <a:pos x="2" y="13"/>
              </a:cxn>
              <a:cxn ang="0">
                <a:pos x="6" y="11"/>
              </a:cxn>
              <a:cxn ang="0">
                <a:pos x="8" y="9"/>
              </a:cxn>
              <a:cxn ang="0">
                <a:pos x="10" y="8"/>
              </a:cxn>
              <a:cxn ang="0">
                <a:pos x="12" y="8"/>
              </a:cxn>
              <a:cxn ang="0">
                <a:pos x="15" y="8"/>
              </a:cxn>
              <a:cxn ang="0">
                <a:pos x="18" y="7"/>
              </a:cxn>
              <a:cxn ang="0">
                <a:pos x="21" y="5"/>
              </a:cxn>
              <a:cxn ang="0">
                <a:pos x="22" y="3"/>
              </a:cxn>
              <a:cxn ang="0">
                <a:pos x="24" y="3"/>
              </a:cxn>
              <a:cxn ang="0">
                <a:pos x="28" y="1"/>
              </a:cxn>
              <a:cxn ang="0">
                <a:pos x="32" y="0"/>
              </a:cxn>
              <a:cxn ang="0">
                <a:pos x="32" y="3"/>
              </a:cxn>
              <a:cxn ang="0">
                <a:pos x="33" y="5"/>
              </a:cxn>
              <a:cxn ang="0">
                <a:pos x="31" y="7"/>
              </a:cxn>
              <a:cxn ang="0">
                <a:pos x="33" y="8"/>
              </a:cxn>
              <a:cxn ang="0">
                <a:pos x="38" y="7"/>
              </a:cxn>
            </a:cxnLst>
            <a:rect l="0" t="0" r="r" b="b"/>
            <a:pathLst>
              <a:path w="42" h="43">
                <a:moveTo>
                  <a:pt x="38" y="7"/>
                </a:moveTo>
                <a:lnTo>
                  <a:pt x="39" y="10"/>
                </a:lnTo>
                <a:lnTo>
                  <a:pt x="40" y="13"/>
                </a:lnTo>
                <a:lnTo>
                  <a:pt x="40" y="16"/>
                </a:lnTo>
                <a:lnTo>
                  <a:pt x="42" y="16"/>
                </a:lnTo>
                <a:lnTo>
                  <a:pt x="42" y="19"/>
                </a:lnTo>
                <a:lnTo>
                  <a:pt x="42" y="22"/>
                </a:lnTo>
                <a:lnTo>
                  <a:pt x="40" y="24"/>
                </a:lnTo>
                <a:lnTo>
                  <a:pt x="38" y="25"/>
                </a:lnTo>
                <a:lnTo>
                  <a:pt x="35" y="25"/>
                </a:lnTo>
                <a:lnTo>
                  <a:pt x="32" y="26"/>
                </a:lnTo>
                <a:lnTo>
                  <a:pt x="31" y="29"/>
                </a:lnTo>
                <a:lnTo>
                  <a:pt x="31" y="32"/>
                </a:lnTo>
                <a:lnTo>
                  <a:pt x="31" y="34"/>
                </a:lnTo>
                <a:lnTo>
                  <a:pt x="30" y="35"/>
                </a:lnTo>
                <a:lnTo>
                  <a:pt x="30" y="38"/>
                </a:lnTo>
                <a:lnTo>
                  <a:pt x="28" y="38"/>
                </a:lnTo>
                <a:lnTo>
                  <a:pt x="26" y="39"/>
                </a:lnTo>
                <a:lnTo>
                  <a:pt x="23" y="41"/>
                </a:lnTo>
                <a:lnTo>
                  <a:pt x="20" y="42"/>
                </a:lnTo>
                <a:lnTo>
                  <a:pt x="17" y="43"/>
                </a:lnTo>
                <a:lnTo>
                  <a:pt x="16" y="40"/>
                </a:lnTo>
                <a:lnTo>
                  <a:pt x="14" y="38"/>
                </a:lnTo>
                <a:lnTo>
                  <a:pt x="12" y="36"/>
                </a:lnTo>
                <a:lnTo>
                  <a:pt x="10" y="35"/>
                </a:lnTo>
                <a:lnTo>
                  <a:pt x="8" y="35"/>
                </a:lnTo>
                <a:lnTo>
                  <a:pt x="8" y="31"/>
                </a:lnTo>
                <a:lnTo>
                  <a:pt x="8" y="29"/>
                </a:lnTo>
                <a:lnTo>
                  <a:pt x="6" y="27"/>
                </a:lnTo>
                <a:lnTo>
                  <a:pt x="5" y="25"/>
                </a:lnTo>
                <a:lnTo>
                  <a:pt x="3" y="22"/>
                </a:lnTo>
                <a:lnTo>
                  <a:pt x="2" y="20"/>
                </a:lnTo>
                <a:lnTo>
                  <a:pt x="0" y="18"/>
                </a:lnTo>
                <a:lnTo>
                  <a:pt x="0" y="14"/>
                </a:lnTo>
                <a:lnTo>
                  <a:pt x="2" y="13"/>
                </a:lnTo>
                <a:lnTo>
                  <a:pt x="6" y="11"/>
                </a:lnTo>
                <a:lnTo>
                  <a:pt x="8" y="9"/>
                </a:lnTo>
                <a:lnTo>
                  <a:pt x="10" y="8"/>
                </a:lnTo>
                <a:lnTo>
                  <a:pt x="12" y="8"/>
                </a:lnTo>
                <a:lnTo>
                  <a:pt x="15" y="8"/>
                </a:lnTo>
                <a:lnTo>
                  <a:pt x="18" y="7"/>
                </a:lnTo>
                <a:lnTo>
                  <a:pt x="21" y="5"/>
                </a:lnTo>
                <a:lnTo>
                  <a:pt x="22" y="3"/>
                </a:lnTo>
                <a:lnTo>
                  <a:pt x="24" y="3"/>
                </a:lnTo>
                <a:lnTo>
                  <a:pt x="28" y="1"/>
                </a:lnTo>
                <a:lnTo>
                  <a:pt x="32" y="0"/>
                </a:lnTo>
                <a:lnTo>
                  <a:pt x="32" y="3"/>
                </a:lnTo>
                <a:lnTo>
                  <a:pt x="33" y="5"/>
                </a:lnTo>
                <a:lnTo>
                  <a:pt x="31" y="7"/>
                </a:lnTo>
                <a:lnTo>
                  <a:pt x="33" y="8"/>
                </a:lnTo>
                <a:lnTo>
                  <a:pt x="38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087" name="82036">
            <a:extLst xmlns:a="http://schemas.openxmlformats.org/drawingml/2006/main">
              <a:ext uri="{FF2B5EF4-FFF2-40B4-BE49-F238E27FC236}">
                <a16:creationId xmlns:a16="http://schemas.microsoft.com/office/drawing/2014/main" id="{8D752734-194D-4929-A727-385D2689D1D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66814" y="2253874"/>
            <a:ext cx="326815" cy="328858"/>
          </a:xfrm>
          <a:custGeom xmlns:a="http://schemas.openxmlformats.org/drawingml/2006/main">
            <a:avLst/>
            <a:gdLst/>
            <a:ahLst/>
            <a:cxnLst>
              <a:cxn ang="0">
                <a:pos x="25" y="1"/>
              </a:cxn>
              <a:cxn ang="0">
                <a:pos x="25" y="3"/>
              </a:cxn>
              <a:cxn ang="0">
                <a:pos x="27" y="5"/>
              </a:cxn>
              <a:cxn ang="0">
                <a:pos x="29" y="6"/>
              </a:cxn>
              <a:cxn ang="0">
                <a:pos x="31" y="7"/>
              </a:cxn>
              <a:cxn ang="0">
                <a:pos x="33" y="9"/>
              </a:cxn>
              <a:cxn ang="0">
                <a:pos x="34" y="12"/>
              </a:cxn>
              <a:cxn ang="0">
                <a:pos x="36" y="12"/>
              </a:cxn>
              <a:cxn ang="0">
                <a:pos x="37" y="14"/>
              </a:cxn>
              <a:cxn ang="0">
                <a:pos x="38" y="17"/>
              </a:cxn>
              <a:cxn ang="0">
                <a:pos x="37" y="20"/>
              </a:cxn>
              <a:cxn ang="0">
                <a:pos x="35" y="22"/>
              </a:cxn>
              <a:cxn ang="0">
                <a:pos x="34" y="25"/>
              </a:cxn>
              <a:cxn ang="0">
                <a:pos x="33" y="27"/>
              </a:cxn>
              <a:cxn ang="0">
                <a:pos x="31" y="29"/>
              </a:cxn>
              <a:cxn ang="0">
                <a:pos x="29" y="30"/>
              </a:cxn>
              <a:cxn ang="0">
                <a:pos x="27" y="33"/>
              </a:cxn>
              <a:cxn ang="0">
                <a:pos x="25" y="33"/>
              </a:cxn>
              <a:cxn ang="0">
                <a:pos x="23" y="34"/>
              </a:cxn>
              <a:cxn ang="0">
                <a:pos x="20" y="35"/>
              </a:cxn>
              <a:cxn ang="0">
                <a:pos x="17" y="37"/>
              </a:cxn>
              <a:cxn ang="0">
                <a:pos x="15" y="39"/>
              </a:cxn>
              <a:cxn ang="0">
                <a:pos x="13" y="40"/>
              </a:cxn>
              <a:cxn ang="0">
                <a:pos x="10" y="40"/>
              </a:cxn>
              <a:cxn ang="0">
                <a:pos x="7" y="41"/>
              </a:cxn>
              <a:cxn ang="0">
                <a:pos x="4" y="41"/>
              </a:cxn>
              <a:cxn ang="0">
                <a:pos x="5" y="38"/>
              </a:cxn>
              <a:cxn ang="0">
                <a:pos x="4" y="37"/>
              </a:cxn>
              <a:cxn ang="0">
                <a:pos x="2" y="36"/>
              </a:cxn>
              <a:cxn ang="0">
                <a:pos x="0" y="33"/>
              </a:cxn>
              <a:cxn ang="0">
                <a:pos x="1" y="29"/>
              </a:cxn>
              <a:cxn ang="0">
                <a:pos x="2" y="27"/>
              </a:cxn>
              <a:cxn ang="0">
                <a:pos x="3" y="25"/>
              </a:cxn>
              <a:cxn ang="0">
                <a:pos x="4" y="22"/>
              </a:cxn>
              <a:cxn ang="0">
                <a:pos x="6" y="19"/>
              </a:cxn>
              <a:cxn ang="0">
                <a:pos x="8" y="18"/>
              </a:cxn>
              <a:cxn ang="0">
                <a:pos x="9" y="17"/>
              </a:cxn>
              <a:cxn ang="0">
                <a:pos x="8" y="13"/>
              </a:cxn>
              <a:cxn ang="0">
                <a:pos x="11" y="14"/>
              </a:cxn>
              <a:cxn ang="0">
                <a:pos x="11" y="15"/>
              </a:cxn>
              <a:cxn ang="0">
                <a:pos x="13" y="14"/>
              </a:cxn>
              <a:cxn ang="0">
                <a:pos x="15" y="12"/>
              </a:cxn>
              <a:cxn ang="0">
                <a:pos x="15" y="9"/>
              </a:cxn>
              <a:cxn ang="0">
                <a:pos x="16" y="7"/>
              </a:cxn>
              <a:cxn ang="0">
                <a:pos x="17" y="6"/>
              </a:cxn>
              <a:cxn ang="0">
                <a:pos x="19" y="3"/>
              </a:cxn>
              <a:cxn ang="0">
                <a:pos x="21" y="0"/>
              </a:cxn>
              <a:cxn ang="0">
                <a:pos x="25" y="1"/>
              </a:cxn>
            </a:cxnLst>
            <a:rect l="0" t="0" r="r" b="b"/>
            <a:pathLst>
              <a:path w="38" h="41">
                <a:moveTo>
                  <a:pt x="25" y="1"/>
                </a:moveTo>
                <a:lnTo>
                  <a:pt x="25" y="3"/>
                </a:lnTo>
                <a:lnTo>
                  <a:pt x="27" y="5"/>
                </a:lnTo>
                <a:lnTo>
                  <a:pt x="29" y="6"/>
                </a:lnTo>
                <a:lnTo>
                  <a:pt x="31" y="7"/>
                </a:lnTo>
                <a:lnTo>
                  <a:pt x="33" y="9"/>
                </a:lnTo>
                <a:lnTo>
                  <a:pt x="34" y="12"/>
                </a:lnTo>
                <a:lnTo>
                  <a:pt x="36" y="12"/>
                </a:lnTo>
                <a:lnTo>
                  <a:pt x="37" y="14"/>
                </a:lnTo>
                <a:lnTo>
                  <a:pt x="38" y="17"/>
                </a:lnTo>
                <a:lnTo>
                  <a:pt x="37" y="20"/>
                </a:lnTo>
                <a:lnTo>
                  <a:pt x="35" y="22"/>
                </a:lnTo>
                <a:lnTo>
                  <a:pt x="34" y="25"/>
                </a:lnTo>
                <a:lnTo>
                  <a:pt x="33" y="27"/>
                </a:lnTo>
                <a:lnTo>
                  <a:pt x="31" y="29"/>
                </a:lnTo>
                <a:lnTo>
                  <a:pt x="29" y="30"/>
                </a:lnTo>
                <a:lnTo>
                  <a:pt x="27" y="33"/>
                </a:lnTo>
                <a:lnTo>
                  <a:pt x="25" y="33"/>
                </a:lnTo>
                <a:lnTo>
                  <a:pt x="23" y="34"/>
                </a:lnTo>
                <a:lnTo>
                  <a:pt x="20" y="35"/>
                </a:lnTo>
                <a:lnTo>
                  <a:pt x="17" y="37"/>
                </a:lnTo>
                <a:lnTo>
                  <a:pt x="15" y="39"/>
                </a:lnTo>
                <a:lnTo>
                  <a:pt x="13" y="40"/>
                </a:lnTo>
                <a:lnTo>
                  <a:pt x="10" y="40"/>
                </a:lnTo>
                <a:lnTo>
                  <a:pt x="7" y="41"/>
                </a:lnTo>
                <a:lnTo>
                  <a:pt x="4" y="41"/>
                </a:lnTo>
                <a:lnTo>
                  <a:pt x="5" y="38"/>
                </a:lnTo>
                <a:lnTo>
                  <a:pt x="4" y="37"/>
                </a:lnTo>
                <a:lnTo>
                  <a:pt x="2" y="36"/>
                </a:lnTo>
                <a:lnTo>
                  <a:pt x="0" y="33"/>
                </a:lnTo>
                <a:lnTo>
                  <a:pt x="1" y="29"/>
                </a:lnTo>
                <a:lnTo>
                  <a:pt x="2" y="27"/>
                </a:lnTo>
                <a:lnTo>
                  <a:pt x="3" y="25"/>
                </a:lnTo>
                <a:lnTo>
                  <a:pt x="4" y="22"/>
                </a:lnTo>
                <a:lnTo>
                  <a:pt x="6" y="19"/>
                </a:lnTo>
                <a:lnTo>
                  <a:pt x="8" y="18"/>
                </a:lnTo>
                <a:lnTo>
                  <a:pt x="9" y="17"/>
                </a:lnTo>
                <a:lnTo>
                  <a:pt x="8" y="13"/>
                </a:lnTo>
                <a:lnTo>
                  <a:pt x="11" y="14"/>
                </a:lnTo>
                <a:lnTo>
                  <a:pt x="11" y="15"/>
                </a:lnTo>
                <a:lnTo>
                  <a:pt x="13" y="14"/>
                </a:lnTo>
                <a:lnTo>
                  <a:pt x="15" y="12"/>
                </a:lnTo>
                <a:lnTo>
                  <a:pt x="15" y="9"/>
                </a:lnTo>
                <a:lnTo>
                  <a:pt x="16" y="7"/>
                </a:lnTo>
                <a:lnTo>
                  <a:pt x="17" y="6"/>
                </a:lnTo>
                <a:lnTo>
                  <a:pt x="19" y="3"/>
                </a:lnTo>
                <a:lnTo>
                  <a:pt x="21" y="0"/>
                </a:lnTo>
                <a:lnTo>
                  <a:pt x="2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56" name="82032">
            <a:extLst xmlns:a="http://schemas.openxmlformats.org/drawingml/2006/main">
              <a:ext uri="{FF2B5EF4-FFF2-40B4-BE49-F238E27FC236}">
                <a16:creationId xmlns:a16="http://schemas.microsoft.com/office/drawing/2014/main" id="{4D0D35D5-4F71-4E8F-9ABC-9983B50A34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85030" y="1499909"/>
            <a:ext cx="464423" cy="288753"/>
          </a:xfrm>
          <a:custGeom xmlns:a="http://schemas.openxmlformats.org/drawingml/2006/main">
            <a:avLst/>
            <a:gdLst/>
            <a:ahLst/>
            <a:cxnLst>
              <a:cxn ang="0">
                <a:pos x="48" y="7"/>
              </a:cxn>
              <a:cxn ang="0">
                <a:pos x="53" y="9"/>
              </a:cxn>
              <a:cxn ang="0">
                <a:pos x="54" y="15"/>
              </a:cxn>
              <a:cxn ang="0">
                <a:pos x="53" y="20"/>
              </a:cxn>
              <a:cxn ang="0">
                <a:pos x="54" y="25"/>
              </a:cxn>
              <a:cxn ang="0">
                <a:pos x="52" y="29"/>
              </a:cxn>
              <a:cxn ang="0">
                <a:pos x="45" y="29"/>
              </a:cxn>
              <a:cxn ang="0">
                <a:pos x="46" y="25"/>
              </a:cxn>
              <a:cxn ang="0">
                <a:pos x="42" y="23"/>
              </a:cxn>
              <a:cxn ang="0">
                <a:pos x="36" y="25"/>
              </a:cxn>
              <a:cxn ang="0">
                <a:pos x="32" y="29"/>
              </a:cxn>
              <a:cxn ang="0">
                <a:pos x="26" y="30"/>
              </a:cxn>
              <a:cxn ang="0">
                <a:pos x="22" y="31"/>
              </a:cxn>
              <a:cxn ang="0">
                <a:pos x="16" y="35"/>
              </a:cxn>
              <a:cxn ang="0">
                <a:pos x="11" y="34"/>
              </a:cxn>
              <a:cxn ang="0">
                <a:pos x="4" y="31"/>
              </a:cxn>
              <a:cxn ang="0">
                <a:pos x="0" y="32"/>
              </a:cxn>
              <a:cxn ang="0">
                <a:pos x="2" y="27"/>
              </a:cxn>
              <a:cxn ang="0">
                <a:pos x="4" y="24"/>
              </a:cxn>
              <a:cxn ang="0">
                <a:pos x="10" y="23"/>
              </a:cxn>
              <a:cxn ang="0">
                <a:pos x="14" y="23"/>
              </a:cxn>
              <a:cxn ang="0">
                <a:pos x="20" y="23"/>
              </a:cxn>
              <a:cxn ang="0">
                <a:pos x="26" y="22"/>
              </a:cxn>
              <a:cxn ang="0">
                <a:pos x="29" y="18"/>
              </a:cxn>
              <a:cxn ang="0">
                <a:pos x="24" y="17"/>
              </a:cxn>
              <a:cxn ang="0">
                <a:pos x="25" y="14"/>
              </a:cxn>
              <a:cxn ang="0">
                <a:pos x="27" y="8"/>
              </a:cxn>
              <a:cxn ang="0">
                <a:pos x="24" y="5"/>
              </a:cxn>
              <a:cxn ang="0">
                <a:pos x="26" y="0"/>
              </a:cxn>
              <a:cxn ang="0">
                <a:pos x="30" y="1"/>
              </a:cxn>
              <a:cxn ang="0">
                <a:pos x="36" y="3"/>
              </a:cxn>
              <a:cxn ang="0">
                <a:pos x="42" y="3"/>
              </a:cxn>
              <a:cxn ang="0">
                <a:pos x="46" y="4"/>
              </a:cxn>
            </a:cxnLst>
            <a:rect l="0" t="0" r="r" b="b"/>
            <a:pathLst>
              <a:path w="54" h="36">
                <a:moveTo>
                  <a:pt x="46" y="4"/>
                </a:moveTo>
                <a:lnTo>
                  <a:pt x="48" y="7"/>
                </a:lnTo>
                <a:lnTo>
                  <a:pt x="50" y="8"/>
                </a:lnTo>
                <a:lnTo>
                  <a:pt x="53" y="9"/>
                </a:lnTo>
                <a:lnTo>
                  <a:pt x="54" y="12"/>
                </a:lnTo>
                <a:lnTo>
                  <a:pt x="54" y="15"/>
                </a:lnTo>
                <a:lnTo>
                  <a:pt x="53" y="18"/>
                </a:lnTo>
                <a:lnTo>
                  <a:pt x="53" y="20"/>
                </a:lnTo>
                <a:lnTo>
                  <a:pt x="54" y="22"/>
                </a:lnTo>
                <a:lnTo>
                  <a:pt x="54" y="25"/>
                </a:lnTo>
                <a:lnTo>
                  <a:pt x="54" y="27"/>
                </a:lnTo>
                <a:lnTo>
                  <a:pt x="52" y="29"/>
                </a:lnTo>
                <a:lnTo>
                  <a:pt x="47" y="30"/>
                </a:lnTo>
                <a:lnTo>
                  <a:pt x="45" y="29"/>
                </a:lnTo>
                <a:lnTo>
                  <a:pt x="47" y="27"/>
                </a:lnTo>
                <a:lnTo>
                  <a:pt x="46" y="25"/>
                </a:lnTo>
                <a:lnTo>
                  <a:pt x="46" y="22"/>
                </a:lnTo>
                <a:lnTo>
                  <a:pt x="42" y="23"/>
                </a:lnTo>
                <a:lnTo>
                  <a:pt x="38" y="25"/>
                </a:lnTo>
                <a:lnTo>
                  <a:pt x="36" y="25"/>
                </a:lnTo>
                <a:lnTo>
                  <a:pt x="35" y="27"/>
                </a:lnTo>
                <a:lnTo>
                  <a:pt x="32" y="29"/>
                </a:lnTo>
                <a:lnTo>
                  <a:pt x="29" y="30"/>
                </a:lnTo>
                <a:lnTo>
                  <a:pt x="26" y="30"/>
                </a:lnTo>
                <a:lnTo>
                  <a:pt x="24" y="30"/>
                </a:lnTo>
                <a:lnTo>
                  <a:pt x="22" y="31"/>
                </a:lnTo>
                <a:lnTo>
                  <a:pt x="20" y="33"/>
                </a:lnTo>
                <a:lnTo>
                  <a:pt x="16" y="35"/>
                </a:lnTo>
                <a:lnTo>
                  <a:pt x="14" y="36"/>
                </a:lnTo>
                <a:lnTo>
                  <a:pt x="11" y="34"/>
                </a:lnTo>
                <a:lnTo>
                  <a:pt x="7" y="33"/>
                </a:lnTo>
                <a:lnTo>
                  <a:pt x="4" y="31"/>
                </a:lnTo>
                <a:lnTo>
                  <a:pt x="2" y="32"/>
                </a:lnTo>
                <a:lnTo>
                  <a:pt x="0" y="32"/>
                </a:lnTo>
                <a:lnTo>
                  <a:pt x="0" y="30"/>
                </a:lnTo>
                <a:lnTo>
                  <a:pt x="2" y="27"/>
                </a:lnTo>
                <a:lnTo>
                  <a:pt x="2" y="24"/>
                </a:lnTo>
                <a:lnTo>
                  <a:pt x="4" y="24"/>
                </a:lnTo>
                <a:lnTo>
                  <a:pt x="7" y="23"/>
                </a:lnTo>
                <a:lnTo>
                  <a:pt x="10" y="23"/>
                </a:lnTo>
                <a:lnTo>
                  <a:pt x="12" y="23"/>
                </a:lnTo>
                <a:lnTo>
                  <a:pt x="14" y="23"/>
                </a:lnTo>
                <a:lnTo>
                  <a:pt x="16" y="24"/>
                </a:lnTo>
                <a:lnTo>
                  <a:pt x="20" y="23"/>
                </a:lnTo>
                <a:lnTo>
                  <a:pt x="22" y="23"/>
                </a:lnTo>
                <a:lnTo>
                  <a:pt x="26" y="22"/>
                </a:lnTo>
                <a:lnTo>
                  <a:pt x="28" y="21"/>
                </a:lnTo>
                <a:lnTo>
                  <a:pt x="29" y="18"/>
                </a:lnTo>
                <a:lnTo>
                  <a:pt x="27" y="18"/>
                </a:lnTo>
                <a:lnTo>
                  <a:pt x="24" y="17"/>
                </a:lnTo>
                <a:lnTo>
                  <a:pt x="24" y="15"/>
                </a:lnTo>
                <a:lnTo>
                  <a:pt x="25" y="14"/>
                </a:lnTo>
                <a:lnTo>
                  <a:pt x="26" y="11"/>
                </a:lnTo>
                <a:lnTo>
                  <a:pt x="27" y="8"/>
                </a:lnTo>
                <a:lnTo>
                  <a:pt x="26" y="6"/>
                </a:lnTo>
                <a:lnTo>
                  <a:pt x="24" y="5"/>
                </a:lnTo>
                <a:lnTo>
                  <a:pt x="24" y="3"/>
                </a:lnTo>
                <a:lnTo>
                  <a:pt x="26" y="0"/>
                </a:lnTo>
                <a:lnTo>
                  <a:pt x="28" y="1"/>
                </a:lnTo>
                <a:lnTo>
                  <a:pt x="30" y="1"/>
                </a:lnTo>
                <a:lnTo>
                  <a:pt x="33" y="2"/>
                </a:lnTo>
                <a:lnTo>
                  <a:pt x="36" y="3"/>
                </a:lnTo>
                <a:lnTo>
                  <a:pt x="38" y="2"/>
                </a:lnTo>
                <a:lnTo>
                  <a:pt x="42" y="3"/>
                </a:lnTo>
                <a:lnTo>
                  <a:pt x="44" y="4"/>
                </a:lnTo>
                <a:lnTo>
                  <a:pt x="46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57" name="82014">
            <a:extLst xmlns:a="http://schemas.openxmlformats.org/drawingml/2006/main">
              <a:ext uri="{FF2B5EF4-FFF2-40B4-BE49-F238E27FC236}">
                <a16:creationId xmlns:a16="http://schemas.microsoft.com/office/drawing/2014/main" id="{25DC1901-FB47-4B33-A545-F26EEBF3A53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99026" y="1748556"/>
            <a:ext cx="369818" cy="385004"/>
          </a:xfrm>
          <a:custGeom xmlns:a="http://schemas.openxmlformats.org/drawingml/2006/main">
            <a:avLst/>
            <a:gdLst/>
            <a:ahLst/>
            <a:cxnLst>
              <a:cxn ang="0">
                <a:pos x="24" y="9"/>
              </a:cxn>
              <a:cxn ang="0">
                <a:pos x="27" y="13"/>
              </a:cxn>
              <a:cxn ang="0">
                <a:pos x="30" y="18"/>
              </a:cxn>
              <a:cxn ang="0">
                <a:pos x="32" y="22"/>
              </a:cxn>
              <a:cxn ang="0">
                <a:pos x="34" y="26"/>
              </a:cxn>
              <a:cxn ang="0">
                <a:pos x="38" y="29"/>
              </a:cxn>
              <a:cxn ang="0">
                <a:pos x="41" y="34"/>
              </a:cxn>
              <a:cxn ang="0">
                <a:pos x="42" y="40"/>
              </a:cxn>
              <a:cxn ang="0">
                <a:pos x="40" y="45"/>
              </a:cxn>
              <a:cxn ang="0">
                <a:pos x="36" y="48"/>
              </a:cxn>
              <a:cxn ang="0">
                <a:pos x="31" y="47"/>
              </a:cxn>
              <a:cxn ang="0">
                <a:pos x="30" y="41"/>
              </a:cxn>
              <a:cxn ang="0">
                <a:pos x="26" y="38"/>
              </a:cxn>
              <a:cxn ang="0">
                <a:pos x="23" y="34"/>
              </a:cxn>
              <a:cxn ang="0">
                <a:pos x="20" y="37"/>
              </a:cxn>
              <a:cxn ang="0">
                <a:pos x="18" y="41"/>
              </a:cxn>
              <a:cxn ang="0">
                <a:pos x="14" y="42"/>
              </a:cxn>
              <a:cxn ang="0">
                <a:pos x="9" y="39"/>
              </a:cxn>
              <a:cxn ang="0">
                <a:pos x="7" y="35"/>
              </a:cxn>
              <a:cxn ang="0">
                <a:pos x="3" y="31"/>
              </a:cxn>
              <a:cxn ang="0">
                <a:pos x="3" y="25"/>
              </a:cxn>
              <a:cxn ang="0">
                <a:pos x="0" y="21"/>
              </a:cxn>
              <a:cxn ang="0">
                <a:pos x="1" y="18"/>
              </a:cxn>
              <a:cxn ang="0">
                <a:pos x="5" y="15"/>
              </a:cxn>
              <a:cxn ang="0">
                <a:pos x="8" y="10"/>
              </a:cxn>
              <a:cxn ang="0">
                <a:pos x="10" y="13"/>
              </a:cxn>
              <a:cxn ang="0">
                <a:pos x="15" y="11"/>
              </a:cxn>
              <a:cxn ang="0">
                <a:pos x="13" y="7"/>
              </a:cxn>
              <a:cxn ang="0">
                <a:pos x="10" y="3"/>
              </a:cxn>
              <a:cxn ang="0">
                <a:pos x="12" y="1"/>
              </a:cxn>
              <a:cxn ang="0">
                <a:pos x="17" y="2"/>
              </a:cxn>
              <a:cxn ang="0">
                <a:pos x="24" y="5"/>
              </a:cxn>
            </a:cxnLst>
            <a:rect l="0" t="0" r="r" b="b"/>
            <a:pathLst>
              <a:path w="43" h="48">
                <a:moveTo>
                  <a:pt x="24" y="5"/>
                </a:moveTo>
                <a:lnTo>
                  <a:pt x="24" y="9"/>
                </a:lnTo>
                <a:lnTo>
                  <a:pt x="26" y="11"/>
                </a:lnTo>
                <a:lnTo>
                  <a:pt x="27" y="13"/>
                </a:lnTo>
                <a:lnTo>
                  <a:pt x="29" y="16"/>
                </a:lnTo>
                <a:lnTo>
                  <a:pt x="30" y="18"/>
                </a:lnTo>
                <a:lnTo>
                  <a:pt x="32" y="20"/>
                </a:lnTo>
                <a:lnTo>
                  <a:pt x="32" y="22"/>
                </a:lnTo>
                <a:lnTo>
                  <a:pt x="32" y="26"/>
                </a:lnTo>
                <a:lnTo>
                  <a:pt x="34" y="26"/>
                </a:lnTo>
                <a:lnTo>
                  <a:pt x="36" y="27"/>
                </a:lnTo>
                <a:lnTo>
                  <a:pt x="38" y="29"/>
                </a:lnTo>
                <a:lnTo>
                  <a:pt x="40" y="31"/>
                </a:lnTo>
                <a:lnTo>
                  <a:pt x="41" y="34"/>
                </a:lnTo>
                <a:lnTo>
                  <a:pt x="43" y="37"/>
                </a:lnTo>
                <a:lnTo>
                  <a:pt x="42" y="40"/>
                </a:lnTo>
                <a:lnTo>
                  <a:pt x="41" y="43"/>
                </a:lnTo>
                <a:lnTo>
                  <a:pt x="40" y="45"/>
                </a:lnTo>
                <a:lnTo>
                  <a:pt x="38" y="46"/>
                </a:lnTo>
                <a:lnTo>
                  <a:pt x="36" y="48"/>
                </a:lnTo>
                <a:lnTo>
                  <a:pt x="33" y="47"/>
                </a:lnTo>
                <a:lnTo>
                  <a:pt x="31" y="47"/>
                </a:lnTo>
                <a:lnTo>
                  <a:pt x="30" y="44"/>
                </a:lnTo>
                <a:lnTo>
                  <a:pt x="30" y="41"/>
                </a:lnTo>
                <a:lnTo>
                  <a:pt x="29" y="39"/>
                </a:lnTo>
                <a:lnTo>
                  <a:pt x="26" y="38"/>
                </a:lnTo>
                <a:lnTo>
                  <a:pt x="24" y="35"/>
                </a:lnTo>
                <a:lnTo>
                  <a:pt x="23" y="34"/>
                </a:lnTo>
                <a:lnTo>
                  <a:pt x="22" y="34"/>
                </a:lnTo>
                <a:lnTo>
                  <a:pt x="20" y="37"/>
                </a:lnTo>
                <a:lnTo>
                  <a:pt x="19" y="38"/>
                </a:lnTo>
                <a:lnTo>
                  <a:pt x="18" y="41"/>
                </a:lnTo>
                <a:lnTo>
                  <a:pt x="16" y="42"/>
                </a:lnTo>
                <a:lnTo>
                  <a:pt x="14" y="42"/>
                </a:lnTo>
                <a:lnTo>
                  <a:pt x="11" y="41"/>
                </a:lnTo>
                <a:lnTo>
                  <a:pt x="9" y="39"/>
                </a:lnTo>
                <a:lnTo>
                  <a:pt x="8" y="38"/>
                </a:lnTo>
                <a:lnTo>
                  <a:pt x="7" y="35"/>
                </a:lnTo>
                <a:lnTo>
                  <a:pt x="4" y="34"/>
                </a:lnTo>
                <a:lnTo>
                  <a:pt x="3" y="31"/>
                </a:lnTo>
                <a:lnTo>
                  <a:pt x="3" y="27"/>
                </a:lnTo>
                <a:lnTo>
                  <a:pt x="3" y="25"/>
                </a:lnTo>
                <a:lnTo>
                  <a:pt x="0" y="24"/>
                </a:lnTo>
                <a:lnTo>
                  <a:pt x="0" y="21"/>
                </a:lnTo>
                <a:lnTo>
                  <a:pt x="0" y="19"/>
                </a:lnTo>
                <a:lnTo>
                  <a:pt x="1" y="18"/>
                </a:lnTo>
                <a:lnTo>
                  <a:pt x="3" y="17"/>
                </a:lnTo>
                <a:lnTo>
                  <a:pt x="5" y="15"/>
                </a:lnTo>
                <a:lnTo>
                  <a:pt x="6" y="13"/>
                </a:lnTo>
                <a:lnTo>
                  <a:pt x="8" y="10"/>
                </a:lnTo>
                <a:lnTo>
                  <a:pt x="10" y="10"/>
                </a:lnTo>
                <a:lnTo>
                  <a:pt x="10" y="13"/>
                </a:lnTo>
                <a:lnTo>
                  <a:pt x="13" y="13"/>
                </a:lnTo>
                <a:lnTo>
                  <a:pt x="15" y="11"/>
                </a:lnTo>
                <a:lnTo>
                  <a:pt x="13" y="9"/>
                </a:lnTo>
                <a:lnTo>
                  <a:pt x="13" y="7"/>
                </a:lnTo>
                <a:lnTo>
                  <a:pt x="11" y="5"/>
                </a:lnTo>
                <a:lnTo>
                  <a:pt x="10" y="3"/>
                </a:lnTo>
                <a:lnTo>
                  <a:pt x="10" y="1"/>
                </a:lnTo>
                <a:lnTo>
                  <a:pt x="12" y="1"/>
                </a:lnTo>
                <a:lnTo>
                  <a:pt x="14" y="0"/>
                </a:lnTo>
                <a:lnTo>
                  <a:pt x="17" y="2"/>
                </a:lnTo>
                <a:lnTo>
                  <a:pt x="21" y="3"/>
                </a:lnTo>
                <a:lnTo>
                  <a:pt x="24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58" name="82009">
            <a:extLst xmlns:a="http://schemas.openxmlformats.org/drawingml/2006/main">
              <a:ext uri="{FF2B5EF4-FFF2-40B4-BE49-F238E27FC236}">
                <a16:creationId xmlns:a16="http://schemas.microsoft.com/office/drawing/2014/main" id="{7FCD081C-3300-4F03-A0A0-8EAA0F9027B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73224" y="2414291"/>
            <a:ext cx="232210" cy="256669"/>
          </a:xfrm>
          <a:custGeom xmlns:a="http://schemas.openxmlformats.org/drawingml/2006/main">
            <a:avLst/>
            <a:gdLst/>
            <a:ahLst/>
            <a:cxnLst>
              <a:cxn ang="0">
                <a:pos x="20" y="9"/>
              </a:cxn>
              <a:cxn ang="0">
                <a:pos x="19" y="11"/>
              </a:cxn>
              <a:cxn ang="0">
                <a:pos x="22" y="14"/>
              </a:cxn>
              <a:cxn ang="0">
                <a:pos x="24" y="15"/>
              </a:cxn>
              <a:cxn ang="0">
                <a:pos x="27" y="17"/>
              </a:cxn>
              <a:cxn ang="0">
                <a:pos x="26" y="19"/>
              </a:cxn>
              <a:cxn ang="0">
                <a:pos x="22" y="20"/>
              </a:cxn>
              <a:cxn ang="0">
                <a:pos x="22" y="23"/>
              </a:cxn>
              <a:cxn ang="0">
                <a:pos x="21" y="24"/>
              </a:cxn>
              <a:cxn ang="0">
                <a:pos x="19" y="24"/>
              </a:cxn>
              <a:cxn ang="0">
                <a:pos x="15" y="24"/>
              </a:cxn>
              <a:cxn ang="0">
                <a:pos x="15" y="27"/>
              </a:cxn>
              <a:cxn ang="0">
                <a:pos x="14" y="29"/>
              </a:cxn>
              <a:cxn ang="0">
                <a:pos x="12" y="32"/>
              </a:cxn>
              <a:cxn ang="0">
                <a:pos x="9" y="32"/>
              </a:cxn>
              <a:cxn ang="0">
                <a:pos x="8" y="31"/>
              </a:cxn>
              <a:cxn ang="0">
                <a:pos x="5" y="31"/>
              </a:cxn>
              <a:cxn ang="0">
                <a:pos x="2" y="31"/>
              </a:cxn>
              <a:cxn ang="0">
                <a:pos x="0" y="29"/>
              </a:cxn>
              <a:cxn ang="0">
                <a:pos x="1" y="25"/>
              </a:cxn>
              <a:cxn ang="0">
                <a:pos x="0" y="22"/>
              </a:cxn>
              <a:cxn ang="0">
                <a:pos x="0" y="19"/>
              </a:cxn>
              <a:cxn ang="0">
                <a:pos x="2" y="16"/>
              </a:cxn>
              <a:cxn ang="0">
                <a:pos x="3" y="13"/>
              </a:cxn>
              <a:cxn ang="0">
                <a:pos x="5" y="10"/>
              </a:cxn>
              <a:cxn ang="0">
                <a:pos x="7" y="9"/>
              </a:cxn>
              <a:cxn ang="0">
                <a:pos x="9" y="7"/>
              </a:cxn>
              <a:cxn ang="0">
                <a:pos x="10" y="5"/>
              </a:cxn>
              <a:cxn ang="0">
                <a:pos x="11" y="2"/>
              </a:cxn>
              <a:cxn ang="0">
                <a:pos x="13" y="0"/>
              </a:cxn>
              <a:cxn ang="0">
                <a:pos x="16" y="0"/>
              </a:cxn>
              <a:cxn ang="0">
                <a:pos x="16" y="3"/>
              </a:cxn>
              <a:cxn ang="0">
                <a:pos x="16" y="6"/>
              </a:cxn>
              <a:cxn ang="0">
                <a:pos x="19" y="8"/>
              </a:cxn>
              <a:cxn ang="0">
                <a:pos x="20" y="9"/>
              </a:cxn>
            </a:cxnLst>
            <a:rect l="0" t="0" r="r" b="b"/>
            <a:pathLst>
              <a:path w="27" h="32">
                <a:moveTo>
                  <a:pt x="20" y="9"/>
                </a:moveTo>
                <a:lnTo>
                  <a:pt x="19" y="11"/>
                </a:lnTo>
                <a:lnTo>
                  <a:pt x="22" y="14"/>
                </a:lnTo>
                <a:lnTo>
                  <a:pt x="24" y="15"/>
                </a:lnTo>
                <a:lnTo>
                  <a:pt x="27" y="17"/>
                </a:lnTo>
                <a:lnTo>
                  <a:pt x="26" y="19"/>
                </a:lnTo>
                <a:lnTo>
                  <a:pt x="22" y="20"/>
                </a:lnTo>
                <a:lnTo>
                  <a:pt x="22" y="23"/>
                </a:lnTo>
                <a:lnTo>
                  <a:pt x="21" y="24"/>
                </a:lnTo>
                <a:lnTo>
                  <a:pt x="19" y="24"/>
                </a:lnTo>
                <a:lnTo>
                  <a:pt x="15" y="24"/>
                </a:lnTo>
                <a:lnTo>
                  <a:pt x="15" y="27"/>
                </a:lnTo>
                <a:lnTo>
                  <a:pt x="14" y="29"/>
                </a:lnTo>
                <a:lnTo>
                  <a:pt x="12" y="32"/>
                </a:lnTo>
                <a:lnTo>
                  <a:pt x="9" y="32"/>
                </a:lnTo>
                <a:lnTo>
                  <a:pt x="8" y="31"/>
                </a:lnTo>
                <a:lnTo>
                  <a:pt x="5" y="31"/>
                </a:lnTo>
                <a:lnTo>
                  <a:pt x="2" y="31"/>
                </a:lnTo>
                <a:lnTo>
                  <a:pt x="0" y="29"/>
                </a:lnTo>
                <a:lnTo>
                  <a:pt x="1" y="25"/>
                </a:lnTo>
                <a:lnTo>
                  <a:pt x="0" y="22"/>
                </a:lnTo>
                <a:lnTo>
                  <a:pt x="0" y="19"/>
                </a:lnTo>
                <a:lnTo>
                  <a:pt x="2" y="16"/>
                </a:lnTo>
                <a:lnTo>
                  <a:pt x="3" y="13"/>
                </a:lnTo>
                <a:lnTo>
                  <a:pt x="5" y="10"/>
                </a:lnTo>
                <a:lnTo>
                  <a:pt x="7" y="9"/>
                </a:lnTo>
                <a:lnTo>
                  <a:pt x="9" y="7"/>
                </a:lnTo>
                <a:lnTo>
                  <a:pt x="10" y="5"/>
                </a:lnTo>
                <a:lnTo>
                  <a:pt x="11" y="2"/>
                </a:lnTo>
                <a:lnTo>
                  <a:pt x="13" y="0"/>
                </a:lnTo>
                <a:lnTo>
                  <a:pt x="16" y="0"/>
                </a:lnTo>
                <a:lnTo>
                  <a:pt x="16" y="3"/>
                </a:lnTo>
                <a:lnTo>
                  <a:pt x="16" y="6"/>
                </a:lnTo>
                <a:lnTo>
                  <a:pt x="19" y="8"/>
                </a:lnTo>
                <a:lnTo>
                  <a:pt x="20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59" name="82005">
            <a:extLst xmlns:a="http://schemas.openxmlformats.org/drawingml/2006/main">
              <a:ext uri="{FF2B5EF4-FFF2-40B4-BE49-F238E27FC236}">
                <a16:creationId xmlns:a16="http://schemas.microsoft.com/office/drawing/2014/main" id="{FDBB693F-7079-4460-8091-2F2F64E9300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18417" y="2021267"/>
            <a:ext cx="301015" cy="240628"/>
          </a:xfrm>
          <a:custGeom xmlns:a="http://schemas.openxmlformats.org/drawingml/2006/main">
            <a:avLst/>
            <a:gdLst/>
            <a:ahLst/>
            <a:cxnLst>
              <a:cxn ang="0">
                <a:pos x="35" y="8"/>
              </a:cxn>
              <a:cxn ang="0">
                <a:pos x="34" y="10"/>
              </a:cxn>
              <a:cxn ang="0">
                <a:pos x="32" y="13"/>
              </a:cxn>
              <a:cxn ang="0">
                <a:pos x="33" y="16"/>
              </a:cxn>
              <a:cxn ang="0">
                <a:pos x="32" y="18"/>
              </a:cxn>
              <a:cxn ang="0">
                <a:pos x="33" y="20"/>
              </a:cxn>
              <a:cxn ang="0">
                <a:pos x="31" y="22"/>
              </a:cxn>
              <a:cxn ang="0">
                <a:pos x="30" y="24"/>
              </a:cxn>
              <a:cxn ang="0">
                <a:pos x="27" y="24"/>
              </a:cxn>
              <a:cxn ang="0">
                <a:pos x="24" y="25"/>
              </a:cxn>
              <a:cxn ang="0">
                <a:pos x="22" y="27"/>
              </a:cxn>
              <a:cxn ang="0">
                <a:pos x="22" y="29"/>
              </a:cxn>
              <a:cxn ang="0">
                <a:pos x="21" y="30"/>
              </a:cxn>
              <a:cxn ang="0">
                <a:pos x="19" y="30"/>
              </a:cxn>
              <a:cxn ang="0">
                <a:pos x="15" y="29"/>
              </a:cxn>
              <a:cxn ang="0">
                <a:pos x="15" y="27"/>
              </a:cxn>
              <a:cxn ang="0">
                <a:pos x="13" y="25"/>
              </a:cxn>
              <a:cxn ang="0">
                <a:pos x="10" y="24"/>
              </a:cxn>
              <a:cxn ang="0">
                <a:pos x="8" y="21"/>
              </a:cxn>
              <a:cxn ang="0">
                <a:pos x="7" y="18"/>
              </a:cxn>
              <a:cxn ang="0">
                <a:pos x="5" y="16"/>
              </a:cxn>
              <a:cxn ang="0">
                <a:pos x="2" y="16"/>
              </a:cxn>
              <a:cxn ang="0">
                <a:pos x="0" y="14"/>
              </a:cxn>
              <a:cxn ang="0">
                <a:pos x="1" y="12"/>
              </a:cxn>
              <a:cxn ang="0">
                <a:pos x="3" y="11"/>
              </a:cxn>
              <a:cxn ang="0">
                <a:pos x="5" y="10"/>
              </a:cxn>
              <a:cxn ang="0">
                <a:pos x="7" y="9"/>
              </a:cxn>
              <a:cxn ang="0">
                <a:pos x="10" y="8"/>
              </a:cxn>
              <a:cxn ang="0">
                <a:pos x="10" y="5"/>
              </a:cxn>
              <a:cxn ang="0">
                <a:pos x="12" y="7"/>
              </a:cxn>
              <a:cxn ang="0">
                <a:pos x="15" y="6"/>
              </a:cxn>
              <a:cxn ang="0">
                <a:pos x="18" y="4"/>
              </a:cxn>
              <a:cxn ang="0">
                <a:pos x="20" y="3"/>
              </a:cxn>
              <a:cxn ang="0">
                <a:pos x="21" y="1"/>
              </a:cxn>
              <a:cxn ang="0">
                <a:pos x="25" y="0"/>
              </a:cxn>
              <a:cxn ang="0">
                <a:pos x="28" y="1"/>
              </a:cxn>
              <a:cxn ang="0">
                <a:pos x="29" y="4"/>
              </a:cxn>
              <a:cxn ang="0">
                <a:pos x="30" y="5"/>
              </a:cxn>
              <a:cxn ang="0">
                <a:pos x="32" y="7"/>
              </a:cxn>
              <a:cxn ang="0">
                <a:pos x="35" y="8"/>
              </a:cxn>
            </a:cxnLst>
            <a:rect l="0" t="0" r="r" b="b"/>
            <a:pathLst>
              <a:path w="35" h="30">
                <a:moveTo>
                  <a:pt x="35" y="8"/>
                </a:moveTo>
                <a:lnTo>
                  <a:pt x="34" y="10"/>
                </a:lnTo>
                <a:lnTo>
                  <a:pt x="32" y="13"/>
                </a:lnTo>
                <a:lnTo>
                  <a:pt x="33" y="16"/>
                </a:lnTo>
                <a:lnTo>
                  <a:pt x="32" y="18"/>
                </a:lnTo>
                <a:lnTo>
                  <a:pt x="33" y="20"/>
                </a:lnTo>
                <a:lnTo>
                  <a:pt x="31" y="22"/>
                </a:lnTo>
                <a:lnTo>
                  <a:pt x="30" y="24"/>
                </a:lnTo>
                <a:lnTo>
                  <a:pt x="27" y="24"/>
                </a:lnTo>
                <a:lnTo>
                  <a:pt x="24" y="25"/>
                </a:lnTo>
                <a:lnTo>
                  <a:pt x="22" y="27"/>
                </a:lnTo>
                <a:lnTo>
                  <a:pt x="22" y="29"/>
                </a:lnTo>
                <a:lnTo>
                  <a:pt x="21" y="30"/>
                </a:lnTo>
                <a:lnTo>
                  <a:pt x="19" y="30"/>
                </a:lnTo>
                <a:lnTo>
                  <a:pt x="15" y="29"/>
                </a:lnTo>
                <a:lnTo>
                  <a:pt x="15" y="27"/>
                </a:lnTo>
                <a:lnTo>
                  <a:pt x="13" y="25"/>
                </a:lnTo>
                <a:lnTo>
                  <a:pt x="10" y="24"/>
                </a:lnTo>
                <a:lnTo>
                  <a:pt x="8" y="21"/>
                </a:lnTo>
                <a:lnTo>
                  <a:pt x="7" y="18"/>
                </a:lnTo>
                <a:lnTo>
                  <a:pt x="5" y="16"/>
                </a:lnTo>
                <a:lnTo>
                  <a:pt x="2" y="16"/>
                </a:lnTo>
                <a:lnTo>
                  <a:pt x="0" y="14"/>
                </a:lnTo>
                <a:lnTo>
                  <a:pt x="1" y="12"/>
                </a:lnTo>
                <a:lnTo>
                  <a:pt x="3" y="11"/>
                </a:lnTo>
                <a:lnTo>
                  <a:pt x="5" y="10"/>
                </a:lnTo>
                <a:lnTo>
                  <a:pt x="7" y="9"/>
                </a:lnTo>
                <a:lnTo>
                  <a:pt x="10" y="8"/>
                </a:lnTo>
                <a:lnTo>
                  <a:pt x="10" y="5"/>
                </a:lnTo>
                <a:lnTo>
                  <a:pt x="12" y="7"/>
                </a:lnTo>
                <a:lnTo>
                  <a:pt x="15" y="6"/>
                </a:lnTo>
                <a:lnTo>
                  <a:pt x="18" y="4"/>
                </a:lnTo>
                <a:lnTo>
                  <a:pt x="20" y="3"/>
                </a:lnTo>
                <a:lnTo>
                  <a:pt x="21" y="1"/>
                </a:lnTo>
                <a:lnTo>
                  <a:pt x="25" y="0"/>
                </a:lnTo>
                <a:lnTo>
                  <a:pt x="28" y="1"/>
                </a:lnTo>
                <a:lnTo>
                  <a:pt x="29" y="4"/>
                </a:lnTo>
                <a:lnTo>
                  <a:pt x="30" y="5"/>
                </a:lnTo>
                <a:lnTo>
                  <a:pt x="32" y="7"/>
                </a:lnTo>
                <a:lnTo>
                  <a:pt x="35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0" name="82003">
            <a:extLst xmlns:a="http://schemas.openxmlformats.org/drawingml/2006/main">
              <a:ext uri="{FF2B5EF4-FFF2-40B4-BE49-F238E27FC236}">
                <a16:creationId xmlns:a16="http://schemas.microsoft.com/office/drawing/2014/main" id="{2E023C89-4625-4D5D-91F9-EEB497E8EAD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81825" y="2021267"/>
            <a:ext cx="344016" cy="465213"/>
          </a:xfrm>
          <a:custGeom xmlns:a="http://schemas.openxmlformats.org/drawingml/2006/main">
            <a:avLst/>
            <a:gdLst/>
            <a:ahLst/>
            <a:cxnLst>
              <a:cxn ang="0">
                <a:pos x="39" y="17"/>
              </a:cxn>
              <a:cxn ang="0">
                <a:pos x="39" y="23"/>
              </a:cxn>
              <a:cxn ang="0">
                <a:pos x="36" y="26"/>
              </a:cxn>
              <a:cxn ang="0">
                <a:pos x="32" y="29"/>
              </a:cxn>
              <a:cxn ang="0">
                <a:pos x="34" y="33"/>
              </a:cxn>
              <a:cxn ang="0">
                <a:pos x="35" y="37"/>
              </a:cxn>
              <a:cxn ang="0">
                <a:pos x="32" y="40"/>
              </a:cxn>
              <a:cxn ang="0">
                <a:pos x="27" y="42"/>
              </a:cxn>
              <a:cxn ang="0">
                <a:pos x="24" y="46"/>
              </a:cxn>
              <a:cxn ang="0">
                <a:pos x="23" y="52"/>
              </a:cxn>
              <a:cxn ang="0">
                <a:pos x="21" y="57"/>
              </a:cxn>
              <a:cxn ang="0">
                <a:pos x="18" y="57"/>
              </a:cxn>
              <a:cxn ang="0">
                <a:pos x="15" y="52"/>
              </a:cxn>
              <a:cxn ang="0">
                <a:pos x="12" y="49"/>
              </a:cxn>
              <a:cxn ang="0">
                <a:pos x="12" y="43"/>
              </a:cxn>
              <a:cxn ang="0">
                <a:pos x="9" y="41"/>
              </a:cxn>
              <a:cxn ang="0">
                <a:pos x="6" y="36"/>
              </a:cxn>
              <a:cxn ang="0">
                <a:pos x="2" y="34"/>
              </a:cxn>
              <a:cxn ang="0">
                <a:pos x="0" y="30"/>
              </a:cxn>
              <a:cxn ang="0">
                <a:pos x="3" y="29"/>
              </a:cxn>
              <a:cxn ang="0">
                <a:pos x="5" y="25"/>
              </a:cxn>
              <a:cxn ang="0">
                <a:pos x="11" y="24"/>
              </a:cxn>
              <a:cxn ang="0">
                <a:pos x="14" y="20"/>
              </a:cxn>
              <a:cxn ang="0">
                <a:pos x="14" y="16"/>
              </a:cxn>
              <a:cxn ang="0">
                <a:pos x="15" y="10"/>
              </a:cxn>
              <a:cxn ang="0">
                <a:pos x="18" y="8"/>
              </a:cxn>
              <a:cxn ang="0">
                <a:pos x="21" y="4"/>
              </a:cxn>
              <a:cxn ang="0">
                <a:pos x="24" y="0"/>
              </a:cxn>
              <a:cxn ang="0">
                <a:pos x="26" y="1"/>
              </a:cxn>
              <a:cxn ang="0">
                <a:pos x="31" y="5"/>
              </a:cxn>
              <a:cxn ang="0">
                <a:pos x="32" y="10"/>
              </a:cxn>
              <a:cxn ang="0">
                <a:pos x="35" y="13"/>
              </a:cxn>
            </a:cxnLst>
            <a:rect l="0" t="0" r="r" b="b"/>
            <a:pathLst>
              <a:path w="40" h="58">
                <a:moveTo>
                  <a:pt x="38" y="14"/>
                </a:moveTo>
                <a:lnTo>
                  <a:pt x="39" y="17"/>
                </a:lnTo>
                <a:lnTo>
                  <a:pt x="40" y="20"/>
                </a:lnTo>
                <a:lnTo>
                  <a:pt x="39" y="23"/>
                </a:lnTo>
                <a:lnTo>
                  <a:pt x="38" y="25"/>
                </a:lnTo>
                <a:lnTo>
                  <a:pt x="36" y="26"/>
                </a:lnTo>
                <a:lnTo>
                  <a:pt x="34" y="27"/>
                </a:lnTo>
                <a:lnTo>
                  <a:pt x="32" y="29"/>
                </a:lnTo>
                <a:lnTo>
                  <a:pt x="32" y="32"/>
                </a:lnTo>
                <a:lnTo>
                  <a:pt x="34" y="33"/>
                </a:lnTo>
                <a:lnTo>
                  <a:pt x="35" y="35"/>
                </a:lnTo>
                <a:lnTo>
                  <a:pt x="35" y="37"/>
                </a:lnTo>
                <a:lnTo>
                  <a:pt x="34" y="39"/>
                </a:lnTo>
                <a:lnTo>
                  <a:pt x="32" y="40"/>
                </a:lnTo>
                <a:lnTo>
                  <a:pt x="30" y="42"/>
                </a:lnTo>
                <a:lnTo>
                  <a:pt x="27" y="42"/>
                </a:lnTo>
                <a:lnTo>
                  <a:pt x="25" y="43"/>
                </a:lnTo>
                <a:lnTo>
                  <a:pt x="24" y="46"/>
                </a:lnTo>
                <a:lnTo>
                  <a:pt x="24" y="49"/>
                </a:lnTo>
                <a:lnTo>
                  <a:pt x="23" y="52"/>
                </a:lnTo>
                <a:lnTo>
                  <a:pt x="22" y="54"/>
                </a:lnTo>
                <a:lnTo>
                  <a:pt x="21" y="57"/>
                </a:lnTo>
                <a:lnTo>
                  <a:pt x="19" y="58"/>
                </a:lnTo>
                <a:lnTo>
                  <a:pt x="18" y="57"/>
                </a:lnTo>
                <a:lnTo>
                  <a:pt x="15" y="55"/>
                </a:lnTo>
                <a:lnTo>
                  <a:pt x="15" y="52"/>
                </a:lnTo>
                <a:lnTo>
                  <a:pt x="15" y="49"/>
                </a:lnTo>
                <a:lnTo>
                  <a:pt x="12" y="49"/>
                </a:lnTo>
                <a:lnTo>
                  <a:pt x="13" y="46"/>
                </a:lnTo>
                <a:lnTo>
                  <a:pt x="12" y="43"/>
                </a:lnTo>
                <a:lnTo>
                  <a:pt x="11" y="41"/>
                </a:lnTo>
                <a:lnTo>
                  <a:pt x="9" y="41"/>
                </a:lnTo>
                <a:lnTo>
                  <a:pt x="8" y="38"/>
                </a:lnTo>
                <a:lnTo>
                  <a:pt x="6" y="36"/>
                </a:lnTo>
                <a:lnTo>
                  <a:pt x="4" y="35"/>
                </a:lnTo>
                <a:lnTo>
                  <a:pt x="2" y="34"/>
                </a:lnTo>
                <a:lnTo>
                  <a:pt x="0" y="32"/>
                </a:lnTo>
                <a:lnTo>
                  <a:pt x="0" y="30"/>
                </a:lnTo>
                <a:lnTo>
                  <a:pt x="2" y="30"/>
                </a:lnTo>
                <a:lnTo>
                  <a:pt x="3" y="29"/>
                </a:lnTo>
                <a:lnTo>
                  <a:pt x="3" y="27"/>
                </a:lnTo>
                <a:lnTo>
                  <a:pt x="5" y="25"/>
                </a:lnTo>
                <a:lnTo>
                  <a:pt x="8" y="24"/>
                </a:lnTo>
                <a:lnTo>
                  <a:pt x="11" y="24"/>
                </a:lnTo>
                <a:lnTo>
                  <a:pt x="12" y="22"/>
                </a:lnTo>
                <a:lnTo>
                  <a:pt x="14" y="20"/>
                </a:lnTo>
                <a:lnTo>
                  <a:pt x="13" y="18"/>
                </a:lnTo>
                <a:lnTo>
                  <a:pt x="14" y="16"/>
                </a:lnTo>
                <a:lnTo>
                  <a:pt x="13" y="13"/>
                </a:lnTo>
                <a:lnTo>
                  <a:pt x="15" y="10"/>
                </a:lnTo>
                <a:lnTo>
                  <a:pt x="16" y="8"/>
                </a:lnTo>
                <a:lnTo>
                  <a:pt x="18" y="8"/>
                </a:lnTo>
                <a:lnTo>
                  <a:pt x="20" y="7"/>
                </a:lnTo>
                <a:lnTo>
                  <a:pt x="21" y="4"/>
                </a:lnTo>
                <a:lnTo>
                  <a:pt x="22" y="3"/>
                </a:lnTo>
                <a:lnTo>
                  <a:pt x="24" y="0"/>
                </a:lnTo>
                <a:lnTo>
                  <a:pt x="25" y="0"/>
                </a:lnTo>
                <a:lnTo>
                  <a:pt x="26" y="1"/>
                </a:lnTo>
                <a:lnTo>
                  <a:pt x="28" y="4"/>
                </a:lnTo>
                <a:lnTo>
                  <a:pt x="31" y="5"/>
                </a:lnTo>
                <a:lnTo>
                  <a:pt x="32" y="7"/>
                </a:lnTo>
                <a:lnTo>
                  <a:pt x="32" y="10"/>
                </a:lnTo>
                <a:lnTo>
                  <a:pt x="33" y="13"/>
                </a:lnTo>
                <a:lnTo>
                  <a:pt x="35" y="13"/>
                </a:lnTo>
                <a:lnTo>
                  <a:pt x="38" y="1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1" name="81015">
            <a:extLst xmlns:a="http://schemas.openxmlformats.org/drawingml/2006/main">
              <a:ext uri="{FF2B5EF4-FFF2-40B4-BE49-F238E27FC236}">
                <a16:creationId xmlns:a16="http://schemas.microsoft.com/office/drawing/2014/main" id="{E0E6E7E0-779E-4B30-B269-3BF0814DC75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36632" y="3055964"/>
            <a:ext cx="232210" cy="184481"/>
          </a:xfrm>
          <a:custGeom xmlns:a="http://schemas.openxmlformats.org/drawingml/2006/main">
            <a:avLst/>
            <a:gdLst/>
            <a:ahLst/>
            <a:cxnLst>
              <a:cxn ang="0">
                <a:pos x="27" y="8"/>
              </a:cxn>
              <a:cxn ang="0">
                <a:pos x="26" y="9"/>
              </a:cxn>
              <a:cxn ang="0">
                <a:pos x="26" y="12"/>
              </a:cxn>
              <a:cxn ang="0">
                <a:pos x="24" y="14"/>
              </a:cxn>
              <a:cxn ang="0">
                <a:pos x="23" y="15"/>
              </a:cxn>
              <a:cxn ang="0">
                <a:pos x="21" y="17"/>
              </a:cxn>
              <a:cxn ang="0">
                <a:pos x="20" y="18"/>
              </a:cxn>
              <a:cxn ang="0">
                <a:pos x="20" y="21"/>
              </a:cxn>
              <a:cxn ang="0">
                <a:pos x="20" y="23"/>
              </a:cxn>
              <a:cxn ang="0">
                <a:pos x="18" y="22"/>
              </a:cxn>
              <a:cxn ang="0">
                <a:pos x="15" y="21"/>
              </a:cxn>
              <a:cxn ang="0">
                <a:pos x="13" y="19"/>
              </a:cxn>
              <a:cxn ang="0">
                <a:pos x="12" y="18"/>
              </a:cxn>
              <a:cxn ang="0">
                <a:pos x="9" y="17"/>
              </a:cxn>
              <a:cxn ang="0">
                <a:pos x="6" y="16"/>
              </a:cxn>
              <a:cxn ang="0">
                <a:pos x="4" y="16"/>
              </a:cxn>
              <a:cxn ang="0">
                <a:pos x="2" y="16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3" y="9"/>
              </a:cxn>
              <a:cxn ang="0">
                <a:pos x="5" y="8"/>
              </a:cxn>
              <a:cxn ang="0">
                <a:pos x="7" y="9"/>
              </a:cxn>
              <a:cxn ang="0">
                <a:pos x="8" y="7"/>
              </a:cxn>
              <a:cxn ang="0">
                <a:pos x="10" y="5"/>
              </a:cxn>
              <a:cxn ang="0">
                <a:pos x="10" y="3"/>
              </a:cxn>
              <a:cxn ang="0">
                <a:pos x="11" y="0"/>
              </a:cxn>
              <a:cxn ang="0">
                <a:pos x="12" y="1"/>
              </a:cxn>
              <a:cxn ang="0">
                <a:pos x="15" y="0"/>
              </a:cxn>
              <a:cxn ang="0">
                <a:pos x="15" y="3"/>
              </a:cxn>
              <a:cxn ang="0">
                <a:pos x="17" y="2"/>
              </a:cxn>
              <a:cxn ang="0">
                <a:pos x="19" y="2"/>
              </a:cxn>
              <a:cxn ang="0">
                <a:pos x="22" y="3"/>
              </a:cxn>
              <a:cxn ang="0">
                <a:pos x="24" y="4"/>
              </a:cxn>
              <a:cxn ang="0">
                <a:pos x="25" y="6"/>
              </a:cxn>
              <a:cxn ang="0">
                <a:pos x="27" y="8"/>
              </a:cxn>
            </a:cxnLst>
            <a:rect l="0" t="0" r="r" b="b"/>
            <a:pathLst>
              <a:path w="27" h="23">
                <a:moveTo>
                  <a:pt x="27" y="8"/>
                </a:moveTo>
                <a:lnTo>
                  <a:pt x="26" y="9"/>
                </a:lnTo>
                <a:lnTo>
                  <a:pt x="26" y="12"/>
                </a:lnTo>
                <a:lnTo>
                  <a:pt x="24" y="14"/>
                </a:lnTo>
                <a:lnTo>
                  <a:pt x="23" y="15"/>
                </a:lnTo>
                <a:lnTo>
                  <a:pt x="21" y="17"/>
                </a:lnTo>
                <a:lnTo>
                  <a:pt x="20" y="18"/>
                </a:lnTo>
                <a:lnTo>
                  <a:pt x="20" y="21"/>
                </a:lnTo>
                <a:lnTo>
                  <a:pt x="20" y="23"/>
                </a:lnTo>
                <a:lnTo>
                  <a:pt x="18" y="22"/>
                </a:lnTo>
                <a:lnTo>
                  <a:pt x="15" y="21"/>
                </a:lnTo>
                <a:lnTo>
                  <a:pt x="13" y="19"/>
                </a:lnTo>
                <a:lnTo>
                  <a:pt x="12" y="18"/>
                </a:lnTo>
                <a:lnTo>
                  <a:pt x="9" y="17"/>
                </a:lnTo>
                <a:lnTo>
                  <a:pt x="6" y="16"/>
                </a:lnTo>
                <a:lnTo>
                  <a:pt x="4" y="16"/>
                </a:lnTo>
                <a:lnTo>
                  <a:pt x="2" y="16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3" y="9"/>
                </a:lnTo>
                <a:lnTo>
                  <a:pt x="5" y="8"/>
                </a:lnTo>
                <a:lnTo>
                  <a:pt x="7" y="9"/>
                </a:lnTo>
                <a:lnTo>
                  <a:pt x="8" y="7"/>
                </a:lnTo>
                <a:lnTo>
                  <a:pt x="10" y="5"/>
                </a:lnTo>
                <a:lnTo>
                  <a:pt x="10" y="3"/>
                </a:lnTo>
                <a:lnTo>
                  <a:pt x="11" y="0"/>
                </a:lnTo>
                <a:lnTo>
                  <a:pt x="12" y="1"/>
                </a:lnTo>
                <a:lnTo>
                  <a:pt x="15" y="0"/>
                </a:lnTo>
                <a:lnTo>
                  <a:pt x="15" y="3"/>
                </a:lnTo>
                <a:lnTo>
                  <a:pt x="17" y="2"/>
                </a:lnTo>
                <a:lnTo>
                  <a:pt x="19" y="2"/>
                </a:lnTo>
                <a:lnTo>
                  <a:pt x="22" y="3"/>
                </a:lnTo>
                <a:lnTo>
                  <a:pt x="24" y="4"/>
                </a:lnTo>
                <a:lnTo>
                  <a:pt x="25" y="6"/>
                </a:lnTo>
                <a:lnTo>
                  <a:pt x="27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2" name="81004">
            <a:extLst xmlns:a="http://schemas.openxmlformats.org/drawingml/2006/main">
              <a:ext uri="{FF2B5EF4-FFF2-40B4-BE49-F238E27FC236}">
                <a16:creationId xmlns:a16="http://schemas.microsoft.com/office/drawing/2014/main" id="{8B4ED595-148D-4401-8401-622DADA62B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93630" y="3152215"/>
            <a:ext cx="258012" cy="160418"/>
          </a:xfrm>
          <a:custGeom xmlns:a="http://schemas.openxmlformats.org/drawingml/2006/main">
            <a:avLst/>
            <a:gdLst/>
            <a:ahLst/>
            <a:cxnLst>
              <a:cxn ang="0">
                <a:pos x="26" y="5"/>
              </a:cxn>
              <a:cxn ang="0">
                <a:pos x="27" y="6"/>
              </a:cxn>
              <a:cxn ang="0">
                <a:pos x="30" y="7"/>
              </a:cxn>
              <a:cxn ang="0">
                <a:pos x="29" y="11"/>
              </a:cxn>
              <a:cxn ang="0">
                <a:pos x="28" y="13"/>
              </a:cxn>
              <a:cxn ang="0">
                <a:pos x="26" y="15"/>
              </a:cxn>
              <a:cxn ang="0">
                <a:pos x="24" y="16"/>
              </a:cxn>
              <a:cxn ang="0">
                <a:pos x="22" y="17"/>
              </a:cxn>
              <a:cxn ang="0">
                <a:pos x="19" y="17"/>
              </a:cxn>
              <a:cxn ang="0">
                <a:pos x="16" y="16"/>
              </a:cxn>
              <a:cxn ang="0">
                <a:pos x="15" y="15"/>
              </a:cxn>
              <a:cxn ang="0">
                <a:pos x="13" y="14"/>
              </a:cxn>
              <a:cxn ang="0">
                <a:pos x="10" y="15"/>
              </a:cxn>
              <a:cxn ang="0">
                <a:pos x="10" y="17"/>
              </a:cxn>
              <a:cxn ang="0">
                <a:pos x="10" y="19"/>
              </a:cxn>
              <a:cxn ang="0">
                <a:pos x="7" y="20"/>
              </a:cxn>
              <a:cxn ang="0">
                <a:pos x="5" y="19"/>
              </a:cxn>
              <a:cxn ang="0">
                <a:pos x="5" y="16"/>
              </a:cxn>
              <a:cxn ang="0">
                <a:pos x="5" y="13"/>
              </a:cxn>
              <a:cxn ang="0">
                <a:pos x="5" y="10"/>
              </a:cxn>
              <a:cxn ang="0">
                <a:pos x="3" y="10"/>
              </a:cxn>
              <a:cxn ang="0">
                <a:pos x="1" y="9"/>
              </a:cxn>
              <a:cxn ang="0">
                <a:pos x="1" y="6"/>
              </a:cxn>
              <a:cxn ang="0">
                <a:pos x="0" y="4"/>
              </a:cxn>
              <a:cxn ang="0">
                <a:pos x="0" y="1"/>
              </a:cxn>
              <a:cxn ang="0">
                <a:pos x="3" y="1"/>
              </a:cxn>
              <a:cxn ang="0">
                <a:pos x="5" y="0"/>
              </a:cxn>
              <a:cxn ang="0">
                <a:pos x="7" y="2"/>
              </a:cxn>
              <a:cxn ang="0">
                <a:pos x="7" y="4"/>
              </a:cxn>
              <a:cxn ang="0">
                <a:pos x="9" y="4"/>
              </a:cxn>
              <a:cxn ang="0">
                <a:pos x="11" y="4"/>
              </a:cxn>
              <a:cxn ang="0">
                <a:pos x="14" y="5"/>
              </a:cxn>
              <a:cxn ang="0">
                <a:pos x="17" y="6"/>
              </a:cxn>
              <a:cxn ang="0">
                <a:pos x="18" y="7"/>
              </a:cxn>
              <a:cxn ang="0">
                <a:pos x="20" y="9"/>
              </a:cxn>
              <a:cxn ang="0">
                <a:pos x="23" y="10"/>
              </a:cxn>
              <a:cxn ang="0">
                <a:pos x="25" y="11"/>
              </a:cxn>
              <a:cxn ang="0">
                <a:pos x="25" y="9"/>
              </a:cxn>
              <a:cxn ang="0">
                <a:pos x="25" y="6"/>
              </a:cxn>
              <a:cxn ang="0">
                <a:pos x="26" y="5"/>
              </a:cxn>
            </a:cxnLst>
            <a:rect l="0" t="0" r="r" b="b"/>
            <a:pathLst>
              <a:path w="30" h="20">
                <a:moveTo>
                  <a:pt x="26" y="5"/>
                </a:moveTo>
                <a:lnTo>
                  <a:pt x="27" y="6"/>
                </a:lnTo>
                <a:lnTo>
                  <a:pt x="30" y="7"/>
                </a:lnTo>
                <a:lnTo>
                  <a:pt x="29" y="11"/>
                </a:lnTo>
                <a:lnTo>
                  <a:pt x="28" y="13"/>
                </a:lnTo>
                <a:lnTo>
                  <a:pt x="26" y="15"/>
                </a:lnTo>
                <a:lnTo>
                  <a:pt x="24" y="16"/>
                </a:lnTo>
                <a:lnTo>
                  <a:pt x="22" y="17"/>
                </a:lnTo>
                <a:lnTo>
                  <a:pt x="19" y="17"/>
                </a:lnTo>
                <a:lnTo>
                  <a:pt x="16" y="16"/>
                </a:lnTo>
                <a:lnTo>
                  <a:pt x="15" y="15"/>
                </a:lnTo>
                <a:lnTo>
                  <a:pt x="13" y="14"/>
                </a:lnTo>
                <a:lnTo>
                  <a:pt x="10" y="15"/>
                </a:lnTo>
                <a:lnTo>
                  <a:pt x="10" y="17"/>
                </a:lnTo>
                <a:lnTo>
                  <a:pt x="10" y="19"/>
                </a:lnTo>
                <a:lnTo>
                  <a:pt x="7" y="20"/>
                </a:lnTo>
                <a:lnTo>
                  <a:pt x="5" y="19"/>
                </a:lnTo>
                <a:lnTo>
                  <a:pt x="5" y="16"/>
                </a:lnTo>
                <a:lnTo>
                  <a:pt x="5" y="13"/>
                </a:lnTo>
                <a:lnTo>
                  <a:pt x="5" y="10"/>
                </a:lnTo>
                <a:lnTo>
                  <a:pt x="3" y="10"/>
                </a:lnTo>
                <a:lnTo>
                  <a:pt x="1" y="9"/>
                </a:lnTo>
                <a:lnTo>
                  <a:pt x="1" y="6"/>
                </a:lnTo>
                <a:lnTo>
                  <a:pt x="0" y="4"/>
                </a:lnTo>
                <a:lnTo>
                  <a:pt x="0" y="1"/>
                </a:lnTo>
                <a:lnTo>
                  <a:pt x="3" y="1"/>
                </a:lnTo>
                <a:lnTo>
                  <a:pt x="5" y="0"/>
                </a:lnTo>
                <a:lnTo>
                  <a:pt x="7" y="2"/>
                </a:lnTo>
                <a:lnTo>
                  <a:pt x="7" y="4"/>
                </a:lnTo>
                <a:lnTo>
                  <a:pt x="9" y="4"/>
                </a:lnTo>
                <a:lnTo>
                  <a:pt x="11" y="4"/>
                </a:lnTo>
                <a:lnTo>
                  <a:pt x="14" y="5"/>
                </a:lnTo>
                <a:lnTo>
                  <a:pt x="17" y="6"/>
                </a:lnTo>
                <a:lnTo>
                  <a:pt x="18" y="7"/>
                </a:lnTo>
                <a:lnTo>
                  <a:pt x="20" y="9"/>
                </a:lnTo>
                <a:lnTo>
                  <a:pt x="23" y="10"/>
                </a:lnTo>
                <a:lnTo>
                  <a:pt x="25" y="11"/>
                </a:lnTo>
                <a:lnTo>
                  <a:pt x="25" y="9"/>
                </a:lnTo>
                <a:lnTo>
                  <a:pt x="25" y="6"/>
                </a:lnTo>
                <a:lnTo>
                  <a:pt x="2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3" name="81013">
            <a:extLst xmlns:a="http://schemas.openxmlformats.org/drawingml/2006/main">
              <a:ext uri="{FF2B5EF4-FFF2-40B4-BE49-F238E27FC236}">
                <a16:creationId xmlns:a16="http://schemas.microsoft.com/office/drawing/2014/main" id="{086956A1-0917-4802-BA41-3402DCF264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59229" y="2606794"/>
            <a:ext cx="103205" cy="176460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1" y="4"/>
              </a:cxn>
              <a:cxn ang="0">
                <a:pos x="10" y="6"/>
              </a:cxn>
              <a:cxn ang="0">
                <a:pos x="10" y="9"/>
              </a:cxn>
              <a:cxn ang="0">
                <a:pos x="11" y="11"/>
              </a:cxn>
              <a:cxn ang="0">
                <a:pos x="11" y="13"/>
              </a:cxn>
              <a:cxn ang="0">
                <a:pos x="12" y="15"/>
              </a:cxn>
              <a:cxn ang="0">
                <a:pos x="12" y="18"/>
              </a:cxn>
              <a:cxn ang="0">
                <a:pos x="11" y="20"/>
              </a:cxn>
              <a:cxn ang="0">
                <a:pos x="9" y="22"/>
              </a:cxn>
              <a:cxn ang="0">
                <a:pos x="6" y="22"/>
              </a:cxn>
              <a:cxn ang="0">
                <a:pos x="3" y="22"/>
              </a:cxn>
              <a:cxn ang="0">
                <a:pos x="0" y="20"/>
              </a:cxn>
              <a:cxn ang="0">
                <a:pos x="1" y="18"/>
              </a:cxn>
              <a:cxn ang="0">
                <a:pos x="2" y="16"/>
              </a:cxn>
              <a:cxn ang="0">
                <a:pos x="3" y="14"/>
              </a:cxn>
              <a:cxn ang="0">
                <a:pos x="3" y="12"/>
              </a:cxn>
              <a:cxn ang="0">
                <a:pos x="2" y="8"/>
              </a:cxn>
              <a:cxn ang="0">
                <a:pos x="4" y="5"/>
              </a:cxn>
              <a:cxn ang="0">
                <a:pos x="5" y="3"/>
              </a:cxn>
              <a:cxn ang="0">
                <a:pos x="5" y="0"/>
              </a:cxn>
              <a:cxn ang="0">
                <a:pos x="9" y="0"/>
              </a:cxn>
              <a:cxn ang="0">
                <a:pos x="11" y="0"/>
              </a:cxn>
            </a:cxnLst>
            <a:rect l="0" t="0" r="r" b="b"/>
            <a:pathLst>
              <a:path w="12" h="22">
                <a:moveTo>
                  <a:pt x="11" y="0"/>
                </a:moveTo>
                <a:lnTo>
                  <a:pt x="12" y="2"/>
                </a:lnTo>
                <a:lnTo>
                  <a:pt x="11" y="4"/>
                </a:lnTo>
                <a:lnTo>
                  <a:pt x="10" y="6"/>
                </a:lnTo>
                <a:lnTo>
                  <a:pt x="10" y="9"/>
                </a:lnTo>
                <a:lnTo>
                  <a:pt x="11" y="11"/>
                </a:lnTo>
                <a:lnTo>
                  <a:pt x="11" y="13"/>
                </a:lnTo>
                <a:lnTo>
                  <a:pt x="12" y="15"/>
                </a:lnTo>
                <a:lnTo>
                  <a:pt x="12" y="18"/>
                </a:lnTo>
                <a:lnTo>
                  <a:pt x="11" y="20"/>
                </a:lnTo>
                <a:lnTo>
                  <a:pt x="9" y="22"/>
                </a:lnTo>
                <a:lnTo>
                  <a:pt x="6" y="22"/>
                </a:lnTo>
                <a:lnTo>
                  <a:pt x="3" y="22"/>
                </a:lnTo>
                <a:lnTo>
                  <a:pt x="0" y="20"/>
                </a:lnTo>
                <a:lnTo>
                  <a:pt x="1" y="18"/>
                </a:lnTo>
                <a:lnTo>
                  <a:pt x="2" y="16"/>
                </a:lnTo>
                <a:lnTo>
                  <a:pt x="3" y="14"/>
                </a:lnTo>
                <a:lnTo>
                  <a:pt x="3" y="12"/>
                </a:lnTo>
                <a:lnTo>
                  <a:pt x="2" y="8"/>
                </a:lnTo>
                <a:lnTo>
                  <a:pt x="4" y="5"/>
                </a:lnTo>
                <a:lnTo>
                  <a:pt x="5" y="3"/>
                </a:lnTo>
                <a:lnTo>
                  <a:pt x="5" y="0"/>
                </a:lnTo>
                <a:lnTo>
                  <a:pt x="9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4" name="81003">
            <a:extLst xmlns:a="http://schemas.openxmlformats.org/drawingml/2006/main">
              <a:ext uri="{FF2B5EF4-FFF2-40B4-BE49-F238E27FC236}">
                <a16:creationId xmlns:a16="http://schemas.microsoft.com/office/drawing/2014/main" id="{263A8FDD-175D-4F55-89B1-E964DD2086D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50628" y="2735128"/>
            <a:ext cx="232210" cy="224585"/>
          </a:xfrm>
          <a:custGeom xmlns:a="http://schemas.openxmlformats.org/drawingml/2006/main">
            <a:avLst/>
            <a:gdLst/>
            <a:ahLst/>
            <a:cxnLst>
              <a:cxn ang="0">
                <a:pos x="26" y="21"/>
              </a:cxn>
              <a:cxn ang="0">
                <a:pos x="25" y="22"/>
              </a:cxn>
              <a:cxn ang="0">
                <a:pos x="22" y="22"/>
              </a:cxn>
              <a:cxn ang="0">
                <a:pos x="20" y="24"/>
              </a:cxn>
              <a:cxn ang="0">
                <a:pos x="19" y="22"/>
              </a:cxn>
              <a:cxn ang="0">
                <a:pos x="16" y="22"/>
              </a:cxn>
              <a:cxn ang="0">
                <a:pos x="15" y="24"/>
              </a:cxn>
              <a:cxn ang="0">
                <a:pos x="12" y="24"/>
              </a:cxn>
              <a:cxn ang="0">
                <a:pos x="11" y="26"/>
              </a:cxn>
              <a:cxn ang="0">
                <a:pos x="9" y="28"/>
              </a:cxn>
              <a:cxn ang="0">
                <a:pos x="6" y="27"/>
              </a:cxn>
              <a:cxn ang="0">
                <a:pos x="4" y="24"/>
              </a:cxn>
              <a:cxn ang="0">
                <a:pos x="3" y="21"/>
              </a:cxn>
              <a:cxn ang="0">
                <a:pos x="2" y="19"/>
              </a:cxn>
              <a:cxn ang="0">
                <a:pos x="1" y="17"/>
              </a:cxn>
              <a:cxn ang="0">
                <a:pos x="0" y="16"/>
              </a:cxn>
              <a:cxn ang="0">
                <a:pos x="2" y="12"/>
              </a:cxn>
              <a:cxn ang="0">
                <a:pos x="4" y="11"/>
              </a:cxn>
              <a:cxn ang="0">
                <a:pos x="5" y="9"/>
              </a:cxn>
              <a:cxn ang="0">
                <a:pos x="7" y="6"/>
              </a:cxn>
              <a:cxn ang="0">
                <a:pos x="10" y="6"/>
              </a:cxn>
              <a:cxn ang="0">
                <a:pos x="12" y="4"/>
              </a:cxn>
              <a:cxn ang="0">
                <a:pos x="13" y="2"/>
              </a:cxn>
              <a:cxn ang="0">
                <a:pos x="16" y="1"/>
              </a:cxn>
              <a:cxn ang="0">
                <a:pos x="18" y="0"/>
              </a:cxn>
              <a:cxn ang="0">
                <a:pos x="20" y="3"/>
              </a:cxn>
              <a:cxn ang="0">
                <a:pos x="22" y="6"/>
              </a:cxn>
              <a:cxn ang="0">
                <a:pos x="24" y="8"/>
              </a:cxn>
              <a:cxn ang="0">
                <a:pos x="26" y="12"/>
              </a:cxn>
              <a:cxn ang="0">
                <a:pos x="27" y="15"/>
              </a:cxn>
              <a:cxn ang="0">
                <a:pos x="27" y="17"/>
              </a:cxn>
              <a:cxn ang="0">
                <a:pos x="26" y="21"/>
              </a:cxn>
            </a:cxnLst>
            <a:rect l="0" t="0" r="r" b="b"/>
            <a:pathLst>
              <a:path w="27" h="28">
                <a:moveTo>
                  <a:pt x="26" y="21"/>
                </a:moveTo>
                <a:lnTo>
                  <a:pt x="25" y="22"/>
                </a:lnTo>
                <a:lnTo>
                  <a:pt x="22" y="22"/>
                </a:lnTo>
                <a:lnTo>
                  <a:pt x="20" y="24"/>
                </a:lnTo>
                <a:lnTo>
                  <a:pt x="19" y="22"/>
                </a:lnTo>
                <a:lnTo>
                  <a:pt x="16" y="22"/>
                </a:lnTo>
                <a:lnTo>
                  <a:pt x="15" y="24"/>
                </a:lnTo>
                <a:lnTo>
                  <a:pt x="12" y="24"/>
                </a:lnTo>
                <a:lnTo>
                  <a:pt x="11" y="26"/>
                </a:lnTo>
                <a:lnTo>
                  <a:pt x="9" y="28"/>
                </a:lnTo>
                <a:lnTo>
                  <a:pt x="6" y="27"/>
                </a:lnTo>
                <a:lnTo>
                  <a:pt x="4" y="24"/>
                </a:lnTo>
                <a:lnTo>
                  <a:pt x="3" y="21"/>
                </a:lnTo>
                <a:lnTo>
                  <a:pt x="2" y="19"/>
                </a:lnTo>
                <a:lnTo>
                  <a:pt x="1" y="17"/>
                </a:lnTo>
                <a:lnTo>
                  <a:pt x="0" y="16"/>
                </a:lnTo>
                <a:lnTo>
                  <a:pt x="2" y="12"/>
                </a:lnTo>
                <a:lnTo>
                  <a:pt x="4" y="11"/>
                </a:lnTo>
                <a:lnTo>
                  <a:pt x="5" y="9"/>
                </a:lnTo>
                <a:lnTo>
                  <a:pt x="7" y="6"/>
                </a:lnTo>
                <a:lnTo>
                  <a:pt x="10" y="6"/>
                </a:lnTo>
                <a:lnTo>
                  <a:pt x="12" y="4"/>
                </a:lnTo>
                <a:lnTo>
                  <a:pt x="13" y="2"/>
                </a:lnTo>
                <a:lnTo>
                  <a:pt x="16" y="1"/>
                </a:lnTo>
                <a:lnTo>
                  <a:pt x="18" y="0"/>
                </a:lnTo>
                <a:lnTo>
                  <a:pt x="20" y="3"/>
                </a:lnTo>
                <a:lnTo>
                  <a:pt x="22" y="6"/>
                </a:lnTo>
                <a:lnTo>
                  <a:pt x="24" y="8"/>
                </a:lnTo>
                <a:lnTo>
                  <a:pt x="26" y="12"/>
                </a:lnTo>
                <a:lnTo>
                  <a:pt x="27" y="15"/>
                </a:lnTo>
                <a:lnTo>
                  <a:pt x="27" y="17"/>
                </a:lnTo>
                <a:lnTo>
                  <a:pt x="26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5" name="81001">
            <a:extLst xmlns:a="http://schemas.openxmlformats.org/drawingml/2006/main">
              <a:ext uri="{FF2B5EF4-FFF2-40B4-BE49-F238E27FC236}">
                <a16:creationId xmlns:a16="http://schemas.microsoft.com/office/drawing/2014/main" id="{089424EC-684D-43C1-B946-87949BBA1A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59229" y="2887525"/>
            <a:ext cx="344016" cy="240628"/>
          </a:xfrm>
          <a:custGeom xmlns:a="http://schemas.openxmlformats.org/drawingml/2006/main">
            <a:avLst/>
            <a:gdLst/>
            <a:ahLst/>
            <a:cxnLst>
              <a:cxn ang="0">
                <a:pos x="36" y="29"/>
              </a:cxn>
              <a:cxn ang="0">
                <a:pos x="34" y="27"/>
              </a:cxn>
              <a:cxn ang="0">
                <a:pos x="33" y="25"/>
              </a:cxn>
              <a:cxn ang="0">
                <a:pos x="31" y="24"/>
              </a:cxn>
              <a:cxn ang="0">
                <a:pos x="28" y="23"/>
              </a:cxn>
              <a:cxn ang="0">
                <a:pos x="26" y="23"/>
              </a:cxn>
              <a:cxn ang="0">
                <a:pos x="24" y="24"/>
              </a:cxn>
              <a:cxn ang="0">
                <a:pos x="24" y="21"/>
              </a:cxn>
              <a:cxn ang="0">
                <a:pos x="21" y="22"/>
              </a:cxn>
              <a:cxn ang="0">
                <a:pos x="20" y="21"/>
              </a:cxn>
              <a:cxn ang="0">
                <a:pos x="19" y="24"/>
              </a:cxn>
              <a:cxn ang="0">
                <a:pos x="19" y="26"/>
              </a:cxn>
              <a:cxn ang="0">
                <a:pos x="17" y="28"/>
              </a:cxn>
              <a:cxn ang="0">
                <a:pos x="16" y="30"/>
              </a:cxn>
              <a:cxn ang="0">
                <a:pos x="14" y="29"/>
              </a:cxn>
              <a:cxn ang="0">
                <a:pos x="12" y="30"/>
              </a:cxn>
              <a:cxn ang="0">
                <a:pos x="10" y="30"/>
              </a:cxn>
              <a:cxn ang="0">
                <a:pos x="10" y="26"/>
              </a:cxn>
              <a:cxn ang="0">
                <a:pos x="5" y="24"/>
              </a:cxn>
              <a:cxn ang="0">
                <a:pos x="2" y="23"/>
              </a:cxn>
              <a:cxn ang="0">
                <a:pos x="2" y="20"/>
              </a:cxn>
              <a:cxn ang="0">
                <a:pos x="1" y="17"/>
              </a:cxn>
              <a:cxn ang="0">
                <a:pos x="1" y="15"/>
              </a:cxn>
              <a:cxn ang="0">
                <a:pos x="0" y="13"/>
              </a:cxn>
              <a:cxn ang="0">
                <a:pos x="1" y="10"/>
              </a:cxn>
              <a:cxn ang="0">
                <a:pos x="2" y="7"/>
              </a:cxn>
              <a:cxn ang="0">
                <a:pos x="3" y="5"/>
              </a:cxn>
              <a:cxn ang="0">
                <a:pos x="5" y="8"/>
              </a:cxn>
              <a:cxn ang="0">
                <a:pos x="8" y="9"/>
              </a:cxn>
              <a:cxn ang="0">
                <a:pos x="10" y="7"/>
              </a:cxn>
              <a:cxn ang="0">
                <a:pos x="11" y="5"/>
              </a:cxn>
              <a:cxn ang="0">
                <a:pos x="14" y="5"/>
              </a:cxn>
              <a:cxn ang="0">
                <a:pos x="15" y="3"/>
              </a:cxn>
              <a:cxn ang="0">
                <a:pos x="18" y="3"/>
              </a:cxn>
              <a:cxn ang="0">
                <a:pos x="19" y="5"/>
              </a:cxn>
              <a:cxn ang="0">
                <a:pos x="21" y="3"/>
              </a:cxn>
              <a:cxn ang="0">
                <a:pos x="24" y="3"/>
              </a:cxn>
              <a:cxn ang="0">
                <a:pos x="25" y="2"/>
              </a:cxn>
              <a:cxn ang="0">
                <a:pos x="27" y="1"/>
              </a:cxn>
              <a:cxn ang="0">
                <a:pos x="29" y="2"/>
              </a:cxn>
              <a:cxn ang="0">
                <a:pos x="32" y="0"/>
              </a:cxn>
              <a:cxn ang="0">
                <a:pos x="34" y="2"/>
              </a:cxn>
              <a:cxn ang="0">
                <a:pos x="36" y="5"/>
              </a:cxn>
              <a:cxn ang="0">
                <a:pos x="35" y="7"/>
              </a:cxn>
              <a:cxn ang="0">
                <a:pos x="34" y="9"/>
              </a:cxn>
              <a:cxn ang="0">
                <a:pos x="33" y="11"/>
              </a:cxn>
              <a:cxn ang="0">
                <a:pos x="33" y="13"/>
              </a:cxn>
              <a:cxn ang="0">
                <a:pos x="36" y="16"/>
              </a:cxn>
              <a:cxn ang="0">
                <a:pos x="38" y="17"/>
              </a:cxn>
              <a:cxn ang="0">
                <a:pos x="40" y="17"/>
              </a:cxn>
              <a:cxn ang="0">
                <a:pos x="40" y="21"/>
              </a:cxn>
              <a:cxn ang="0">
                <a:pos x="40" y="23"/>
              </a:cxn>
              <a:cxn ang="0">
                <a:pos x="39" y="26"/>
              </a:cxn>
              <a:cxn ang="0">
                <a:pos x="37" y="27"/>
              </a:cxn>
              <a:cxn ang="0">
                <a:pos x="36" y="29"/>
              </a:cxn>
            </a:cxnLst>
            <a:rect l="0" t="0" r="r" b="b"/>
            <a:pathLst>
              <a:path w="40" h="30">
                <a:moveTo>
                  <a:pt x="36" y="29"/>
                </a:moveTo>
                <a:lnTo>
                  <a:pt x="34" y="27"/>
                </a:lnTo>
                <a:lnTo>
                  <a:pt x="33" y="25"/>
                </a:lnTo>
                <a:lnTo>
                  <a:pt x="31" y="24"/>
                </a:lnTo>
                <a:lnTo>
                  <a:pt x="28" y="23"/>
                </a:lnTo>
                <a:lnTo>
                  <a:pt x="26" y="23"/>
                </a:lnTo>
                <a:lnTo>
                  <a:pt x="24" y="24"/>
                </a:lnTo>
                <a:lnTo>
                  <a:pt x="24" y="21"/>
                </a:lnTo>
                <a:lnTo>
                  <a:pt x="21" y="22"/>
                </a:lnTo>
                <a:lnTo>
                  <a:pt x="20" y="21"/>
                </a:lnTo>
                <a:lnTo>
                  <a:pt x="19" y="24"/>
                </a:lnTo>
                <a:lnTo>
                  <a:pt x="19" y="26"/>
                </a:lnTo>
                <a:lnTo>
                  <a:pt x="17" y="28"/>
                </a:lnTo>
                <a:lnTo>
                  <a:pt x="16" y="30"/>
                </a:lnTo>
                <a:lnTo>
                  <a:pt x="14" y="29"/>
                </a:lnTo>
                <a:lnTo>
                  <a:pt x="12" y="30"/>
                </a:lnTo>
                <a:lnTo>
                  <a:pt x="10" y="30"/>
                </a:lnTo>
                <a:lnTo>
                  <a:pt x="10" y="26"/>
                </a:lnTo>
                <a:lnTo>
                  <a:pt x="5" y="24"/>
                </a:lnTo>
                <a:lnTo>
                  <a:pt x="2" y="23"/>
                </a:lnTo>
                <a:lnTo>
                  <a:pt x="2" y="20"/>
                </a:lnTo>
                <a:lnTo>
                  <a:pt x="1" y="17"/>
                </a:lnTo>
                <a:lnTo>
                  <a:pt x="1" y="15"/>
                </a:lnTo>
                <a:lnTo>
                  <a:pt x="0" y="13"/>
                </a:lnTo>
                <a:lnTo>
                  <a:pt x="1" y="10"/>
                </a:lnTo>
                <a:lnTo>
                  <a:pt x="2" y="7"/>
                </a:lnTo>
                <a:lnTo>
                  <a:pt x="3" y="5"/>
                </a:lnTo>
                <a:lnTo>
                  <a:pt x="5" y="8"/>
                </a:lnTo>
                <a:lnTo>
                  <a:pt x="8" y="9"/>
                </a:lnTo>
                <a:lnTo>
                  <a:pt x="10" y="7"/>
                </a:lnTo>
                <a:lnTo>
                  <a:pt x="11" y="5"/>
                </a:lnTo>
                <a:lnTo>
                  <a:pt x="14" y="5"/>
                </a:lnTo>
                <a:lnTo>
                  <a:pt x="15" y="3"/>
                </a:lnTo>
                <a:lnTo>
                  <a:pt x="18" y="3"/>
                </a:lnTo>
                <a:lnTo>
                  <a:pt x="19" y="5"/>
                </a:lnTo>
                <a:lnTo>
                  <a:pt x="21" y="3"/>
                </a:lnTo>
                <a:lnTo>
                  <a:pt x="24" y="3"/>
                </a:lnTo>
                <a:lnTo>
                  <a:pt x="25" y="2"/>
                </a:lnTo>
                <a:lnTo>
                  <a:pt x="27" y="1"/>
                </a:lnTo>
                <a:lnTo>
                  <a:pt x="29" y="2"/>
                </a:lnTo>
                <a:lnTo>
                  <a:pt x="32" y="0"/>
                </a:lnTo>
                <a:lnTo>
                  <a:pt x="34" y="2"/>
                </a:lnTo>
                <a:lnTo>
                  <a:pt x="36" y="5"/>
                </a:lnTo>
                <a:lnTo>
                  <a:pt x="35" y="7"/>
                </a:lnTo>
                <a:lnTo>
                  <a:pt x="34" y="9"/>
                </a:lnTo>
                <a:lnTo>
                  <a:pt x="33" y="11"/>
                </a:lnTo>
                <a:lnTo>
                  <a:pt x="33" y="13"/>
                </a:lnTo>
                <a:lnTo>
                  <a:pt x="36" y="16"/>
                </a:lnTo>
                <a:lnTo>
                  <a:pt x="38" y="17"/>
                </a:lnTo>
                <a:lnTo>
                  <a:pt x="40" y="17"/>
                </a:lnTo>
                <a:lnTo>
                  <a:pt x="40" y="21"/>
                </a:lnTo>
                <a:lnTo>
                  <a:pt x="40" y="23"/>
                </a:lnTo>
                <a:lnTo>
                  <a:pt x="39" y="26"/>
                </a:lnTo>
                <a:lnTo>
                  <a:pt x="37" y="27"/>
                </a:lnTo>
                <a:lnTo>
                  <a:pt x="36" y="29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6" name="80000">
            <a:extLst xmlns:a="http://schemas.openxmlformats.org/drawingml/2006/main">
              <a:ext uri="{FF2B5EF4-FFF2-40B4-BE49-F238E27FC236}">
                <a16:creationId xmlns:a16="http://schemas.microsoft.com/office/drawing/2014/main" id="{F1CA85AB-0E7C-4E21-B743-1EAFB44F4E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1176" y="1315428"/>
            <a:ext cx="1625476" cy="2093456"/>
          </a:xfrm>
          <a:custGeom xmlns:a="http://schemas.openxmlformats.org/drawingml/2006/main">
            <a:avLst/>
            <a:gdLst/>
            <a:ahLst/>
            <a:cxnLst>
              <a:cxn ang="0">
                <a:pos x="98" y="7"/>
              </a:cxn>
              <a:cxn ang="0">
                <a:pos x="112" y="11"/>
              </a:cxn>
              <a:cxn ang="0">
                <a:pos x="128" y="20"/>
              </a:cxn>
              <a:cxn ang="0">
                <a:pos x="132" y="32"/>
              </a:cxn>
              <a:cxn ang="0">
                <a:pos x="133" y="46"/>
              </a:cxn>
              <a:cxn ang="0">
                <a:pos x="149" y="47"/>
              </a:cxn>
              <a:cxn ang="0">
                <a:pos x="157" y="40"/>
              </a:cxn>
              <a:cxn ang="0">
                <a:pos x="157" y="26"/>
              </a:cxn>
              <a:cxn ang="0">
                <a:pos x="175" y="26"/>
              </a:cxn>
              <a:cxn ang="0">
                <a:pos x="187" y="38"/>
              </a:cxn>
              <a:cxn ang="0">
                <a:pos x="186" y="55"/>
              </a:cxn>
              <a:cxn ang="0">
                <a:pos x="185" y="70"/>
              </a:cxn>
              <a:cxn ang="0">
                <a:pos x="177" y="83"/>
              </a:cxn>
              <a:cxn ang="0">
                <a:pos x="165" y="94"/>
              </a:cxn>
              <a:cxn ang="0">
                <a:pos x="160" y="111"/>
              </a:cxn>
              <a:cxn ang="0">
                <a:pos x="156" y="123"/>
              </a:cxn>
              <a:cxn ang="0">
                <a:pos x="145" y="134"/>
              </a:cxn>
              <a:cxn ang="0">
                <a:pos x="142" y="151"/>
              </a:cxn>
              <a:cxn ang="0">
                <a:pos x="142" y="163"/>
              </a:cxn>
              <a:cxn ang="0">
                <a:pos x="142" y="179"/>
              </a:cxn>
              <a:cxn ang="0">
                <a:pos x="156" y="192"/>
              </a:cxn>
              <a:cxn ang="0">
                <a:pos x="166" y="201"/>
              </a:cxn>
              <a:cxn ang="0">
                <a:pos x="170" y="213"/>
              </a:cxn>
              <a:cxn ang="0">
                <a:pos x="165" y="229"/>
              </a:cxn>
              <a:cxn ang="0">
                <a:pos x="162" y="242"/>
              </a:cxn>
              <a:cxn ang="0">
                <a:pos x="147" y="243"/>
              </a:cxn>
              <a:cxn ang="0">
                <a:pos x="134" y="249"/>
              </a:cxn>
              <a:cxn ang="0">
                <a:pos x="119" y="253"/>
              </a:cxn>
              <a:cxn ang="0">
                <a:pos x="107" y="253"/>
              </a:cxn>
              <a:cxn ang="0">
                <a:pos x="92" y="261"/>
              </a:cxn>
              <a:cxn ang="0">
                <a:pos x="88" y="245"/>
              </a:cxn>
              <a:cxn ang="0">
                <a:pos x="79" y="230"/>
              </a:cxn>
              <a:cxn ang="0">
                <a:pos x="66" y="229"/>
              </a:cxn>
              <a:cxn ang="0">
                <a:pos x="64" y="215"/>
              </a:cxn>
              <a:cxn ang="0">
                <a:pos x="48" y="208"/>
              </a:cxn>
              <a:cxn ang="0">
                <a:pos x="34" y="201"/>
              </a:cxn>
              <a:cxn ang="0">
                <a:pos x="22" y="188"/>
              </a:cxn>
              <a:cxn ang="0">
                <a:pos x="6" y="180"/>
              </a:cxn>
              <a:cxn ang="0">
                <a:pos x="2" y="168"/>
              </a:cxn>
              <a:cxn ang="0">
                <a:pos x="12" y="157"/>
              </a:cxn>
              <a:cxn ang="0">
                <a:pos x="21" y="145"/>
              </a:cxn>
              <a:cxn ang="0">
                <a:pos x="19" y="131"/>
              </a:cxn>
              <a:cxn ang="0">
                <a:pos x="7" y="126"/>
              </a:cxn>
              <a:cxn ang="0">
                <a:pos x="4" y="110"/>
              </a:cxn>
              <a:cxn ang="0">
                <a:pos x="14" y="98"/>
              </a:cxn>
              <a:cxn ang="0">
                <a:pos x="29" y="95"/>
              </a:cxn>
              <a:cxn ang="0">
                <a:pos x="46" y="91"/>
              </a:cxn>
              <a:cxn ang="0">
                <a:pos x="54" y="81"/>
              </a:cxn>
              <a:cxn ang="0">
                <a:pos x="49" y="67"/>
              </a:cxn>
              <a:cxn ang="0">
                <a:pos x="49" y="58"/>
              </a:cxn>
              <a:cxn ang="0">
                <a:pos x="62" y="51"/>
              </a:cxn>
              <a:cxn ang="0">
                <a:pos x="75" y="38"/>
              </a:cxn>
              <a:cxn ang="0">
                <a:pos x="66" y="32"/>
              </a:cxn>
              <a:cxn ang="0">
                <a:pos x="76" y="18"/>
              </a:cxn>
              <a:cxn ang="0">
                <a:pos x="77" y="2"/>
              </a:cxn>
            </a:cxnLst>
            <a:rect l="0" t="0" r="r" b="b"/>
            <a:pathLst>
              <a:path w="189" h="261">
                <a:moveTo>
                  <a:pt x="85" y="4"/>
                </a:moveTo>
                <a:lnTo>
                  <a:pt x="87" y="6"/>
                </a:lnTo>
                <a:lnTo>
                  <a:pt x="90" y="5"/>
                </a:lnTo>
                <a:lnTo>
                  <a:pt x="92" y="4"/>
                </a:lnTo>
                <a:lnTo>
                  <a:pt x="95" y="2"/>
                </a:lnTo>
                <a:lnTo>
                  <a:pt x="96" y="5"/>
                </a:lnTo>
                <a:lnTo>
                  <a:pt x="98" y="7"/>
                </a:lnTo>
                <a:lnTo>
                  <a:pt x="99" y="9"/>
                </a:lnTo>
                <a:lnTo>
                  <a:pt x="101" y="11"/>
                </a:lnTo>
                <a:lnTo>
                  <a:pt x="103" y="12"/>
                </a:lnTo>
                <a:lnTo>
                  <a:pt x="106" y="10"/>
                </a:lnTo>
                <a:lnTo>
                  <a:pt x="107" y="9"/>
                </a:lnTo>
                <a:lnTo>
                  <a:pt x="110" y="9"/>
                </a:lnTo>
                <a:lnTo>
                  <a:pt x="112" y="11"/>
                </a:lnTo>
                <a:lnTo>
                  <a:pt x="114" y="13"/>
                </a:lnTo>
                <a:lnTo>
                  <a:pt x="117" y="16"/>
                </a:lnTo>
                <a:lnTo>
                  <a:pt x="119" y="17"/>
                </a:lnTo>
                <a:lnTo>
                  <a:pt x="121" y="18"/>
                </a:lnTo>
                <a:lnTo>
                  <a:pt x="124" y="18"/>
                </a:lnTo>
                <a:lnTo>
                  <a:pt x="125" y="20"/>
                </a:lnTo>
                <a:lnTo>
                  <a:pt x="128" y="20"/>
                </a:lnTo>
                <a:lnTo>
                  <a:pt x="130" y="20"/>
                </a:lnTo>
                <a:lnTo>
                  <a:pt x="133" y="20"/>
                </a:lnTo>
                <a:lnTo>
                  <a:pt x="132" y="23"/>
                </a:lnTo>
                <a:lnTo>
                  <a:pt x="132" y="25"/>
                </a:lnTo>
                <a:lnTo>
                  <a:pt x="131" y="28"/>
                </a:lnTo>
                <a:lnTo>
                  <a:pt x="131" y="30"/>
                </a:lnTo>
                <a:lnTo>
                  <a:pt x="132" y="32"/>
                </a:lnTo>
                <a:lnTo>
                  <a:pt x="134" y="35"/>
                </a:lnTo>
                <a:lnTo>
                  <a:pt x="136" y="35"/>
                </a:lnTo>
                <a:lnTo>
                  <a:pt x="139" y="36"/>
                </a:lnTo>
                <a:lnTo>
                  <a:pt x="138" y="38"/>
                </a:lnTo>
                <a:lnTo>
                  <a:pt x="136" y="41"/>
                </a:lnTo>
                <a:lnTo>
                  <a:pt x="135" y="44"/>
                </a:lnTo>
                <a:lnTo>
                  <a:pt x="133" y="46"/>
                </a:lnTo>
                <a:lnTo>
                  <a:pt x="135" y="47"/>
                </a:lnTo>
                <a:lnTo>
                  <a:pt x="137" y="47"/>
                </a:lnTo>
                <a:lnTo>
                  <a:pt x="140" y="46"/>
                </a:lnTo>
                <a:lnTo>
                  <a:pt x="143" y="46"/>
                </a:lnTo>
                <a:lnTo>
                  <a:pt x="145" y="46"/>
                </a:lnTo>
                <a:lnTo>
                  <a:pt x="147" y="46"/>
                </a:lnTo>
                <a:lnTo>
                  <a:pt x="149" y="47"/>
                </a:lnTo>
                <a:lnTo>
                  <a:pt x="153" y="46"/>
                </a:lnTo>
                <a:lnTo>
                  <a:pt x="155" y="46"/>
                </a:lnTo>
                <a:lnTo>
                  <a:pt x="159" y="45"/>
                </a:lnTo>
                <a:lnTo>
                  <a:pt x="161" y="44"/>
                </a:lnTo>
                <a:lnTo>
                  <a:pt x="162" y="41"/>
                </a:lnTo>
                <a:lnTo>
                  <a:pt x="160" y="41"/>
                </a:lnTo>
                <a:lnTo>
                  <a:pt x="157" y="40"/>
                </a:lnTo>
                <a:lnTo>
                  <a:pt x="157" y="38"/>
                </a:lnTo>
                <a:lnTo>
                  <a:pt x="158" y="37"/>
                </a:lnTo>
                <a:lnTo>
                  <a:pt x="159" y="34"/>
                </a:lnTo>
                <a:lnTo>
                  <a:pt x="160" y="31"/>
                </a:lnTo>
                <a:lnTo>
                  <a:pt x="159" y="29"/>
                </a:lnTo>
                <a:lnTo>
                  <a:pt x="157" y="28"/>
                </a:lnTo>
                <a:lnTo>
                  <a:pt x="157" y="26"/>
                </a:lnTo>
                <a:lnTo>
                  <a:pt x="159" y="23"/>
                </a:lnTo>
                <a:lnTo>
                  <a:pt x="161" y="24"/>
                </a:lnTo>
                <a:lnTo>
                  <a:pt x="163" y="24"/>
                </a:lnTo>
                <a:lnTo>
                  <a:pt x="166" y="25"/>
                </a:lnTo>
                <a:lnTo>
                  <a:pt x="169" y="26"/>
                </a:lnTo>
                <a:lnTo>
                  <a:pt x="171" y="25"/>
                </a:lnTo>
                <a:lnTo>
                  <a:pt x="175" y="26"/>
                </a:lnTo>
                <a:lnTo>
                  <a:pt x="177" y="27"/>
                </a:lnTo>
                <a:lnTo>
                  <a:pt x="179" y="27"/>
                </a:lnTo>
                <a:lnTo>
                  <a:pt x="181" y="30"/>
                </a:lnTo>
                <a:lnTo>
                  <a:pt x="183" y="31"/>
                </a:lnTo>
                <a:lnTo>
                  <a:pt x="186" y="32"/>
                </a:lnTo>
                <a:lnTo>
                  <a:pt x="187" y="35"/>
                </a:lnTo>
                <a:lnTo>
                  <a:pt x="187" y="38"/>
                </a:lnTo>
                <a:lnTo>
                  <a:pt x="186" y="41"/>
                </a:lnTo>
                <a:lnTo>
                  <a:pt x="186" y="43"/>
                </a:lnTo>
                <a:lnTo>
                  <a:pt x="187" y="45"/>
                </a:lnTo>
                <a:lnTo>
                  <a:pt x="187" y="48"/>
                </a:lnTo>
                <a:lnTo>
                  <a:pt x="187" y="50"/>
                </a:lnTo>
                <a:lnTo>
                  <a:pt x="185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61"/>
                </a:lnTo>
                <a:lnTo>
                  <a:pt x="189" y="61"/>
                </a:lnTo>
                <a:lnTo>
                  <a:pt x="189" y="64"/>
                </a:lnTo>
                <a:lnTo>
                  <a:pt x="189" y="67"/>
                </a:lnTo>
                <a:lnTo>
                  <a:pt x="187" y="69"/>
                </a:lnTo>
                <a:lnTo>
                  <a:pt x="185" y="70"/>
                </a:lnTo>
                <a:lnTo>
                  <a:pt x="182" y="70"/>
                </a:lnTo>
                <a:lnTo>
                  <a:pt x="179" y="71"/>
                </a:lnTo>
                <a:lnTo>
                  <a:pt x="178" y="74"/>
                </a:lnTo>
                <a:lnTo>
                  <a:pt x="178" y="77"/>
                </a:lnTo>
                <a:lnTo>
                  <a:pt x="178" y="79"/>
                </a:lnTo>
                <a:lnTo>
                  <a:pt x="177" y="80"/>
                </a:lnTo>
                <a:lnTo>
                  <a:pt x="177" y="83"/>
                </a:lnTo>
                <a:lnTo>
                  <a:pt x="175" y="83"/>
                </a:lnTo>
                <a:lnTo>
                  <a:pt x="173" y="84"/>
                </a:lnTo>
                <a:lnTo>
                  <a:pt x="170" y="86"/>
                </a:lnTo>
                <a:lnTo>
                  <a:pt x="167" y="87"/>
                </a:lnTo>
                <a:lnTo>
                  <a:pt x="164" y="88"/>
                </a:lnTo>
                <a:lnTo>
                  <a:pt x="166" y="91"/>
                </a:lnTo>
                <a:lnTo>
                  <a:pt x="165" y="94"/>
                </a:lnTo>
                <a:lnTo>
                  <a:pt x="164" y="97"/>
                </a:lnTo>
                <a:lnTo>
                  <a:pt x="163" y="99"/>
                </a:lnTo>
                <a:lnTo>
                  <a:pt x="161" y="100"/>
                </a:lnTo>
                <a:lnTo>
                  <a:pt x="159" y="102"/>
                </a:lnTo>
                <a:lnTo>
                  <a:pt x="160" y="105"/>
                </a:lnTo>
                <a:lnTo>
                  <a:pt x="161" y="108"/>
                </a:lnTo>
                <a:lnTo>
                  <a:pt x="160" y="111"/>
                </a:lnTo>
                <a:lnTo>
                  <a:pt x="159" y="113"/>
                </a:lnTo>
                <a:lnTo>
                  <a:pt x="157" y="114"/>
                </a:lnTo>
                <a:lnTo>
                  <a:pt x="155" y="115"/>
                </a:lnTo>
                <a:lnTo>
                  <a:pt x="153" y="117"/>
                </a:lnTo>
                <a:lnTo>
                  <a:pt x="153" y="120"/>
                </a:lnTo>
                <a:lnTo>
                  <a:pt x="155" y="121"/>
                </a:lnTo>
                <a:lnTo>
                  <a:pt x="156" y="123"/>
                </a:lnTo>
                <a:lnTo>
                  <a:pt x="156" y="125"/>
                </a:lnTo>
                <a:lnTo>
                  <a:pt x="155" y="127"/>
                </a:lnTo>
                <a:lnTo>
                  <a:pt x="153" y="128"/>
                </a:lnTo>
                <a:lnTo>
                  <a:pt x="151" y="130"/>
                </a:lnTo>
                <a:lnTo>
                  <a:pt x="148" y="130"/>
                </a:lnTo>
                <a:lnTo>
                  <a:pt x="146" y="131"/>
                </a:lnTo>
                <a:lnTo>
                  <a:pt x="145" y="134"/>
                </a:lnTo>
                <a:lnTo>
                  <a:pt x="145" y="137"/>
                </a:lnTo>
                <a:lnTo>
                  <a:pt x="144" y="140"/>
                </a:lnTo>
                <a:lnTo>
                  <a:pt x="143" y="142"/>
                </a:lnTo>
                <a:lnTo>
                  <a:pt x="142" y="145"/>
                </a:lnTo>
                <a:lnTo>
                  <a:pt x="140" y="146"/>
                </a:lnTo>
                <a:lnTo>
                  <a:pt x="139" y="148"/>
                </a:lnTo>
                <a:lnTo>
                  <a:pt x="142" y="151"/>
                </a:lnTo>
                <a:lnTo>
                  <a:pt x="144" y="152"/>
                </a:lnTo>
                <a:lnTo>
                  <a:pt x="147" y="154"/>
                </a:lnTo>
                <a:lnTo>
                  <a:pt x="146" y="156"/>
                </a:lnTo>
                <a:lnTo>
                  <a:pt x="142" y="157"/>
                </a:lnTo>
                <a:lnTo>
                  <a:pt x="142" y="160"/>
                </a:lnTo>
                <a:lnTo>
                  <a:pt x="141" y="161"/>
                </a:lnTo>
                <a:lnTo>
                  <a:pt x="142" y="163"/>
                </a:lnTo>
                <a:lnTo>
                  <a:pt x="141" y="165"/>
                </a:lnTo>
                <a:lnTo>
                  <a:pt x="140" y="167"/>
                </a:lnTo>
                <a:lnTo>
                  <a:pt x="140" y="170"/>
                </a:lnTo>
                <a:lnTo>
                  <a:pt x="141" y="172"/>
                </a:lnTo>
                <a:lnTo>
                  <a:pt x="141" y="174"/>
                </a:lnTo>
                <a:lnTo>
                  <a:pt x="142" y="176"/>
                </a:lnTo>
                <a:lnTo>
                  <a:pt x="142" y="179"/>
                </a:lnTo>
                <a:lnTo>
                  <a:pt x="145" y="178"/>
                </a:lnTo>
                <a:lnTo>
                  <a:pt x="147" y="177"/>
                </a:lnTo>
                <a:lnTo>
                  <a:pt x="149" y="180"/>
                </a:lnTo>
                <a:lnTo>
                  <a:pt x="151" y="183"/>
                </a:lnTo>
                <a:lnTo>
                  <a:pt x="153" y="185"/>
                </a:lnTo>
                <a:lnTo>
                  <a:pt x="155" y="189"/>
                </a:lnTo>
                <a:lnTo>
                  <a:pt x="156" y="192"/>
                </a:lnTo>
                <a:lnTo>
                  <a:pt x="156" y="194"/>
                </a:lnTo>
                <a:lnTo>
                  <a:pt x="155" y="198"/>
                </a:lnTo>
                <a:lnTo>
                  <a:pt x="157" y="197"/>
                </a:lnTo>
                <a:lnTo>
                  <a:pt x="159" y="198"/>
                </a:lnTo>
                <a:lnTo>
                  <a:pt x="162" y="196"/>
                </a:lnTo>
                <a:lnTo>
                  <a:pt x="164" y="198"/>
                </a:lnTo>
                <a:lnTo>
                  <a:pt x="166" y="201"/>
                </a:lnTo>
                <a:lnTo>
                  <a:pt x="165" y="203"/>
                </a:lnTo>
                <a:lnTo>
                  <a:pt x="164" y="205"/>
                </a:lnTo>
                <a:lnTo>
                  <a:pt x="163" y="207"/>
                </a:lnTo>
                <a:lnTo>
                  <a:pt x="163" y="209"/>
                </a:lnTo>
                <a:lnTo>
                  <a:pt x="166" y="212"/>
                </a:lnTo>
                <a:lnTo>
                  <a:pt x="168" y="213"/>
                </a:lnTo>
                <a:lnTo>
                  <a:pt x="170" y="213"/>
                </a:lnTo>
                <a:lnTo>
                  <a:pt x="170" y="217"/>
                </a:lnTo>
                <a:lnTo>
                  <a:pt x="170" y="219"/>
                </a:lnTo>
                <a:lnTo>
                  <a:pt x="169" y="222"/>
                </a:lnTo>
                <a:lnTo>
                  <a:pt x="167" y="223"/>
                </a:lnTo>
                <a:lnTo>
                  <a:pt x="166" y="225"/>
                </a:lnTo>
                <a:lnTo>
                  <a:pt x="165" y="226"/>
                </a:lnTo>
                <a:lnTo>
                  <a:pt x="165" y="229"/>
                </a:lnTo>
                <a:lnTo>
                  <a:pt x="163" y="231"/>
                </a:lnTo>
                <a:lnTo>
                  <a:pt x="162" y="232"/>
                </a:lnTo>
                <a:lnTo>
                  <a:pt x="160" y="234"/>
                </a:lnTo>
                <a:lnTo>
                  <a:pt x="161" y="235"/>
                </a:lnTo>
                <a:lnTo>
                  <a:pt x="164" y="236"/>
                </a:lnTo>
                <a:lnTo>
                  <a:pt x="163" y="240"/>
                </a:lnTo>
                <a:lnTo>
                  <a:pt x="162" y="242"/>
                </a:lnTo>
                <a:lnTo>
                  <a:pt x="160" y="244"/>
                </a:lnTo>
                <a:lnTo>
                  <a:pt x="158" y="245"/>
                </a:lnTo>
                <a:lnTo>
                  <a:pt x="156" y="246"/>
                </a:lnTo>
                <a:lnTo>
                  <a:pt x="153" y="246"/>
                </a:lnTo>
                <a:lnTo>
                  <a:pt x="150" y="245"/>
                </a:lnTo>
                <a:lnTo>
                  <a:pt x="149" y="244"/>
                </a:lnTo>
                <a:lnTo>
                  <a:pt x="147" y="243"/>
                </a:lnTo>
                <a:lnTo>
                  <a:pt x="144" y="244"/>
                </a:lnTo>
                <a:lnTo>
                  <a:pt x="144" y="246"/>
                </a:lnTo>
                <a:lnTo>
                  <a:pt x="144" y="248"/>
                </a:lnTo>
                <a:lnTo>
                  <a:pt x="141" y="249"/>
                </a:lnTo>
                <a:lnTo>
                  <a:pt x="139" y="248"/>
                </a:lnTo>
                <a:lnTo>
                  <a:pt x="137" y="249"/>
                </a:lnTo>
                <a:lnTo>
                  <a:pt x="134" y="249"/>
                </a:lnTo>
                <a:lnTo>
                  <a:pt x="132" y="248"/>
                </a:lnTo>
                <a:lnTo>
                  <a:pt x="130" y="247"/>
                </a:lnTo>
                <a:lnTo>
                  <a:pt x="128" y="246"/>
                </a:lnTo>
                <a:lnTo>
                  <a:pt x="125" y="246"/>
                </a:lnTo>
                <a:lnTo>
                  <a:pt x="121" y="248"/>
                </a:lnTo>
                <a:lnTo>
                  <a:pt x="121" y="250"/>
                </a:lnTo>
                <a:lnTo>
                  <a:pt x="119" y="253"/>
                </a:lnTo>
                <a:lnTo>
                  <a:pt x="119" y="257"/>
                </a:lnTo>
                <a:lnTo>
                  <a:pt x="117" y="258"/>
                </a:lnTo>
                <a:lnTo>
                  <a:pt x="116" y="256"/>
                </a:lnTo>
                <a:lnTo>
                  <a:pt x="114" y="255"/>
                </a:lnTo>
                <a:lnTo>
                  <a:pt x="112" y="254"/>
                </a:lnTo>
                <a:lnTo>
                  <a:pt x="109" y="253"/>
                </a:lnTo>
                <a:lnTo>
                  <a:pt x="107" y="253"/>
                </a:lnTo>
                <a:lnTo>
                  <a:pt x="105" y="256"/>
                </a:lnTo>
                <a:lnTo>
                  <a:pt x="103" y="257"/>
                </a:lnTo>
                <a:lnTo>
                  <a:pt x="101" y="257"/>
                </a:lnTo>
                <a:lnTo>
                  <a:pt x="99" y="259"/>
                </a:lnTo>
                <a:lnTo>
                  <a:pt x="97" y="259"/>
                </a:lnTo>
                <a:lnTo>
                  <a:pt x="94" y="259"/>
                </a:lnTo>
                <a:lnTo>
                  <a:pt x="92" y="261"/>
                </a:lnTo>
                <a:lnTo>
                  <a:pt x="91" y="259"/>
                </a:lnTo>
                <a:lnTo>
                  <a:pt x="89" y="257"/>
                </a:lnTo>
                <a:lnTo>
                  <a:pt x="90" y="254"/>
                </a:lnTo>
                <a:lnTo>
                  <a:pt x="91" y="251"/>
                </a:lnTo>
                <a:lnTo>
                  <a:pt x="90" y="249"/>
                </a:lnTo>
                <a:lnTo>
                  <a:pt x="87" y="247"/>
                </a:lnTo>
                <a:lnTo>
                  <a:pt x="88" y="245"/>
                </a:lnTo>
                <a:lnTo>
                  <a:pt x="90" y="242"/>
                </a:lnTo>
                <a:lnTo>
                  <a:pt x="86" y="242"/>
                </a:lnTo>
                <a:lnTo>
                  <a:pt x="85" y="239"/>
                </a:lnTo>
                <a:lnTo>
                  <a:pt x="84" y="236"/>
                </a:lnTo>
                <a:lnTo>
                  <a:pt x="82" y="233"/>
                </a:lnTo>
                <a:lnTo>
                  <a:pt x="81" y="231"/>
                </a:lnTo>
                <a:lnTo>
                  <a:pt x="79" y="230"/>
                </a:lnTo>
                <a:lnTo>
                  <a:pt x="77" y="228"/>
                </a:lnTo>
                <a:lnTo>
                  <a:pt x="74" y="227"/>
                </a:lnTo>
                <a:lnTo>
                  <a:pt x="73" y="226"/>
                </a:lnTo>
                <a:lnTo>
                  <a:pt x="70" y="225"/>
                </a:lnTo>
                <a:lnTo>
                  <a:pt x="68" y="226"/>
                </a:lnTo>
                <a:lnTo>
                  <a:pt x="67" y="229"/>
                </a:lnTo>
                <a:lnTo>
                  <a:pt x="66" y="229"/>
                </a:lnTo>
                <a:lnTo>
                  <a:pt x="64" y="230"/>
                </a:lnTo>
                <a:lnTo>
                  <a:pt x="62" y="227"/>
                </a:lnTo>
                <a:lnTo>
                  <a:pt x="62" y="224"/>
                </a:lnTo>
                <a:lnTo>
                  <a:pt x="64" y="221"/>
                </a:lnTo>
                <a:lnTo>
                  <a:pt x="65" y="219"/>
                </a:lnTo>
                <a:lnTo>
                  <a:pt x="66" y="217"/>
                </a:lnTo>
                <a:lnTo>
                  <a:pt x="64" y="215"/>
                </a:lnTo>
                <a:lnTo>
                  <a:pt x="61" y="213"/>
                </a:lnTo>
                <a:lnTo>
                  <a:pt x="58" y="210"/>
                </a:lnTo>
                <a:lnTo>
                  <a:pt x="57" y="209"/>
                </a:lnTo>
                <a:lnTo>
                  <a:pt x="55" y="207"/>
                </a:lnTo>
                <a:lnTo>
                  <a:pt x="52" y="208"/>
                </a:lnTo>
                <a:lnTo>
                  <a:pt x="50" y="209"/>
                </a:lnTo>
                <a:lnTo>
                  <a:pt x="48" y="208"/>
                </a:lnTo>
                <a:lnTo>
                  <a:pt x="45" y="209"/>
                </a:lnTo>
                <a:lnTo>
                  <a:pt x="42" y="207"/>
                </a:lnTo>
                <a:lnTo>
                  <a:pt x="38" y="207"/>
                </a:lnTo>
                <a:lnTo>
                  <a:pt x="36" y="207"/>
                </a:lnTo>
                <a:lnTo>
                  <a:pt x="36" y="205"/>
                </a:lnTo>
                <a:lnTo>
                  <a:pt x="36" y="203"/>
                </a:lnTo>
                <a:lnTo>
                  <a:pt x="34" y="201"/>
                </a:lnTo>
                <a:lnTo>
                  <a:pt x="32" y="202"/>
                </a:lnTo>
                <a:lnTo>
                  <a:pt x="29" y="201"/>
                </a:lnTo>
                <a:lnTo>
                  <a:pt x="28" y="198"/>
                </a:lnTo>
                <a:lnTo>
                  <a:pt x="27" y="196"/>
                </a:lnTo>
                <a:lnTo>
                  <a:pt x="26" y="193"/>
                </a:lnTo>
                <a:lnTo>
                  <a:pt x="24" y="191"/>
                </a:lnTo>
                <a:lnTo>
                  <a:pt x="22" y="188"/>
                </a:lnTo>
                <a:lnTo>
                  <a:pt x="18" y="189"/>
                </a:lnTo>
                <a:lnTo>
                  <a:pt x="17" y="187"/>
                </a:lnTo>
                <a:lnTo>
                  <a:pt x="15" y="186"/>
                </a:lnTo>
                <a:lnTo>
                  <a:pt x="12" y="185"/>
                </a:lnTo>
                <a:lnTo>
                  <a:pt x="9" y="184"/>
                </a:lnTo>
                <a:lnTo>
                  <a:pt x="7" y="182"/>
                </a:lnTo>
                <a:lnTo>
                  <a:pt x="6" y="180"/>
                </a:lnTo>
                <a:lnTo>
                  <a:pt x="5" y="178"/>
                </a:lnTo>
                <a:lnTo>
                  <a:pt x="3" y="178"/>
                </a:lnTo>
                <a:lnTo>
                  <a:pt x="1" y="177"/>
                </a:lnTo>
                <a:lnTo>
                  <a:pt x="0" y="175"/>
                </a:lnTo>
                <a:lnTo>
                  <a:pt x="2" y="172"/>
                </a:lnTo>
                <a:lnTo>
                  <a:pt x="2" y="170"/>
                </a:lnTo>
                <a:lnTo>
                  <a:pt x="2" y="168"/>
                </a:lnTo>
                <a:lnTo>
                  <a:pt x="3" y="165"/>
                </a:lnTo>
                <a:lnTo>
                  <a:pt x="3" y="164"/>
                </a:lnTo>
                <a:lnTo>
                  <a:pt x="5" y="162"/>
                </a:lnTo>
                <a:lnTo>
                  <a:pt x="8" y="161"/>
                </a:lnTo>
                <a:lnTo>
                  <a:pt x="10" y="160"/>
                </a:lnTo>
                <a:lnTo>
                  <a:pt x="10" y="158"/>
                </a:lnTo>
                <a:lnTo>
                  <a:pt x="12" y="157"/>
                </a:lnTo>
                <a:lnTo>
                  <a:pt x="14" y="156"/>
                </a:lnTo>
                <a:lnTo>
                  <a:pt x="16" y="155"/>
                </a:lnTo>
                <a:lnTo>
                  <a:pt x="14" y="153"/>
                </a:lnTo>
                <a:lnTo>
                  <a:pt x="15" y="151"/>
                </a:lnTo>
                <a:lnTo>
                  <a:pt x="17" y="148"/>
                </a:lnTo>
                <a:lnTo>
                  <a:pt x="19" y="146"/>
                </a:lnTo>
                <a:lnTo>
                  <a:pt x="21" y="145"/>
                </a:lnTo>
                <a:lnTo>
                  <a:pt x="23" y="144"/>
                </a:lnTo>
                <a:lnTo>
                  <a:pt x="26" y="144"/>
                </a:lnTo>
                <a:lnTo>
                  <a:pt x="24" y="140"/>
                </a:lnTo>
                <a:lnTo>
                  <a:pt x="23" y="137"/>
                </a:lnTo>
                <a:lnTo>
                  <a:pt x="24" y="135"/>
                </a:lnTo>
                <a:lnTo>
                  <a:pt x="23" y="132"/>
                </a:lnTo>
                <a:lnTo>
                  <a:pt x="19" y="131"/>
                </a:lnTo>
                <a:lnTo>
                  <a:pt x="18" y="129"/>
                </a:lnTo>
                <a:lnTo>
                  <a:pt x="17" y="127"/>
                </a:lnTo>
                <a:lnTo>
                  <a:pt x="13" y="126"/>
                </a:lnTo>
                <a:lnTo>
                  <a:pt x="11" y="128"/>
                </a:lnTo>
                <a:lnTo>
                  <a:pt x="9" y="128"/>
                </a:lnTo>
                <a:lnTo>
                  <a:pt x="7" y="128"/>
                </a:lnTo>
                <a:lnTo>
                  <a:pt x="7" y="126"/>
                </a:lnTo>
                <a:lnTo>
                  <a:pt x="7" y="123"/>
                </a:lnTo>
                <a:lnTo>
                  <a:pt x="4" y="122"/>
                </a:lnTo>
                <a:lnTo>
                  <a:pt x="4" y="121"/>
                </a:lnTo>
                <a:lnTo>
                  <a:pt x="3" y="118"/>
                </a:lnTo>
                <a:lnTo>
                  <a:pt x="2" y="114"/>
                </a:lnTo>
                <a:lnTo>
                  <a:pt x="4" y="112"/>
                </a:lnTo>
                <a:lnTo>
                  <a:pt x="4" y="110"/>
                </a:lnTo>
                <a:lnTo>
                  <a:pt x="8" y="111"/>
                </a:lnTo>
                <a:lnTo>
                  <a:pt x="10" y="109"/>
                </a:lnTo>
                <a:lnTo>
                  <a:pt x="12" y="107"/>
                </a:lnTo>
                <a:lnTo>
                  <a:pt x="13" y="105"/>
                </a:lnTo>
                <a:lnTo>
                  <a:pt x="14" y="102"/>
                </a:lnTo>
                <a:lnTo>
                  <a:pt x="15" y="100"/>
                </a:lnTo>
                <a:lnTo>
                  <a:pt x="14" y="98"/>
                </a:lnTo>
                <a:lnTo>
                  <a:pt x="15" y="96"/>
                </a:lnTo>
                <a:lnTo>
                  <a:pt x="16" y="93"/>
                </a:lnTo>
                <a:lnTo>
                  <a:pt x="18" y="95"/>
                </a:lnTo>
                <a:lnTo>
                  <a:pt x="21" y="95"/>
                </a:lnTo>
                <a:lnTo>
                  <a:pt x="24" y="95"/>
                </a:lnTo>
                <a:lnTo>
                  <a:pt x="27" y="94"/>
                </a:lnTo>
                <a:lnTo>
                  <a:pt x="29" y="95"/>
                </a:lnTo>
                <a:lnTo>
                  <a:pt x="33" y="95"/>
                </a:lnTo>
                <a:lnTo>
                  <a:pt x="34" y="94"/>
                </a:lnTo>
                <a:lnTo>
                  <a:pt x="36" y="94"/>
                </a:lnTo>
                <a:lnTo>
                  <a:pt x="40" y="94"/>
                </a:lnTo>
                <a:lnTo>
                  <a:pt x="42" y="94"/>
                </a:lnTo>
                <a:lnTo>
                  <a:pt x="44" y="93"/>
                </a:lnTo>
                <a:lnTo>
                  <a:pt x="46" y="91"/>
                </a:lnTo>
                <a:lnTo>
                  <a:pt x="48" y="91"/>
                </a:lnTo>
                <a:lnTo>
                  <a:pt x="52" y="91"/>
                </a:lnTo>
                <a:lnTo>
                  <a:pt x="53" y="88"/>
                </a:lnTo>
                <a:lnTo>
                  <a:pt x="50" y="86"/>
                </a:lnTo>
                <a:lnTo>
                  <a:pt x="49" y="84"/>
                </a:lnTo>
                <a:lnTo>
                  <a:pt x="51" y="82"/>
                </a:lnTo>
                <a:lnTo>
                  <a:pt x="54" y="81"/>
                </a:lnTo>
                <a:lnTo>
                  <a:pt x="56" y="80"/>
                </a:lnTo>
                <a:lnTo>
                  <a:pt x="55" y="78"/>
                </a:lnTo>
                <a:lnTo>
                  <a:pt x="53" y="76"/>
                </a:lnTo>
                <a:lnTo>
                  <a:pt x="52" y="74"/>
                </a:lnTo>
                <a:lnTo>
                  <a:pt x="50" y="72"/>
                </a:lnTo>
                <a:lnTo>
                  <a:pt x="49" y="70"/>
                </a:lnTo>
                <a:lnTo>
                  <a:pt x="49" y="67"/>
                </a:lnTo>
                <a:lnTo>
                  <a:pt x="48" y="65"/>
                </a:lnTo>
                <a:lnTo>
                  <a:pt x="47" y="63"/>
                </a:lnTo>
                <a:lnTo>
                  <a:pt x="45" y="62"/>
                </a:lnTo>
                <a:lnTo>
                  <a:pt x="42" y="60"/>
                </a:lnTo>
                <a:lnTo>
                  <a:pt x="44" y="59"/>
                </a:lnTo>
                <a:lnTo>
                  <a:pt x="47" y="59"/>
                </a:lnTo>
                <a:lnTo>
                  <a:pt x="49" y="58"/>
                </a:lnTo>
                <a:lnTo>
                  <a:pt x="51" y="58"/>
                </a:lnTo>
                <a:lnTo>
                  <a:pt x="51" y="54"/>
                </a:lnTo>
                <a:lnTo>
                  <a:pt x="53" y="54"/>
                </a:lnTo>
                <a:lnTo>
                  <a:pt x="55" y="52"/>
                </a:lnTo>
                <a:lnTo>
                  <a:pt x="58" y="54"/>
                </a:lnTo>
                <a:lnTo>
                  <a:pt x="60" y="53"/>
                </a:lnTo>
                <a:lnTo>
                  <a:pt x="62" y="51"/>
                </a:lnTo>
                <a:lnTo>
                  <a:pt x="64" y="50"/>
                </a:lnTo>
                <a:lnTo>
                  <a:pt x="66" y="47"/>
                </a:lnTo>
                <a:lnTo>
                  <a:pt x="68" y="45"/>
                </a:lnTo>
                <a:lnTo>
                  <a:pt x="70" y="44"/>
                </a:lnTo>
                <a:lnTo>
                  <a:pt x="72" y="43"/>
                </a:lnTo>
                <a:lnTo>
                  <a:pt x="75" y="41"/>
                </a:lnTo>
                <a:lnTo>
                  <a:pt x="75" y="38"/>
                </a:lnTo>
                <a:lnTo>
                  <a:pt x="74" y="35"/>
                </a:lnTo>
                <a:lnTo>
                  <a:pt x="74" y="33"/>
                </a:lnTo>
                <a:lnTo>
                  <a:pt x="72" y="33"/>
                </a:lnTo>
                <a:lnTo>
                  <a:pt x="69" y="32"/>
                </a:lnTo>
                <a:lnTo>
                  <a:pt x="67" y="35"/>
                </a:lnTo>
                <a:lnTo>
                  <a:pt x="66" y="34"/>
                </a:lnTo>
                <a:lnTo>
                  <a:pt x="66" y="32"/>
                </a:lnTo>
                <a:lnTo>
                  <a:pt x="69" y="31"/>
                </a:lnTo>
                <a:lnTo>
                  <a:pt x="72" y="29"/>
                </a:lnTo>
                <a:lnTo>
                  <a:pt x="74" y="28"/>
                </a:lnTo>
                <a:lnTo>
                  <a:pt x="74" y="25"/>
                </a:lnTo>
                <a:lnTo>
                  <a:pt x="73" y="23"/>
                </a:lnTo>
                <a:lnTo>
                  <a:pt x="75" y="20"/>
                </a:lnTo>
                <a:lnTo>
                  <a:pt x="76" y="18"/>
                </a:lnTo>
                <a:lnTo>
                  <a:pt x="75" y="16"/>
                </a:lnTo>
                <a:lnTo>
                  <a:pt x="75" y="14"/>
                </a:lnTo>
                <a:lnTo>
                  <a:pt x="78" y="11"/>
                </a:lnTo>
                <a:lnTo>
                  <a:pt x="80" y="9"/>
                </a:lnTo>
                <a:lnTo>
                  <a:pt x="80" y="6"/>
                </a:lnTo>
                <a:lnTo>
                  <a:pt x="77" y="6"/>
                </a:lnTo>
                <a:lnTo>
                  <a:pt x="77" y="2"/>
                </a:lnTo>
                <a:lnTo>
                  <a:pt x="80" y="0"/>
                </a:lnTo>
                <a:lnTo>
                  <a:pt x="82" y="3"/>
                </a:lnTo>
                <a:lnTo>
                  <a:pt x="85" y="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7" name="64076">
            <a:extLst xmlns:a="http://schemas.openxmlformats.org/drawingml/2006/main">
              <a:ext uri="{FF2B5EF4-FFF2-40B4-BE49-F238E27FC236}">
                <a16:creationId xmlns:a16="http://schemas.microsoft.com/office/drawing/2014/main" id="{609AC43E-637F-4721-B9B3-4040F559387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7991" y="778028"/>
            <a:ext cx="137606" cy="136355"/>
          </a:xfrm>
          <a:custGeom xmlns:a="http://schemas.openxmlformats.org/drawingml/2006/main">
            <a:avLst/>
            <a:gdLst/>
            <a:ahLst/>
            <a:cxnLst>
              <a:cxn ang="0">
                <a:pos x="13" y="2"/>
              </a:cxn>
              <a:cxn ang="0">
                <a:pos x="15" y="2"/>
              </a:cxn>
              <a:cxn ang="0">
                <a:pos x="16" y="5"/>
              </a:cxn>
              <a:cxn ang="0">
                <a:pos x="16" y="7"/>
              </a:cxn>
              <a:cxn ang="0">
                <a:pos x="16" y="10"/>
              </a:cxn>
              <a:cxn ang="0">
                <a:pos x="14" y="12"/>
              </a:cxn>
              <a:cxn ang="0">
                <a:pos x="14" y="15"/>
              </a:cxn>
              <a:cxn ang="0">
                <a:pos x="12" y="17"/>
              </a:cxn>
              <a:cxn ang="0">
                <a:pos x="10" y="15"/>
              </a:cxn>
              <a:cxn ang="0">
                <a:pos x="7" y="14"/>
              </a:cxn>
              <a:cxn ang="0">
                <a:pos x="5" y="14"/>
              </a:cxn>
              <a:cxn ang="0">
                <a:pos x="3" y="13"/>
              </a:cxn>
              <a:cxn ang="0">
                <a:pos x="1" y="12"/>
              </a:cxn>
              <a:cxn ang="0">
                <a:pos x="0" y="8"/>
              </a:cxn>
              <a:cxn ang="0">
                <a:pos x="2" y="7"/>
              </a:cxn>
              <a:cxn ang="0">
                <a:pos x="3" y="5"/>
              </a:cxn>
              <a:cxn ang="0">
                <a:pos x="4" y="3"/>
              </a:cxn>
              <a:cxn ang="0">
                <a:pos x="6" y="1"/>
              </a:cxn>
              <a:cxn ang="0">
                <a:pos x="9" y="0"/>
              </a:cxn>
              <a:cxn ang="0">
                <a:pos x="11" y="1"/>
              </a:cxn>
              <a:cxn ang="0">
                <a:pos x="13" y="2"/>
              </a:cxn>
            </a:cxnLst>
            <a:rect l="0" t="0" r="r" b="b"/>
            <a:pathLst>
              <a:path w="16" h="17">
                <a:moveTo>
                  <a:pt x="13" y="2"/>
                </a:moveTo>
                <a:lnTo>
                  <a:pt x="15" y="2"/>
                </a:lnTo>
                <a:lnTo>
                  <a:pt x="16" y="5"/>
                </a:lnTo>
                <a:lnTo>
                  <a:pt x="16" y="7"/>
                </a:lnTo>
                <a:lnTo>
                  <a:pt x="16" y="10"/>
                </a:lnTo>
                <a:lnTo>
                  <a:pt x="14" y="12"/>
                </a:lnTo>
                <a:lnTo>
                  <a:pt x="14" y="15"/>
                </a:lnTo>
                <a:lnTo>
                  <a:pt x="12" y="17"/>
                </a:lnTo>
                <a:lnTo>
                  <a:pt x="10" y="15"/>
                </a:lnTo>
                <a:lnTo>
                  <a:pt x="7" y="14"/>
                </a:lnTo>
                <a:lnTo>
                  <a:pt x="5" y="14"/>
                </a:lnTo>
                <a:lnTo>
                  <a:pt x="3" y="13"/>
                </a:lnTo>
                <a:lnTo>
                  <a:pt x="1" y="12"/>
                </a:lnTo>
                <a:lnTo>
                  <a:pt x="0" y="8"/>
                </a:lnTo>
                <a:lnTo>
                  <a:pt x="2" y="7"/>
                </a:lnTo>
                <a:lnTo>
                  <a:pt x="3" y="5"/>
                </a:lnTo>
                <a:lnTo>
                  <a:pt x="4" y="3"/>
                </a:lnTo>
                <a:lnTo>
                  <a:pt x="6" y="1"/>
                </a:lnTo>
                <a:lnTo>
                  <a:pt x="9" y="0"/>
                </a:lnTo>
                <a:lnTo>
                  <a:pt x="11" y="1"/>
                </a:lnTo>
                <a:lnTo>
                  <a:pt x="13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8" name="64075">
            <a:extLst xmlns:a="http://schemas.openxmlformats.org/drawingml/2006/main">
              <a:ext uri="{FF2B5EF4-FFF2-40B4-BE49-F238E27FC236}">
                <a16:creationId xmlns:a16="http://schemas.microsoft.com/office/drawing/2014/main" id="{F95B8EB1-3626-4855-9C12-E4450EC81D5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1176" y="850217"/>
            <a:ext cx="129005" cy="120313"/>
          </a:xfrm>
          <a:custGeom xmlns:a="http://schemas.openxmlformats.org/drawingml/2006/main">
            <a:avLst/>
            <a:gdLst/>
            <a:ahLst/>
            <a:cxnLst>
              <a:cxn ang="0">
                <a:pos x="15" y="11"/>
              </a:cxn>
              <a:cxn ang="0">
                <a:pos x="13" y="14"/>
              </a:cxn>
              <a:cxn ang="0">
                <a:pos x="11" y="15"/>
              </a:cxn>
              <a:cxn ang="0">
                <a:pos x="9" y="15"/>
              </a:cxn>
              <a:cxn ang="0">
                <a:pos x="6" y="14"/>
              </a:cxn>
              <a:cxn ang="0">
                <a:pos x="4" y="12"/>
              </a:cxn>
              <a:cxn ang="0">
                <a:pos x="4" y="10"/>
              </a:cxn>
              <a:cxn ang="0">
                <a:pos x="2" y="8"/>
              </a:cxn>
              <a:cxn ang="0">
                <a:pos x="0" y="7"/>
              </a:cxn>
              <a:cxn ang="0">
                <a:pos x="1" y="5"/>
              </a:cxn>
              <a:cxn ang="0">
                <a:pos x="1" y="1"/>
              </a:cxn>
              <a:cxn ang="0">
                <a:pos x="6" y="2"/>
              </a:cxn>
              <a:cxn ang="0">
                <a:pos x="8" y="0"/>
              </a:cxn>
              <a:cxn ang="0">
                <a:pos x="10" y="0"/>
              </a:cxn>
              <a:cxn ang="0">
                <a:pos x="13" y="0"/>
              </a:cxn>
              <a:cxn ang="0">
                <a:pos x="13" y="3"/>
              </a:cxn>
              <a:cxn ang="0">
                <a:pos x="12" y="5"/>
              </a:cxn>
              <a:cxn ang="0">
                <a:pos x="12" y="8"/>
              </a:cxn>
              <a:cxn ang="0">
                <a:pos x="13" y="9"/>
              </a:cxn>
              <a:cxn ang="0">
                <a:pos x="15" y="11"/>
              </a:cxn>
            </a:cxnLst>
            <a:rect l="0" t="0" r="r" b="b"/>
            <a:pathLst>
              <a:path w="15" h="15">
                <a:moveTo>
                  <a:pt x="15" y="11"/>
                </a:moveTo>
                <a:lnTo>
                  <a:pt x="13" y="14"/>
                </a:lnTo>
                <a:lnTo>
                  <a:pt x="11" y="15"/>
                </a:lnTo>
                <a:lnTo>
                  <a:pt x="9" y="15"/>
                </a:lnTo>
                <a:lnTo>
                  <a:pt x="6" y="14"/>
                </a:lnTo>
                <a:lnTo>
                  <a:pt x="4" y="12"/>
                </a:lnTo>
                <a:lnTo>
                  <a:pt x="4" y="10"/>
                </a:lnTo>
                <a:lnTo>
                  <a:pt x="2" y="8"/>
                </a:lnTo>
                <a:lnTo>
                  <a:pt x="0" y="7"/>
                </a:lnTo>
                <a:lnTo>
                  <a:pt x="1" y="5"/>
                </a:lnTo>
                <a:lnTo>
                  <a:pt x="1" y="1"/>
                </a:lnTo>
                <a:lnTo>
                  <a:pt x="6" y="2"/>
                </a:lnTo>
                <a:lnTo>
                  <a:pt x="8" y="0"/>
                </a:lnTo>
                <a:lnTo>
                  <a:pt x="10" y="0"/>
                </a:lnTo>
                <a:lnTo>
                  <a:pt x="13" y="0"/>
                </a:lnTo>
                <a:lnTo>
                  <a:pt x="13" y="3"/>
                </a:lnTo>
                <a:lnTo>
                  <a:pt x="12" y="5"/>
                </a:lnTo>
                <a:lnTo>
                  <a:pt x="12" y="8"/>
                </a:lnTo>
                <a:lnTo>
                  <a:pt x="13" y="9"/>
                </a:lnTo>
                <a:lnTo>
                  <a:pt x="15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69" name="64074">
            <a:extLst xmlns:a="http://schemas.openxmlformats.org/drawingml/2006/main">
              <a:ext uri="{FF2B5EF4-FFF2-40B4-BE49-F238E27FC236}">
                <a16:creationId xmlns:a16="http://schemas.microsoft.com/office/drawing/2014/main" id="{341ADB5E-234B-42F2-A07E-52F8A9337E8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02393" y="657714"/>
            <a:ext cx="137606" cy="160418"/>
          </a:xfrm>
          <a:custGeom xmlns:a="http://schemas.openxmlformats.org/drawingml/2006/main">
            <a:avLst/>
            <a:gdLst/>
            <a:ahLst/>
            <a:cxnLst>
              <a:cxn ang="0">
                <a:pos x="16" y="2"/>
              </a:cxn>
              <a:cxn ang="0">
                <a:pos x="16" y="5"/>
              </a:cxn>
              <a:cxn ang="0">
                <a:pos x="14" y="7"/>
              </a:cxn>
              <a:cxn ang="0">
                <a:pos x="14" y="10"/>
              </a:cxn>
              <a:cxn ang="0">
                <a:pos x="13" y="13"/>
              </a:cxn>
              <a:cxn ang="0">
                <a:pos x="15" y="15"/>
              </a:cxn>
              <a:cxn ang="0">
                <a:pos x="15" y="17"/>
              </a:cxn>
              <a:cxn ang="0">
                <a:pos x="14" y="19"/>
              </a:cxn>
              <a:cxn ang="0">
                <a:pos x="12" y="20"/>
              </a:cxn>
              <a:cxn ang="0">
                <a:pos x="11" y="17"/>
              </a:cxn>
              <a:cxn ang="0">
                <a:pos x="9" y="17"/>
              </a:cxn>
              <a:cxn ang="0">
                <a:pos x="7" y="16"/>
              </a:cxn>
              <a:cxn ang="0">
                <a:pos x="5" y="15"/>
              </a:cxn>
              <a:cxn ang="0">
                <a:pos x="2" y="16"/>
              </a:cxn>
              <a:cxn ang="0">
                <a:pos x="0" y="14"/>
              </a:cxn>
              <a:cxn ang="0">
                <a:pos x="0" y="12"/>
              </a:cxn>
              <a:cxn ang="0">
                <a:pos x="2" y="11"/>
              </a:cxn>
              <a:cxn ang="0">
                <a:pos x="3" y="9"/>
              </a:cxn>
              <a:cxn ang="0">
                <a:pos x="3" y="6"/>
              </a:cxn>
              <a:cxn ang="0">
                <a:pos x="2" y="4"/>
              </a:cxn>
              <a:cxn ang="0">
                <a:pos x="3" y="1"/>
              </a:cxn>
              <a:cxn ang="0">
                <a:pos x="5" y="3"/>
              </a:cxn>
              <a:cxn ang="0">
                <a:pos x="8" y="3"/>
              </a:cxn>
              <a:cxn ang="0">
                <a:pos x="10" y="0"/>
              </a:cxn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</a:cxnLst>
            <a:rect l="0" t="0" r="r" b="b"/>
            <a:pathLst>
              <a:path w="16" h="20">
                <a:moveTo>
                  <a:pt x="16" y="2"/>
                </a:moveTo>
                <a:lnTo>
                  <a:pt x="16" y="5"/>
                </a:lnTo>
                <a:lnTo>
                  <a:pt x="14" y="7"/>
                </a:lnTo>
                <a:lnTo>
                  <a:pt x="14" y="10"/>
                </a:lnTo>
                <a:lnTo>
                  <a:pt x="13" y="13"/>
                </a:lnTo>
                <a:lnTo>
                  <a:pt x="15" y="15"/>
                </a:lnTo>
                <a:lnTo>
                  <a:pt x="15" y="17"/>
                </a:lnTo>
                <a:lnTo>
                  <a:pt x="14" y="19"/>
                </a:lnTo>
                <a:lnTo>
                  <a:pt x="12" y="20"/>
                </a:lnTo>
                <a:lnTo>
                  <a:pt x="11" y="17"/>
                </a:lnTo>
                <a:lnTo>
                  <a:pt x="9" y="17"/>
                </a:lnTo>
                <a:lnTo>
                  <a:pt x="7" y="16"/>
                </a:lnTo>
                <a:lnTo>
                  <a:pt x="5" y="15"/>
                </a:lnTo>
                <a:lnTo>
                  <a:pt x="2" y="16"/>
                </a:lnTo>
                <a:lnTo>
                  <a:pt x="0" y="14"/>
                </a:lnTo>
                <a:lnTo>
                  <a:pt x="0" y="12"/>
                </a:lnTo>
                <a:lnTo>
                  <a:pt x="2" y="11"/>
                </a:lnTo>
                <a:lnTo>
                  <a:pt x="3" y="9"/>
                </a:lnTo>
                <a:lnTo>
                  <a:pt x="3" y="6"/>
                </a:lnTo>
                <a:lnTo>
                  <a:pt x="2" y="4"/>
                </a:lnTo>
                <a:lnTo>
                  <a:pt x="3" y="1"/>
                </a:lnTo>
                <a:lnTo>
                  <a:pt x="5" y="3"/>
                </a:lnTo>
                <a:lnTo>
                  <a:pt x="8" y="3"/>
                </a:lnTo>
                <a:lnTo>
                  <a:pt x="10" y="0"/>
                </a:lnTo>
                <a:lnTo>
                  <a:pt x="12" y="0"/>
                </a:lnTo>
                <a:lnTo>
                  <a:pt x="14" y="1"/>
                </a:lnTo>
                <a:lnTo>
                  <a:pt x="16" y="2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0" name="64065">
            <a:extLst xmlns:a="http://schemas.openxmlformats.org/drawingml/2006/main">
              <a:ext uri="{FF2B5EF4-FFF2-40B4-BE49-F238E27FC236}">
                <a16:creationId xmlns:a16="http://schemas.microsoft.com/office/drawing/2014/main" id="{2E6797B4-9467-4118-8FB7-8ACC1CC2324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74401" y="866257"/>
            <a:ext cx="103205" cy="152398"/>
          </a:xfrm>
          <a:custGeom xmlns:a="http://schemas.openxmlformats.org/drawingml/2006/main">
            <a:avLst/>
            <a:gdLst/>
            <a:ahLst/>
            <a:cxnLst>
              <a:cxn ang="0">
                <a:pos x="6" y="2"/>
              </a:cxn>
              <a:cxn ang="0">
                <a:pos x="8" y="4"/>
              </a:cxn>
              <a:cxn ang="0">
                <a:pos x="10" y="6"/>
              </a:cxn>
              <a:cxn ang="0">
                <a:pos x="11" y="9"/>
              </a:cxn>
              <a:cxn ang="0">
                <a:pos x="12" y="12"/>
              </a:cxn>
              <a:cxn ang="0">
                <a:pos x="9" y="15"/>
              </a:cxn>
              <a:cxn ang="0">
                <a:pos x="9" y="16"/>
              </a:cxn>
              <a:cxn ang="0">
                <a:pos x="7" y="18"/>
              </a:cxn>
              <a:cxn ang="0">
                <a:pos x="5" y="19"/>
              </a:cxn>
              <a:cxn ang="0">
                <a:pos x="4" y="19"/>
              </a:cxn>
              <a:cxn ang="0">
                <a:pos x="3" y="16"/>
              </a:cxn>
              <a:cxn ang="0">
                <a:pos x="2" y="14"/>
              </a:cxn>
              <a:cxn ang="0">
                <a:pos x="0" y="12"/>
              </a:cxn>
              <a:cxn ang="0">
                <a:pos x="2" y="10"/>
              </a:cxn>
              <a:cxn ang="0">
                <a:pos x="2" y="8"/>
              </a:cxn>
              <a:cxn ang="0">
                <a:pos x="2" y="6"/>
              </a:cxn>
              <a:cxn ang="0">
                <a:pos x="2" y="3"/>
              </a:cxn>
              <a:cxn ang="0">
                <a:pos x="4" y="0"/>
              </a:cxn>
              <a:cxn ang="0">
                <a:pos x="6" y="2"/>
              </a:cxn>
            </a:cxnLst>
            <a:rect l="0" t="0" r="r" b="b"/>
            <a:pathLst>
              <a:path w="12" h="19">
                <a:moveTo>
                  <a:pt x="6" y="2"/>
                </a:moveTo>
                <a:lnTo>
                  <a:pt x="8" y="4"/>
                </a:lnTo>
                <a:lnTo>
                  <a:pt x="10" y="6"/>
                </a:lnTo>
                <a:lnTo>
                  <a:pt x="11" y="9"/>
                </a:lnTo>
                <a:lnTo>
                  <a:pt x="12" y="12"/>
                </a:lnTo>
                <a:lnTo>
                  <a:pt x="9" y="15"/>
                </a:lnTo>
                <a:lnTo>
                  <a:pt x="9" y="16"/>
                </a:lnTo>
                <a:lnTo>
                  <a:pt x="7" y="18"/>
                </a:lnTo>
                <a:lnTo>
                  <a:pt x="5" y="19"/>
                </a:lnTo>
                <a:lnTo>
                  <a:pt x="4" y="19"/>
                </a:lnTo>
                <a:lnTo>
                  <a:pt x="3" y="16"/>
                </a:lnTo>
                <a:lnTo>
                  <a:pt x="2" y="14"/>
                </a:lnTo>
                <a:lnTo>
                  <a:pt x="0" y="12"/>
                </a:lnTo>
                <a:lnTo>
                  <a:pt x="2" y="10"/>
                </a:lnTo>
                <a:lnTo>
                  <a:pt x="2" y="8"/>
                </a:lnTo>
                <a:lnTo>
                  <a:pt x="2" y="6"/>
                </a:lnTo>
                <a:lnTo>
                  <a:pt x="2" y="3"/>
                </a:lnTo>
                <a:lnTo>
                  <a:pt x="4" y="0"/>
                </a:lnTo>
                <a:lnTo>
                  <a:pt x="6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1" name="64063">
            <a:extLst xmlns:a="http://schemas.openxmlformats.org/drawingml/2006/main">
              <a:ext uri="{FF2B5EF4-FFF2-40B4-BE49-F238E27FC236}">
                <a16:creationId xmlns:a16="http://schemas.microsoft.com/office/drawing/2014/main" id="{38DC688A-BCE0-4F4E-BC65-05853659485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14197" y="697819"/>
            <a:ext cx="163408" cy="96251"/>
          </a:xfrm>
          <a:custGeom xmlns:a="http://schemas.openxmlformats.org/drawingml/2006/main">
            <a:avLst/>
            <a:gdLst/>
            <a:ahLst/>
            <a:cxnLst>
              <a:cxn ang="0">
                <a:pos x="8" y="2"/>
              </a:cxn>
              <a:cxn ang="0">
                <a:pos x="11" y="2"/>
              </a:cxn>
              <a:cxn ang="0">
                <a:pos x="13" y="2"/>
              </a:cxn>
              <a:cxn ang="0">
                <a:pos x="16" y="4"/>
              </a:cxn>
              <a:cxn ang="0">
                <a:pos x="19" y="5"/>
              </a:cxn>
              <a:cxn ang="0">
                <a:pos x="18" y="7"/>
              </a:cxn>
              <a:cxn ang="0">
                <a:pos x="16" y="11"/>
              </a:cxn>
              <a:cxn ang="0">
                <a:pos x="12" y="11"/>
              </a:cxn>
              <a:cxn ang="0">
                <a:pos x="9" y="12"/>
              </a:cxn>
              <a:cxn ang="0">
                <a:pos x="7" y="11"/>
              </a:cxn>
              <a:cxn ang="0">
                <a:pos x="4" y="10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1" y="2"/>
              </a:cxn>
              <a:cxn ang="0">
                <a:pos x="3" y="0"/>
              </a:cxn>
              <a:cxn ang="0">
                <a:pos x="5" y="2"/>
              </a:cxn>
              <a:cxn ang="0">
                <a:pos x="8" y="2"/>
              </a:cxn>
            </a:cxnLst>
            <a:rect l="0" t="0" r="r" b="b"/>
            <a:pathLst>
              <a:path w="19" h="12">
                <a:moveTo>
                  <a:pt x="8" y="2"/>
                </a:moveTo>
                <a:lnTo>
                  <a:pt x="11" y="2"/>
                </a:lnTo>
                <a:lnTo>
                  <a:pt x="13" y="2"/>
                </a:lnTo>
                <a:lnTo>
                  <a:pt x="16" y="4"/>
                </a:lnTo>
                <a:lnTo>
                  <a:pt x="19" y="5"/>
                </a:lnTo>
                <a:lnTo>
                  <a:pt x="18" y="7"/>
                </a:lnTo>
                <a:lnTo>
                  <a:pt x="16" y="11"/>
                </a:lnTo>
                <a:lnTo>
                  <a:pt x="12" y="11"/>
                </a:lnTo>
                <a:lnTo>
                  <a:pt x="9" y="12"/>
                </a:lnTo>
                <a:lnTo>
                  <a:pt x="7" y="11"/>
                </a:lnTo>
                <a:lnTo>
                  <a:pt x="4" y="10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1" y="2"/>
                </a:lnTo>
                <a:lnTo>
                  <a:pt x="3" y="0"/>
                </a:lnTo>
                <a:lnTo>
                  <a:pt x="5" y="2"/>
                </a:lnTo>
                <a:lnTo>
                  <a:pt x="8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2" name="64056">
            <a:extLst xmlns:a="http://schemas.openxmlformats.org/drawingml/2006/main">
              <a:ext uri="{FF2B5EF4-FFF2-40B4-BE49-F238E27FC236}">
                <a16:creationId xmlns:a16="http://schemas.microsoft.com/office/drawing/2014/main" id="{99DD1E20-3EBE-4E16-A93C-9107AEA88F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39999" y="609589"/>
            <a:ext cx="129005" cy="104272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5" y="3"/>
              </a:cxn>
              <a:cxn ang="0">
                <a:pos x="12" y="4"/>
              </a:cxn>
              <a:cxn ang="0">
                <a:pos x="11" y="7"/>
              </a:cxn>
              <a:cxn ang="0">
                <a:pos x="11" y="9"/>
              </a:cxn>
              <a:cxn ang="0">
                <a:pos x="10" y="11"/>
              </a:cxn>
              <a:cxn ang="0">
                <a:pos x="10" y="13"/>
              </a:cxn>
              <a:cxn ang="0">
                <a:pos x="8" y="13"/>
              </a:cxn>
              <a:cxn ang="0">
                <a:pos x="5" y="13"/>
              </a:cxn>
              <a:cxn ang="0">
                <a:pos x="2" y="13"/>
              </a:cxn>
              <a:cxn ang="0">
                <a:pos x="0" y="11"/>
              </a:cxn>
              <a:cxn ang="0">
                <a:pos x="0" y="8"/>
              </a:cxn>
              <a:cxn ang="0">
                <a:pos x="2" y="5"/>
              </a:cxn>
              <a:cxn ang="0">
                <a:pos x="4" y="3"/>
              </a:cxn>
              <a:cxn ang="0">
                <a:pos x="6" y="2"/>
              </a:cxn>
              <a:cxn ang="0">
                <a:pos x="8" y="0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15" h="13">
                <a:moveTo>
                  <a:pt x="15" y="0"/>
                </a:moveTo>
                <a:lnTo>
                  <a:pt x="15" y="3"/>
                </a:lnTo>
                <a:lnTo>
                  <a:pt x="12" y="4"/>
                </a:lnTo>
                <a:lnTo>
                  <a:pt x="11" y="7"/>
                </a:lnTo>
                <a:lnTo>
                  <a:pt x="11" y="9"/>
                </a:lnTo>
                <a:lnTo>
                  <a:pt x="10" y="11"/>
                </a:lnTo>
                <a:lnTo>
                  <a:pt x="10" y="13"/>
                </a:lnTo>
                <a:lnTo>
                  <a:pt x="8" y="13"/>
                </a:lnTo>
                <a:lnTo>
                  <a:pt x="5" y="13"/>
                </a:lnTo>
                <a:lnTo>
                  <a:pt x="2" y="13"/>
                </a:lnTo>
                <a:lnTo>
                  <a:pt x="0" y="11"/>
                </a:lnTo>
                <a:lnTo>
                  <a:pt x="0" y="8"/>
                </a:lnTo>
                <a:lnTo>
                  <a:pt x="2" y="5"/>
                </a:lnTo>
                <a:lnTo>
                  <a:pt x="4" y="3"/>
                </a:lnTo>
                <a:lnTo>
                  <a:pt x="6" y="2"/>
                </a:lnTo>
                <a:lnTo>
                  <a:pt x="8" y="0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3" name="64047">
            <a:extLst xmlns:a="http://schemas.openxmlformats.org/drawingml/2006/main">
              <a:ext uri="{FF2B5EF4-FFF2-40B4-BE49-F238E27FC236}">
                <a16:creationId xmlns:a16="http://schemas.microsoft.com/office/drawing/2014/main" id="{56780A4E-E754-4173-880C-C76A2089093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58377" y="609589"/>
            <a:ext cx="103205" cy="112293"/>
          </a:xfrm>
          <a:custGeom xmlns:a="http://schemas.openxmlformats.org/drawingml/2006/main">
            <a:avLst/>
            <a:gdLst/>
            <a:ahLst/>
            <a:cxnLst>
              <a:cxn ang="0">
                <a:pos x="12" y="10"/>
              </a:cxn>
              <a:cxn ang="0">
                <a:pos x="10" y="13"/>
              </a:cxn>
              <a:cxn ang="0">
                <a:pos x="8" y="14"/>
              </a:cxn>
              <a:cxn ang="0">
                <a:pos x="6" y="14"/>
              </a:cxn>
              <a:cxn ang="0">
                <a:pos x="4" y="14"/>
              </a:cxn>
              <a:cxn ang="0">
                <a:pos x="3" y="12"/>
              </a:cxn>
              <a:cxn ang="0">
                <a:pos x="2" y="10"/>
              </a:cxn>
              <a:cxn ang="0">
                <a:pos x="1" y="9"/>
              </a:cxn>
              <a:cxn ang="0">
                <a:pos x="0" y="6"/>
              </a:cxn>
              <a:cxn ang="0">
                <a:pos x="2" y="6"/>
              </a:cxn>
              <a:cxn ang="0">
                <a:pos x="4" y="4"/>
              </a:cxn>
              <a:cxn ang="0">
                <a:pos x="5" y="0"/>
              </a:cxn>
              <a:cxn ang="0">
                <a:pos x="7" y="1"/>
              </a:cxn>
              <a:cxn ang="0">
                <a:pos x="9" y="3"/>
              </a:cxn>
              <a:cxn ang="0">
                <a:pos x="9" y="5"/>
              </a:cxn>
              <a:cxn ang="0">
                <a:pos x="10" y="7"/>
              </a:cxn>
              <a:cxn ang="0">
                <a:pos x="12" y="10"/>
              </a:cxn>
            </a:cxnLst>
            <a:rect l="0" t="0" r="r" b="b"/>
            <a:pathLst>
              <a:path w="12" h="14">
                <a:moveTo>
                  <a:pt x="12" y="10"/>
                </a:moveTo>
                <a:lnTo>
                  <a:pt x="10" y="13"/>
                </a:lnTo>
                <a:lnTo>
                  <a:pt x="8" y="14"/>
                </a:lnTo>
                <a:lnTo>
                  <a:pt x="6" y="14"/>
                </a:lnTo>
                <a:lnTo>
                  <a:pt x="4" y="14"/>
                </a:lnTo>
                <a:lnTo>
                  <a:pt x="3" y="12"/>
                </a:lnTo>
                <a:lnTo>
                  <a:pt x="2" y="10"/>
                </a:lnTo>
                <a:lnTo>
                  <a:pt x="1" y="9"/>
                </a:lnTo>
                <a:lnTo>
                  <a:pt x="0" y="6"/>
                </a:lnTo>
                <a:lnTo>
                  <a:pt x="2" y="6"/>
                </a:lnTo>
                <a:lnTo>
                  <a:pt x="4" y="4"/>
                </a:lnTo>
                <a:lnTo>
                  <a:pt x="5" y="0"/>
                </a:lnTo>
                <a:lnTo>
                  <a:pt x="7" y="1"/>
                </a:lnTo>
                <a:lnTo>
                  <a:pt x="9" y="3"/>
                </a:lnTo>
                <a:lnTo>
                  <a:pt x="9" y="5"/>
                </a:lnTo>
                <a:lnTo>
                  <a:pt x="10" y="7"/>
                </a:lnTo>
                <a:lnTo>
                  <a:pt x="12" y="1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4" name="64034">
            <a:extLst xmlns:a="http://schemas.openxmlformats.org/drawingml/2006/main">
              <a:ext uri="{FF2B5EF4-FFF2-40B4-BE49-F238E27FC236}">
                <a16:creationId xmlns:a16="http://schemas.microsoft.com/office/drawing/2014/main" id="{4D3FD52F-BEDC-418F-8276-6AE7F076C88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9776" y="689798"/>
            <a:ext cx="266613" cy="256669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8" y="8"/>
              </a:cxn>
              <a:cxn ang="0">
                <a:pos x="29" y="10"/>
              </a:cxn>
              <a:cxn ang="0">
                <a:pos x="31" y="12"/>
              </a:cxn>
              <a:cxn ang="0">
                <a:pos x="29" y="14"/>
              </a:cxn>
              <a:cxn ang="0">
                <a:pos x="28" y="16"/>
              </a:cxn>
              <a:cxn ang="0">
                <a:pos x="31" y="18"/>
              </a:cxn>
              <a:cxn ang="0">
                <a:pos x="28" y="19"/>
              </a:cxn>
              <a:cxn ang="0">
                <a:pos x="25" y="21"/>
              </a:cxn>
              <a:cxn ang="0">
                <a:pos x="23" y="21"/>
              </a:cxn>
              <a:cxn ang="0">
                <a:pos x="20" y="21"/>
              </a:cxn>
              <a:cxn ang="0">
                <a:pos x="19" y="24"/>
              </a:cxn>
              <a:cxn ang="0">
                <a:pos x="17" y="26"/>
              </a:cxn>
              <a:cxn ang="0">
                <a:pos x="17" y="29"/>
              </a:cxn>
              <a:cxn ang="0">
                <a:pos x="17" y="32"/>
              </a:cxn>
              <a:cxn ang="0">
                <a:pos x="14" y="31"/>
              </a:cxn>
              <a:cxn ang="0">
                <a:pos x="12" y="29"/>
              </a:cxn>
              <a:cxn ang="0">
                <a:pos x="11" y="28"/>
              </a:cxn>
              <a:cxn ang="0">
                <a:pos x="11" y="25"/>
              </a:cxn>
              <a:cxn ang="0">
                <a:pos x="12" y="23"/>
              </a:cxn>
              <a:cxn ang="0">
                <a:pos x="12" y="20"/>
              </a:cxn>
              <a:cxn ang="0">
                <a:pos x="9" y="20"/>
              </a:cxn>
              <a:cxn ang="0">
                <a:pos x="7" y="20"/>
              </a:cxn>
              <a:cxn ang="0">
                <a:pos x="5" y="22"/>
              </a:cxn>
              <a:cxn ang="0">
                <a:pos x="0" y="21"/>
              </a:cxn>
              <a:cxn ang="0">
                <a:pos x="1" y="18"/>
              </a:cxn>
              <a:cxn ang="0">
                <a:pos x="1" y="16"/>
              </a:cxn>
              <a:cxn ang="0">
                <a:pos x="2" y="14"/>
              </a:cxn>
              <a:cxn ang="0">
                <a:pos x="2" y="12"/>
              </a:cxn>
              <a:cxn ang="0">
                <a:pos x="2" y="9"/>
              </a:cxn>
              <a:cxn ang="0">
                <a:pos x="2" y="7"/>
              </a:cxn>
              <a:cxn ang="0">
                <a:pos x="3" y="5"/>
              </a:cxn>
              <a:cxn ang="0">
                <a:pos x="5" y="4"/>
              </a:cxn>
              <a:cxn ang="0">
                <a:pos x="7" y="4"/>
              </a:cxn>
              <a:cxn ang="0">
                <a:pos x="9" y="4"/>
              </a:cxn>
              <a:cxn ang="0">
                <a:pos x="11" y="3"/>
              </a:cxn>
              <a:cxn ang="0">
                <a:pos x="13" y="0"/>
              </a:cxn>
              <a:cxn ang="0">
                <a:pos x="15" y="1"/>
              </a:cxn>
              <a:cxn ang="0">
                <a:pos x="18" y="2"/>
              </a:cxn>
              <a:cxn ang="0">
                <a:pos x="21" y="1"/>
              </a:cxn>
              <a:cxn ang="0">
                <a:pos x="23" y="1"/>
              </a:cxn>
              <a:cxn ang="0">
                <a:pos x="25" y="3"/>
              </a:cxn>
              <a:cxn ang="0">
                <a:pos x="27" y="4"/>
              </a:cxn>
              <a:cxn ang="0">
                <a:pos x="29" y="6"/>
              </a:cxn>
            </a:cxnLst>
            <a:rect l="0" t="0" r="r" b="b"/>
            <a:pathLst>
              <a:path w="31" h="32">
                <a:moveTo>
                  <a:pt x="29" y="6"/>
                </a:moveTo>
                <a:lnTo>
                  <a:pt x="28" y="8"/>
                </a:lnTo>
                <a:lnTo>
                  <a:pt x="29" y="10"/>
                </a:lnTo>
                <a:lnTo>
                  <a:pt x="31" y="12"/>
                </a:lnTo>
                <a:lnTo>
                  <a:pt x="29" y="14"/>
                </a:lnTo>
                <a:lnTo>
                  <a:pt x="28" y="16"/>
                </a:lnTo>
                <a:lnTo>
                  <a:pt x="31" y="18"/>
                </a:lnTo>
                <a:lnTo>
                  <a:pt x="28" y="19"/>
                </a:lnTo>
                <a:lnTo>
                  <a:pt x="25" y="21"/>
                </a:lnTo>
                <a:lnTo>
                  <a:pt x="23" y="21"/>
                </a:lnTo>
                <a:lnTo>
                  <a:pt x="20" y="21"/>
                </a:lnTo>
                <a:lnTo>
                  <a:pt x="19" y="24"/>
                </a:lnTo>
                <a:lnTo>
                  <a:pt x="17" y="26"/>
                </a:lnTo>
                <a:lnTo>
                  <a:pt x="17" y="29"/>
                </a:lnTo>
                <a:lnTo>
                  <a:pt x="17" y="32"/>
                </a:lnTo>
                <a:lnTo>
                  <a:pt x="14" y="31"/>
                </a:lnTo>
                <a:lnTo>
                  <a:pt x="12" y="29"/>
                </a:lnTo>
                <a:lnTo>
                  <a:pt x="11" y="28"/>
                </a:lnTo>
                <a:lnTo>
                  <a:pt x="11" y="25"/>
                </a:lnTo>
                <a:lnTo>
                  <a:pt x="12" y="23"/>
                </a:lnTo>
                <a:lnTo>
                  <a:pt x="12" y="20"/>
                </a:lnTo>
                <a:lnTo>
                  <a:pt x="9" y="20"/>
                </a:lnTo>
                <a:lnTo>
                  <a:pt x="7" y="20"/>
                </a:lnTo>
                <a:lnTo>
                  <a:pt x="5" y="22"/>
                </a:lnTo>
                <a:lnTo>
                  <a:pt x="0" y="21"/>
                </a:lnTo>
                <a:lnTo>
                  <a:pt x="1" y="18"/>
                </a:lnTo>
                <a:lnTo>
                  <a:pt x="1" y="16"/>
                </a:lnTo>
                <a:lnTo>
                  <a:pt x="2" y="14"/>
                </a:lnTo>
                <a:lnTo>
                  <a:pt x="2" y="12"/>
                </a:lnTo>
                <a:lnTo>
                  <a:pt x="2" y="9"/>
                </a:ln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7" y="4"/>
                </a:lnTo>
                <a:lnTo>
                  <a:pt x="9" y="4"/>
                </a:lnTo>
                <a:lnTo>
                  <a:pt x="11" y="3"/>
                </a:lnTo>
                <a:lnTo>
                  <a:pt x="13" y="0"/>
                </a:lnTo>
                <a:lnTo>
                  <a:pt x="15" y="1"/>
                </a:lnTo>
                <a:lnTo>
                  <a:pt x="18" y="2"/>
                </a:lnTo>
                <a:lnTo>
                  <a:pt x="21" y="1"/>
                </a:lnTo>
                <a:lnTo>
                  <a:pt x="23" y="1"/>
                </a:lnTo>
                <a:lnTo>
                  <a:pt x="25" y="3"/>
                </a:lnTo>
                <a:lnTo>
                  <a:pt x="27" y="4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5" name="64029">
            <a:extLst xmlns:a="http://schemas.openxmlformats.org/drawingml/2006/main">
              <a:ext uri="{FF2B5EF4-FFF2-40B4-BE49-F238E27FC236}">
                <a16:creationId xmlns:a16="http://schemas.microsoft.com/office/drawing/2014/main" id="{DBF422C4-E4E4-4FA5-9BF4-8A19B73188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90588" y="721881"/>
            <a:ext cx="129005" cy="120313"/>
          </a:xfrm>
          <a:custGeom xmlns:a="http://schemas.openxmlformats.org/drawingml/2006/main">
            <a:avLst/>
            <a:gdLst/>
            <a:ahLst/>
            <a:cxnLst>
              <a:cxn ang="0">
                <a:pos x="4" y="1"/>
              </a:cxn>
              <a:cxn ang="0">
                <a:pos x="6" y="2"/>
              </a:cxn>
              <a:cxn ang="0">
                <a:pos x="9" y="1"/>
              </a:cxn>
              <a:cxn ang="0">
                <a:pos x="11" y="3"/>
              </a:cxn>
              <a:cxn ang="0">
                <a:pos x="13" y="4"/>
              </a:cxn>
              <a:cxn ang="0">
                <a:pos x="13" y="6"/>
              </a:cxn>
              <a:cxn ang="0">
                <a:pos x="15" y="8"/>
              </a:cxn>
              <a:cxn ang="0">
                <a:pos x="13" y="10"/>
              </a:cxn>
              <a:cxn ang="0">
                <a:pos x="12" y="12"/>
              </a:cxn>
              <a:cxn ang="0">
                <a:pos x="11" y="14"/>
              </a:cxn>
              <a:cxn ang="0">
                <a:pos x="9" y="15"/>
              </a:cxn>
              <a:cxn ang="0">
                <a:pos x="7" y="14"/>
              </a:cxn>
              <a:cxn ang="0">
                <a:pos x="5" y="15"/>
              </a:cxn>
              <a:cxn ang="0">
                <a:pos x="3" y="14"/>
              </a:cxn>
              <a:cxn ang="0">
                <a:pos x="0" y="12"/>
              </a:cxn>
              <a:cxn ang="0">
                <a:pos x="1" y="10"/>
              </a:cxn>
              <a:cxn ang="0">
                <a:pos x="3" y="8"/>
              </a:cxn>
              <a:cxn ang="0">
                <a:pos x="1" y="6"/>
              </a:cxn>
              <a:cxn ang="0">
                <a:pos x="0" y="4"/>
              </a:cxn>
              <a:cxn ang="0">
                <a:pos x="1" y="2"/>
              </a:cxn>
              <a:cxn ang="0">
                <a:pos x="2" y="0"/>
              </a:cxn>
              <a:cxn ang="0">
                <a:pos x="4" y="1"/>
              </a:cxn>
            </a:cxnLst>
            <a:rect l="0" t="0" r="r" b="b"/>
            <a:pathLst>
              <a:path w="15" h="15">
                <a:moveTo>
                  <a:pt x="4" y="1"/>
                </a:moveTo>
                <a:lnTo>
                  <a:pt x="6" y="2"/>
                </a:lnTo>
                <a:lnTo>
                  <a:pt x="9" y="1"/>
                </a:lnTo>
                <a:lnTo>
                  <a:pt x="11" y="3"/>
                </a:lnTo>
                <a:lnTo>
                  <a:pt x="13" y="4"/>
                </a:lnTo>
                <a:lnTo>
                  <a:pt x="13" y="6"/>
                </a:lnTo>
                <a:lnTo>
                  <a:pt x="15" y="8"/>
                </a:lnTo>
                <a:lnTo>
                  <a:pt x="13" y="10"/>
                </a:lnTo>
                <a:lnTo>
                  <a:pt x="12" y="12"/>
                </a:lnTo>
                <a:lnTo>
                  <a:pt x="11" y="14"/>
                </a:lnTo>
                <a:lnTo>
                  <a:pt x="9" y="15"/>
                </a:lnTo>
                <a:lnTo>
                  <a:pt x="7" y="14"/>
                </a:lnTo>
                <a:lnTo>
                  <a:pt x="5" y="15"/>
                </a:lnTo>
                <a:lnTo>
                  <a:pt x="3" y="14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1" y="6"/>
                </a:lnTo>
                <a:lnTo>
                  <a:pt x="0" y="4"/>
                </a:lnTo>
                <a:lnTo>
                  <a:pt x="1" y="2"/>
                </a:lnTo>
                <a:lnTo>
                  <a:pt x="2" y="0"/>
                </a:lnTo>
                <a:lnTo>
                  <a:pt x="4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6" name="64025">
            <a:extLst xmlns:a="http://schemas.openxmlformats.org/drawingml/2006/main">
              <a:ext uri="{FF2B5EF4-FFF2-40B4-BE49-F238E27FC236}">
                <a16:creationId xmlns:a16="http://schemas.microsoft.com/office/drawing/2014/main" id="{DA31BA6D-1A55-4EDA-90D1-839BA76703C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17403" y="737923"/>
            <a:ext cx="129005" cy="112293"/>
          </a:xfrm>
          <a:custGeom xmlns:a="http://schemas.openxmlformats.org/drawingml/2006/main">
            <a:avLst/>
            <a:gdLst/>
            <a:ahLst/>
            <a:cxnLst>
              <a:cxn ang="0">
                <a:pos x="12" y="1"/>
              </a:cxn>
              <a:cxn ang="0">
                <a:pos x="12" y="4"/>
              </a:cxn>
              <a:cxn ang="0">
                <a:pos x="14" y="6"/>
              </a:cxn>
              <a:cxn ang="0">
                <a:pos x="15" y="8"/>
              </a:cxn>
              <a:cxn ang="0">
                <a:pos x="14" y="10"/>
              </a:cxn>
              <a:cxn ang="0">
                <a:pos x="13" y="11"/>
              </a:cxn>
              <a:cxn ang="0">
                <a:pos x="10" y="13"/>
              </a:cxn>
              <a:cxn ang="0">
                <a:pos x="7" y="14"/>
              </a:cxn>
              <a:cxn ang="0">
                <a:pos x="5" y="14"/>
              </a:cxn>
              <a:cxn ang="0">
                <a:pos x="3" y="12"/>
              </a:cxn>
              <a:cxn ang="0">
                <a:pos x="3" y="9"/>
              </a:cxn>
              <a:cxn ang="0">
                <a:pos x="1" y="8"/>
              </a:cxn>
              <a:cxn ang="0">
                <a:pos x="0" y="6"/>
              </a:cxn>
              <a:cxn ang="0">
                <a:pos x="4" y="6"/>
              </a:cxn>
              <a:cxn ang="0">
                <a:pos x="6" y="2"/>
              </a:cxn>
              <a:cxn ang="0">
                <a:pos x="7" y="0"/>
              </a:cxn>
              <a:cxn ang="0">
                <a:pos x="10" y="0"/>
              </a:cxn>
              <a:cxn ang="0">
                <a:pos x="12" y="1"/>
              </a:cxn>
            </a:cxnLst>
            <a:rect l="0" t="0" r="r" b="b"/>
            <a:pathLst>
              <a:path w="15" h="14">
                <a:moveTo>
                  <a:pt x="12" y="1"/>
                </a:moveTo>
                <a:lnTo>
                  <a:pt x="12" y="4"/>
                </a:lnTo>
                <a:lnTo>
                  <a:pt x="14" y="6"/>
                </a:lnTo>
                <a:lnTo>
                  <a:pt x="15" y="8"/>
                </a:lnTo>
                <a:lnTo>
                  <a:pt x="14" y="10"/>
                </a:lnTo>
                <a:lnTo>
                  <a:pt x="13" y="11"/>
                </a:lnTo>
                <a:lnTo>
                  <a:pt x="10" y="13"/>
                </a:lnTo>
                <a:lnTo>
                  <a:pt x="7" y="14"/>
                </a:lnTo>
                <a:lnTo>
                  <a:pt x="5" y="14"/>
                </a:lnTo>
                <a:lnTo>
                  <a:pt x="3" y="12"/>
                </a:lnTo>
                <a:lnTo>
                  <a:pt x="3" y="9"/>
                </a:lnTo>
                <a:lnTo>
                  <a:pt x="1" y="8"/>
                </a:lnTo>
                <a:lnTo>
                  <a:pt x="0" y="6"/>
                </a:lnTo>
                <a:lnTo>
                  <a:pt x="4" y="6"/>
                </a:lnTo>
                <a:lnTo>
                  <a:pt x="6" y="2"/>
                </a:lnTo>
                <a:lnTo>
                  <a:pt x="7" y="0"/>
                </a:lnTo>
                <a:lnTo>
                  <a:pt x="10" y="0"/>
                </a:lnTo>
                <a:lnTo>
                  <a:pt x="12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7" name="64023">
            <a:extLst xmlns:a="http://schemas.openxmlformats.org/drawingml/2006/main">
              <a:ext uri="{FF2B5EF4-FFF2-40B4-BE49-F238E27FC236}">
                <a16:creationId xmlns:a16="http://schemas.microsoft.com/office/drawing/2014/main" id="{A01263E4-9F6F-414E-92EB-FEBD74AE7F6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05598" y="778028"/>
            <a:ext cx="137606" cy="104272"/>
          </a:xfrm>
          <a:custGeom xmlns:a="http://schemas.openxmlformats.org/drawingml/2006/main">
            <a:avLst/>
            <a:gdLst/>
            <a:ahLst/>
            <a:cxnLst>
              <a:cxn ang="0">
                <a:pos x="13" y="1"/>
              </a:cxn>
              <a:cxn ang="0">
                <a:pos x="14" y="3"/>
              </a:cxn>
              <a:cxn ang="0">
                <a:pos x="16" y="4"/>
              </a:cxn>
              <a:cxn ang="0">
                <a:pos x="16" y="7"/>
              </a:cxn>
              <a:cxn ang="0">
                <a:pos x="14" y="9"/>
              </a:cxn>
              <a:cxn ang="0">
                <a:pos x="12" y="11"/>
              </a:cxn>
              <a:cxn ang="0">
                <a:pos x="9" y="12"/>
              </a:cxn>
              <a:cxn ang="0">
                <a:pos x="6" y="13"/>
              </a:cxn>
              <a:cxn ang="0">
                <a:pos x="3" y="13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2" y="4"/>
              </a:cxn>
              <a:cxn ang="0">
                <a:pos x="3" y="2"/>
              </a:cxn>
              <a:cxn ang="0">
                <a:pos x="3" y="0"/>
              </a:cxn>
              <a:cxn ang="0">
                <a:pos x="5" y="0"/>
              </a:cxn>
              <a:cxn ang="0">
                <a:pos x="8" y="1"/>
              </a:cxn>
              <a:cxn ang="0">
                <a:pos x="10" y="2"/>
              </a:cxn>
              <a:cxn ang="0">
                <a:pos x="13" y="1"/>
              </a:cxn>
            </a:cxnLst>
            <a:rect l="0" t="0" r="r" b="b"/>
            <a:pathLst>
              <a:path w="16" h="13">
                <a:moveTo>
                  <a:pt x="13" y="1"/>
                </a:moveTo>
                <a:lnTo>
                  <a:pt x="14" y="3"/>
                </a:lnTo>
                <a:lnTo>
                  <a:pt x="16" y="4"/>
                </a:lnTo>
                <a:lnTo>
                  <a:pt x="16" y="7"/>
                </a:lnTo>
                <a:lnTo>
                  <a:pt x="14" y="9"/>
                </a:lnTo>
                <a:lnTo>
                  <a:pt x="12" y="11"/>
                </a:lnTo>
                <a:lnTo>
                  <a:pt x="9" y="12"/>
                </a:lnTo>
                <a:lnTo>
                  <a:pt x="6" y="13"/>
                </a:lnTo>
                <a:lnTo>
                  <a:pt x="3" y="13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2" y="4"/>
                </a:lnTo>
                <a:lnTo>
                  <a:pt x="3" y="2"/>
                </a:lnTo>
                <a:lnTo>
                  <a:pt x="3" y="0"/>
                </a:lnTo>
                <a:lnTo>
                  <a:pt x="5" y="0"/>
                </a:lnTo>
                <a:lnTo>
                  <a:pt x="8" y="1"/>
                </a:lnTo>
                <a:lnTo>
                  <a:pt x="10" y="2"/>
                </a:lnTo>
                <a:lnTo>
                  <a:pt x="13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8" name="64021">
            <a:extLst xmlns:a="http://schemas.openxmlformats.org/drawingml/2006/main">
              <a:ext uri="{FF2B5EF4-FFF2-40B4-BE49-F238E27FC236}">
                <a16:creationId xmlns:a16="http://schemas.microsoft.com/office/drawing/2014/main" id="{E07FEAEF-10BE-47C1-B69C-C318A859314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26003" y="633651"/>
            <a:ext cx="94605" cy="112293"/>
          </a:xfrm>
          <a:custGeom xmlns:a="http://schemas.openxmlformats.org/drawingml/2006/main">
            <a:avLst/>
            <a:gdLst/>
            <a:ahLst/>
            <a:cxnLst>
              <a:cxn ang="0">
                <a:pos x="11" y="5"/>
              </a:cxn>
              <a:cxn ang="0">
                <a:pos x="11" y="7"/>
              </a:cxn>
              <a:cxn ang="0">
                <a:pos x="11" y="10"/>
              </a:cxn>
              <a:cxn ang="0">
                <a:pos x="11" y="12"/>
              </a:cxn>
              <a:cxn ang="0">
                <a:pos x="11" y="14"/>
              </a:cxn>
              <a:cxn ang="0">
                <a:pos x="9" y="13"/>
              </a:cxn>
              <a:cxn ang="0">
                <a:pos x="6" y="13"/>
              </a:cxn>
              <a:cxn ang="0">
                <a:pos x="3" y="12"/>
              </a:cxn>
              <a:cxn ang="0">
                <a:pos x="0" y="10"/>
              </a:cxn>
              <a:cxn ang="0">
                <a:pos x="0" y="8"/>
              </a:cxn>
              <a:cxn ang="0">
                <a:pos x="1" y="6"/>
              </a:cxn>
              <a:cxn ang="0">
                <a:pos x="1" y="4"/>
              </a:cxn>
              <a:cxn ang="0">
                <a:pos x="2" y="1"/>
              </a:cxn>
              <a:cxn ang="0">
                <a:pos x="5" y="0"/>
              </a:cxn>
              <a:cxn ang="0">
                <a:pos x="7" y="1"/>
              </a:cxn>
              <a:cxn ang="0">
                <a:pos x="8" y="3"/>
              </a:cxn>
              <a:cxn ang="0">
                <a:pos x="11" y="5"/>
              </a:cxn>
            </a:cxnLst>
            <a:rect l="0" t="0" r="r" b="b"/>
            <a:pathLst>
              <a:path w="11" h="14">
                <a:moveTo>
                  <a:pt x="11" y="5"/>
                </a:moveTo>
                <a:lnTo>
                  <a:pt x="11" y="7"/>
                </a:lnTo>
                <a:lnTo>
                  <a:pt x="11" y="10"/>
                </a:lnTo>
                <a:lnTo>
                  <a:pt x="11" y="12"/>
                </a:lnTo>
                <a:lnTo>
                  <a:pt x="11" y="14"/>
                </a:lnTo>
                <a:lnTo>
                  <a:pt x="9" y="13"/>
                </a:lnTo>
                <a:lnTo>
                  <a:pt x="6" y="13"/>
                </a:lnTo>
                <a:lnTo>
                  <a:pt x="3" y="12"/>
                </a:lnTo>
                <a:lnTo>
                  <a:pt x="0" y="10"/>
                </a:lnTo>
                <a:lnTo>
                  <a:pt x="0" y="8"/>
                </a:lnTo>
                <a:lnTo>
                  <a:pt x="1" y="6"/>
                </a:lnTo>
                <a:lnTo>
                  <a:pt x="1" y="4"/>
                </a:lnTo>
                <a:lnTo>
                  <a:pt x="2" y="1"/>
                </a:lnTo>
                <a:lnTo>
                  <a:pt x="5" y="0"/>
                </a:lnTo>
                <a:lnTo>
                  <a:pt x="7" y="1"/>
                </a:lnTo>
                <a:lnTo>
                  <a:pt x="8" y="3"/>
                </a:lnTo>
                <a:lnTo>
                  <a:pt x="11" y="5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79" name="64015">
            <a:extLst xmlns:a="http://schemas.openxmlformats.org/drawingml/2006/main">
              <a:ext uri="{FF2B5EF4-FFF2-40B4-BE49-F238E27FC236}">
                <a16:creationId xmlns:a16="http://schemas.microsoft.com/office/drawing/2014/main" id="{522BF976-F7C4-47CE-B914-237509EEAC6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95983" y="834174"/>
            <a:ext cx="197810" cy="168439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1" y="5"/>
              </a:cxn>
              <a:cxn ang="0">
                <a:pos x="20" y="9"/>
              </a:cxn>
              <a:cxn ang="0">
                <a:pos x="21" y="11"/>
              </a:cxn>
              <a:cxn ang="0">
                <a:pos x="20" y="13"/>
              </a:cxn>
              <a:cxn ang="0">
                <a:pos x="20" y="16"/>
              </a:cxn>
              <a:cxn ang="0">
                <a:pos x="23" y="18"/>
              </a:cxn>
              <a:cxn ang="0">
                <a:pos x="22" y="20"/>
              </a:cxn>
              <a:cxn ang="0">
                <a:pos x="20" y="21"/>
              </a:cxn>
              <a:cxn ang="0">
                <a:pos x="18" y="20"/>
              </a:cxn>
              <a:cxn ang="0">
                <a:pos x="15" y="19"/>
              </a:cxn>
              <a:cxn ang="0">
                <a:pos x="15" y="16"/>
              </a:cxn>
              <a:cxn ang="0">
                <a:pos x="14" y="14"/>
              </a:cxn>
              <a:cxn ang="0">
                <a:pos x="12" y="13"/>
              </a:cxn>
              <a:cxn ang="0">
                <a:pos x="10" y="12"/>
              </a:cxn>
              <a:cxn ang="0">
                <a:pos x="8" y="13"/>
              </a:cxn>
              <a:cxn ang="0">
                <a:pos x="7" y="14"/>
              </a:cxn>
              <a:cxn ang="0">
                <a:pos x="5" y="15"/>
              </a:cxn>
              <a:cxn ang="0">
                <a:pos x="3" y="14"/>
              </a:cxn>
              <a:cxn ang="0">
                <a:pos x="0" y="14"/>
              </a:cxn>
              <a:cxn ang="0">
                <a:pos x="0" y="11"/>
              </a:cxn>
              <a:cxn ang="0">
                <a:pos x="0" y="8"/>
              </a:cxn>
              <a:cxn ang="0">
                <a:pos x="2" y="6"/>
              </a:cxn>
              <a:cxn ang="0">
                <a:pos x="3" y="3"/>
              </a:cxn>
              <a:cxn ang="0">
                <a:pos x="6" y="3"/>
              </a:cxn>
              <a:cxn ang="0">
                <a:pos x="8" y="3"/>
              </a:cxn>
              <a:cxn ang="0">
                <a:pos x="11" y="1"/>
              </a:cxn>
              <a:cxn ang="0">
                <a:pos x="14" y="0"/>
              </a:cxn>
              <a:cxn ang="0">
                <a:pos x="16" y="1"/>
              </a:cxn>
              <a:cxn ang="0">
                <a:pos x="18" y="0"/>
              </a:cxn>
              <a:cxn ang="0">
                <a:pos x="20" y="1"/>
              </a:cxn>
            </a:cxnLst>
            <a:rect l="0" t="0" r="r" b="b"/>
            <a:pathLst>
              <a:path w="23" h="21">
                <a:moveTo>
                  <a:pt x="20" y="1"/>
                </a:moveTo>
                <a:lnTo>
                  <a:pt x="21" y="5"/>
                </a:lnTo>
                <a:lnTo>
                  <a:pt x="20" y="9"/>
                </a:lnTo>
                <a:lnTo>
                  <a:pt x="21" y="11"/>
                </a:lnTo>
                <a:lnTo>
                  <a:pt x="20" y="13"/>
                </a:lnTo>
                <a:lnTo>
                  <a:pt x="20" y="16"/>
                </a:lnTo>
                <a:lnTo>
                  <a:pt x="23" y="18"/>
                </a:lnTo>
                <a:lnTo>
                  <a:pt x="22" y="20"/>
                </a:lnTo>
                <a:lnTo>
                  <a:pt x="20" y="21"/>
                </a:lnTo>
                <a:lnTo>
                  <a:pt x="18" y="20"/>
                </a:lnTo>
                <a:lnTo>
                  <a:pt x="15" y="19"/>
                </a:lnTo>
                <a:lnTo>
                  <a:pt x="15" y="16"/>
                </a:lnTo>
                <a:lnTo>
                  <a:pt x="14" y="14"/>
                </a:lnTo>
                <a:lnTo>
                  <a:pt x="12" y="13"/>
                </a:lnTo>
                <a:lnTo>
                  <a:pt x="10" y="12"/>
                </a:lnTo>
                <a:lnTo>
                  <a:pt x="8" y="13"/>
                </a:lnTo>
                <a:lnTo>
                  <a:pt x="7" y="14"/>
                </a:lnTo>
                <a:lnTo>
                  <a:pt x="5" y="15"/>
                </a:lnTo>
                <a:lnTo>
                  <a:pt x="3" y="14"/>
                </a:lnTo>
                <a:lnTo>
                  <a:pt x="0" y="14"/>
                </a:lnTo>
                <a:lnTo>
                  <a:pt x="0" y="11"/>
                </a:lnTo>
                <a:lnTo>
                  <a:pt x="0" y="8"/>
                </a:lnTo>
                <a:lnTo>
                  <a:pt x="2" y="6"/>
                </a:lnTo>
                <a:lnTo>
                  <a:pt x="3" y="3"/>
                </a:lnTo>
                <a:lnTo>
                  <a:pt x="6" y="3"/>
                </a:lnTo>
                <a:lnTo>
                  <a:pt x="8" y="3"/>
                </a:lnTo>
                <a:lnTo>
                  <a:pt x="11" y="1"/>
                </a:lnTo>
                <a:lnTo>
                  <a:pt x="14" y="0"/>
                </a:lnTo>
                <a:lnTo>
                  <a:pt x="16" y="1"/>
                </a:lnTo>
                <a:lnTo>
                  <a:pt x="18" y="0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0" name="64008">
            <a:extLst xmlns:a="http://schemas.openxmlformats.org/drawingml/2006/main">
              <a:ext uri="{FF2B5EF4-FFF2-40B4-BE49-F238E27FC236}">
                <a16:creationId xmlns:a16="http://schemas.microsoft.com/office/drawing/2014/main" id="{FA75FF59-C30D-4165-87B2-3843016CD1F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24989" y="665735"/>
            <a:ext cx="103205" cy="88230"/>
          </a:xfrm>
          <a:custGeom xmlns:a="http://schemas.openxmlformats.org/drawingml/2006/main">
            <a:avLst/>
            <a:gdLst/>
            <a:ahLst/>
            <a:cxnLst>
              <a:cxn ang="0">
                <a:pos x="9" y="11"/>
              </a:cxn>
              <a:cxn ang="0">
                <a:pos x="7" y="10"/>
              </a:cxn>
              <a:cxn ang="0">
                <a:pos x="5" y="8"/>
              </a:cxn>
              <a:cxn ang="0">
                <a:pos x="2" y="9"/>
              </a:cxn>
              <a:cxn ang="0">
                <a:pos x="0" y="8"/>
              </a:cxn>
              <a:cxn ang="0">
                <a:pos x="2" y="6"/>
              </a:cxn>
              <a:cxn ang="0">
                <a:pos x="1" y="3"/>
              </a:cxn>
              <a:cxn ang="0">
                <a:pos x="2" y="0"/>
              </a:cxn>
              <a:cxn ang="0">
                <a:pos x="4" y="1"/>
              </a:cxn>
              <a:cxn ang="0">
                <a:pos x="6" y="1"/>
              </a:cxn>
              <a:cxn ang="0">
                <a:pos x="8" y="1"/>
              </a:cxn>
              <a:cxn ang="0">
                <a:pos x="12" y="0"/>
              </a:cxn>
              <a:cxn ang="0">
                <a:pos x="11" y="3"/>
              </a:cxn>
              <a:cxn ang="0">
                <a:pos x="12" y="5"/>
              </a:cxn>
              <a:cxn ang="0">
                <a:pos x="12" y="8"/>
              </a:cxn>
              <a:cxn ang="0">
                <a:pos x="11" y="10"/>
              </a:cxn>
              <a:cxn ang="0">
                <a:pos x="9" y="11"/>
              </a:cxn>
            </a:cxnLst>
            <a:rect l="0" t="0" r="r" b="b"/>
            <a:pathLst>
              <a:path w="12" h="11">
                <a:moveTo>
                  <a:pt x="9" y="11"/>
                </a:moveTo>
                <a:lnTo>
                  <a:pt x="7" y="10"/>
                </a:lnTo>
                <a:lnTo>
                  <a:pt x="5" y="8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1" y="3"/>
                </a:lnTo>
                <a:lnTo>
                  <a:pt x="2" y="0"/>
                </a:lnTo>
                <a:lnTo>
                  <a:pt x="4" y="1"/>
                </a:lnTo>
                <a:lnTo>
                  <a:pt x="6" y="1"/>
                </a:lnTo>
                <a:lnTo>
                  <a:pt x="8" y="1"/>
                </a:lnTo>
                <a:lnTo>
                  <a:pt x="12" y="0"/>
                </a:lnTo>
                <a:lnTo>
                  <a:pt x="11" y="3"/>
                </a:lnTo>
                <a:lnTo>
                  <a:pt x="12" y="5"/>
                </a:lnTo>
                <a:lnTo>
                  <a:pt x="12" y="8"/>
                </a:lnTo>
                <a:lnTo>
                  <a:pt x="11" y="10"/>
                </a:lnTo>
                <a:lnTo>
                  <a:pt x="9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1" name="63089">
            <a:extLst xmlns:a="http://schemas.openxmlformats.org/drawingml/2006/main">
              <a:ext uri="{FF2B5EF4-FFF2-40B4-BE49-F238E27FC236}">
                <a16:creationId xmlns:a16="http://schemas.microsoft.com/office/drawing/2014/main" id="{3751D90D-8229-42D3-842F-56174E49E0E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39837" y="713860"/>
            <a:ext cx="120406" cy="152398"/>
          </a:xfrm>
          <a:custGeom xmlns:a="http://schemas.openxmlformats.org/drawingml/2006/main">
            <a:avLst/>
            <a:gdLst/>
            <a:ahLst/>
            <a:cxnLst>
              <a:cxn ang="0">
                <a:pos x="12" y="2"/>
              </a:cxn>
              <a:cxn ang="0">
                <a:pos x="14" y="4"/>
              </a:cxn>
              <a:cxn ang="0">
                <a:pos x="14" y="6"/>
              </a:cxn>
              <a:cxn ang="0">
                <a:pos x="12" y="9"/>
              </a:cxn>
              <a:cxn ang="0">
                <a:pos x="12" y="12"/>
              </a:cxn>
              <a:cxn ang="0">
                <a:pos x="13" y="14"/>
              </a:cxn>
              <a:cxn ang="0">
                <a:pos x="12" y="16"/>
              </a:cxn>
              <a:cxn ang="0">
                <a:pos x="11" y="18"/>
              </a:cxn>
              <a:cxn ang="0">
                <a:pos x="8" y="18"/>
              </a:cxn>
              <a:cxn ang="0">
                <a:pos x="6" y="19"/>
              </a:cxn>
              <a:cxn ang="0">
                <a:pos x="4" y="16"/>
              </a:cxn>
              <a:cxn ang="0">
                <a:pos x="2" y="14"/>
              </a:cxn>
              <a:cxn ang="0">
                <a:pos x="1" y="12"/>
              </a:cxn>
              <a:cxn ang="0">
                <a:pos x="0" y="10"/>
              </a:cxn>
              <a:cxn ang="0">
                <a:pos x="0" y="7"/>
              </a:cxn>
              <a:cxn ang="0">
                <a:pos x="3" y="6"/>
              </a:cxn>
              <a:cxn ang="0">
                <a:pos x="2" y="3"/>
              </a:cxn>
              <a:cxn ang="0">
                <a:pos x="5" y="2"/>
              </a:cxn>
              <a:cxn ang="0">
                <a:pos x="8" y="0"/>
              </a:cxn>
              <a:cxn ang="0">
                <a:pos x="10" y="1"/>
              </a:cxn>
              <a:cxn ang="0">
                <a:pos x="12" y="2"/>
              </a:cxn>
            </a:cxnLst>
            <a:rect l="0" t="0" r="r" b="b"/>
            <a:pathLst>
              <a:path w="14" h="19">
                <a:moveTo>
                  <a:pt x="12" y="2"/>
                </a:moveTo>
                <a:lnTo>
                  <a:pt x="14" y="4"/>
                </a:lnTo>
                <a:lnTo>
                  <a:pt x="14" y="6"/>
                </a:lnTo>
                <a:lnTo>
                  <a:pt x="12" y="9"/>
                </a:lnTo>
                <a:lnTo>
                  <a:pt x="12" y="12"/>
                </a:lnTo>
                <a:lnTo>
                  <a:pt x="13" y="14"/>
                </a:lnTo>
                <a:lnTo>
                  <a:pt x="12" y="16"/>
                </a:lnTo>
                <a:lnTo>
                  <a:pt x="11" y="18"/>
                </a:lnTo>
                <a:lnTo>
                  <a:pt x="8" y="18"/>
                </a:lnTo>
                <a:lnTo>
                  <a:pt x="6" y="19"/>
                </a:lnTo>
                <a:lnTo>
                  <a:pt x="4" y="16"/>
                </a:lnTo>
                <a:lnTo>
                  <a:pt x="2" y="14"/>
                </a:lnTo>
                <a:lnTo>
                  <a:pt x="1" y="12"/>
                </a:lnTo>
                <a:lnTo>
                  <a:pt x="0" y="10"/>
                </a:lnTo>
                <a:lnTo>
                  <a:pt x="0" y="7"/>
                </a:lnTo>
                <a:lnTo>
                  <a:pt x="3" y="6"/>
                </a:lnTo>
                <a:lnTo>
                  <a:pt x="2" y="3"/>
                </a:lnTo>
                <a:lnTo>
                  <a:pt x="5" y="2"/>
                </a:lnTo>
                <a:lnTo>
                  <a:pt x="8" y="0"/>
                </a:lnTo>
                <a:lnTo>
                  <a:pt x="10" y="1"/>
                </a:lnTo>
                <a:lnTo>
                  <a:pt x="12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2" name="63088">
            <a:extLst xmlns:a="http://schemas.openxmlformats.org/drawingml/2006/main">
              <a:ext uri="{FF2B5EF4-FFF2-40B4-BE49-F238E27FC236}">
                <a16:creationId xmlns:a16="http://schemas.microsoft.com/office/drawing/2014/main" id="{9D53198D-4856-446C-BF8F-415F8295A79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25841" y="561463"/>
            <a:ext cx="197810" cy="184481"/>
          </a:xfrm>
          <a:custGeom xmlns:a="http://schemas.openxmlformats.org/drawingml/2006/main">
            <a:avLst/>
            <a:gdLst/>
            <a:ahLst/>
            <a:cxnLst>
              <a:cxn ang="0">
                <a:pos x="23" y="2"/>
              </a:cxn>
              <a:cxn ang="0">
                <a:pos x="23" y="5"/>
              </a:cxn>
              <a:cxn ang="0">
                <a:pos x="22" y="8"/>
              </a:cxn>
              <a:cxn ang="0">
                <a:pos x="21" y="10"/>
              </a:cxn>
              <a:cxn ang="0">
                <a:pos x="20" y="13"/>
              </a:cxn>
              <a:cxn ang="0">
                <a:pos x="20" y="14"/>
              </a:cxn>
              <a:cxn ang="0">
                <a:pos x="18" y="17"/>
              </a:cxn>
              <a:cxn ang="0">
                <a:pos x="14" y="18"/>
              </a:cxn>
              <a:cxn ang="0">
                <a:pos x="11" y="19"/>
              </a:cxn>
              <a:cxn ang="0">
                <a:pos x="9" y="20"/>
              </a:cxn>
              <a:cxn ang="0">
                <a:pos x="7" y="22"/>
              </a:cxn>
              <a:cxn ang="0">
                <a:pos x="4" y="23"/>
              </a:cxn>
              <a:cxn ang="0">
                <a:pos x="2" y="21"/>
              </a:cxn>
              <a:cxn ang="0">
                <a:pos x="2" y="17"/>
              </a:cxn>
              <a:cxn ang="0">
                <a:pos x="0" y="15"/>
              </a:cxn>
              <a:cxn ang="0">
                <a:pos x="1" y="12"/>
              </a:cxn>
              <a:cxn ang="0">
                <a:pos x="2" y="10"/>
              </a:cxn>
              <a:cxn ang="0">
                <a:pos x="4" y="7"/>
              </a:cxn>
              <a:cxn ang="0">
                <a:pos x="2" y="5"/>
              </a:cxn>
              <a:cxn ang="0">
                <a:pos x="1" y="3"/>
              </a:cxn>
              <a:cxn ang="0">
                <a:pos x="3" y="2"/>
              </a:cxn>
              <a:cxn ang="0">
                <a:pos x="5" y="3"/>
              </a:cxn>
              <a:cxn ang="0">
                <a:pos x="8" y="2"/>
              </a:cxn>
              <a:cxn ang="0">
                <a:pos x="10" y="1"/>
              </a:cxn>
              <a:cxn ang="0">
                <a:pos x="14" y="0"/>
              </a:cxn>
              <a:cxn ang="0">
                <a:pos x="16" y="2"/>
              </a:cxn>
              <a:cxn ang="0">
                <a:pos x="20" y="2"/>
              </a:cxn>
              <a:cxn ang="0">
                <a:pos x="23" y="2"/>
              </a:cxn>
            </a:cxnLst>
            <a:rect l="0" t="0" r="r" b="b"/>
            <a:pathLst>
              <a:path w="23" h="23">
                <a:moveTo>
                  <a:pt x="23" y="2"/>
                </a:moveTo>
                <a:lnTo>
                  <a:pt x="23" y="5"/>
                </a:lnTo>
                <a:lnTo>
                  <a:pt x="22" y="8"/>
                </a:lnTo>
                <a:lnTo>
                  <a:pt x="21" y="10"/>
                </a:lnTo>
                <a:lnTo>
                  <a:pt x="20" y="13"/>
                </a:lnTo>
                <a:lnTo>
                  <a:pt x="20" y="14"/>
                </a:lnTo>
                <a:lnTo>
                  <a:pt x="18" y="17"/>
                </a:lnTo>
                <a:lnTo>
                  <a:pt x="14" y="18"/>
                </a:lnTo>
                <a:lnTo>
                  <a:pt x="11" y="19"/>
                </a:lnTo>
                <a:lnTo>
                  <a:pt x="9" y="20"/>
                </a:lnTo>
                <a:lnTo>
                  <a:pt x="7" y="22"/>
                </a:lnTo>
                <a:lnTo>
                  <a:pt x="4" y="23"/>
                </a:lnTo>
                <a:lnTo>
                  <a:pt x="2" y="21"/>
                </a:lnTo>
                <a:lnTo>
                  <a:pt x="2" y="17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7"/>
                </a:lnTo>
                <a:lnTo>
                  <a:pt x="2" y="5"/>
                </a:lnTo>
                <a:lnTo>
                  <a:pt x="1" y="3"/>
                </a:lnTo>
                <a:lnTo>
                  <a:pt x="3" y="2"/>
                </a:lnTo>
                <a:lnTo>
                  <a:pt x="5" y="3"/>
                </a:lnTo>
                <a:lnTo>
                  <a:pt x="8" y="2"/>
                </a:lnTo>
                <a:lnTo>
                  <a:pt x="10" y="1"/>
                </a:lnTo>
                <a:lnTo>
                  <a:pt x="14" y="0"/>
                </a:lnTo>
                <a:lnTo>
                  <a:pt x="16" y="2"/>
                </a:lnTo>
                <a:lnTo>
                  <a:pt x="20" y="2"/>
                </a:lnTo>
                <a:lnTo>
                  <a:pt x="23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3" name="63087">
            <a:extLst xmlns:a="http://schemas.openxmlformats.org/drawingml/2006/main">
              <a:ext uri="{FF2B5EF4-FFF2-40B4-BE49-F238E27FC236}">
                <a16:creationId xmlns:a16="http://schemas.microsoft.com/office/drawing/2014/main" id="{B0FF3F95-8B14-4999-A5D6-6AD9938EEAC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332251" y="1676369"/>
            <a:ext cx="292414" cy="296774"/>
          </a:xfrm>
          <a:custGeom xmlns:a="http://schemas.openxmlformats.org/drawingml/2006/main">
            <a:avLst/>
            <a:gdLst/>
            <a:ahLst/>
            <a:cxnLst>
              <a:cxn ang="0">
                <a:pos x="28" y="8"/>
              </a:cxn>
              <a:cxn ang="0">
                <a:pos x="30" y="11"/>
              </a:cxn>
              <a:cxn ang="0">
                <a:pos x="31" y="13"/>
              </a:cxn>
              <a:cxn ang="0">
                <a:pos x="32" y="15"/>
              </a:cxn>
              <a:cxn ang="0">
                <a:pos x="33" y="17"/>
              </a:cxn>
              <a:cxn ang="0">
                <a:pos x="33" y="19"/>
              </a:cxn>
              <a:cxn ang="0">
                <a:pos x="34" y="22"/>
              </a:cxn>
              <a:cxn ang="0">
                <a:pos x="32" y="23"/>
              </a:cxn>
              <a:cxn ang="0">
                <a:pos x="29" y="24"/>
              </a:cxn>
              <a:cxn ang="0">
                <a:pos x="26" y="25"/>
              </a:cxn>
              <a:cxn ang="0">
                <a:pos x="26" y="29"/>
              </a:cxn>
              <a:cxn ang="0">
                <a:pos x="24" y="31"/>
              </a:cxn>
              <a:cxn ang="0">
                <a:pos x="26" y="32"/>
              </a:cxn>
              <a:cxn ang="0">
                <a:pos x="27" y="34"/>
              </a:cxn>
              <a:cxn ang="0">
                <a:pos x="26" y="36"/>
              </a:cxn>
              <a:cxn ang="0">
                <a:pos x="24" y="37"/>
              </a:cxn>
              <a:cxn ang="0">
                <a:pos x="21" y="36"/>
              </a:cxn>
              <a:cxn ang="0">
                <a:pos x="20" y="34"/>
              </a:cxn>
              <a:cxn ang="0">
                <a:pos x="21" y="31"/>
              </a:cxn>
              <a:cxn ang="0">
                <a:pos x="21" y="28"/>
              </a:cxn>
              <a:cxn ang="0">
                <a:pos x="17" y="26"/>
              </a:cxn>
              <a:cxn ang="0">
                <a:pos x="15" y="26"/>
              </a:cxn>
              <a:cxn ang="0">
                <a:pos x="14" y="28"/>
              </a:cxn>
              <a:cxn ang="0">
                <a:pos x="13" y="30"/>
              </a:cxn>
              <a:cxn ang="0">
                <a:pos x="10" y="31"/>
              </a:cxn>
              <a:cxn ang="0">
                <a:pos x="7" y="29"/>
              </a:cxn>
              <a:cxn ang="0">
                <a:pos x="5" y="28"/>
              </a:cxn>
              <a:cxn ang="0">
                <a:pos x="4" y="25"/>
              </a:cxn>
              <a:cxn ang="0">
                <a:pos x="4" y="22"/>
              </a:cxn>
              <a:cxn ang="0">
                <a:pos x="4" y="19"/>
              </a:cxn>
              <a:cxn ang="0">
                <a:pos x="4" y="16"/>
              </a:cxn>
              <a:cxn ang="0">
                <a:pos x="2" y="16"/>
              </a:cxn>
              <a:cxn ang="0">
                <a:pos x="2" y="13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2" y="3"/>
              </a:cxn>
              <a:cxn ang="0">
                <a:pos x="2" y="0"/>
              </a:cxn>
              <a:cxn ang="0">
                <a:pos x="5" y="0"/>
              </a:cxn>
              <a:cxn ang="0">
                <a:pos x="8" y="1"/>
              </a:cxn>
              <a:cxn ang="0">
                <a:pos x="10" y="2"/>
              </a:cxn>
              <a:cxn ang="0">
                <a:pos x="12" y="4"/>
              </a:cxn>
              <a:cxn ang="0">
                <a:pos x="13" y="5"/>
              </a:cxn>
              <a:cxn ang="0">
                <a:pos x="15" y="5"/>
              </a:cxn>
              <a:cxn ang="0">
                <a:pos x="18" y="6"/>
              </a:cxn>
              <a:cxn ang="0">
                <a:pos x="19" y="6"/>
              </a:cxn>
              <a:cxn ang="0">
                <a:pos x="22" y="6"/>
              </a:cxn>
              <a:cxn ang="0">
                <a:pos x="23" y="8"/>
              </a:cxn>
              <a:cxn ang="0">
                <a:pos x="26" y="8"/>
              </a:cxn>
              <a:cxn ang="0">
                <a:pos x="28" y="8"/>
              </a:cxn>
            </a:cxnLst>
            <a:rect l="0" t="0" r="r" b="b"/>
            <a:pathLst>
              <a:path w="34" h="37">
                <a:moveTo>
                  <a:pt x="28" y="8"/>
                </a:moveTo>
                <a:lnTo>
                  <a:pt x="30" y="11"/>
                </a:lnTo>
                <a:lnTo>
                  <a:pt x="31" y="13"/>
                </a:lnTo>
                <a:lnTo>
                  <a:pt x="32" y="15"/>
                </a:lnTo>
                <a:lnTo>
                  <a:pt x="33" y="17"/>
                </a:lnTo>
                <a:lnTo>
                  <a:pt x="33" y="19"/>
                </a:lnTo>
                <a:lnTo>
                  <a:pt x="34" y="22"/>
                </a:lnTo>
                <a:lnTo>
                  <a:pt x="32" y="23"/>
                </a:lnTo>
                <a:lnTo>
                  <a:pt x="29" y="24"/>
                </a:lnTo>
                <a:lnTo>
                  <a:pt x="26" y="25"/>
                </a:lnTo>
                <a:lnTo>
                  <a:pt x="26" y="29"/>
                </a:lnTo>
                <a:lnTo>
                  <a:pt x="24" y="31"/>
                </a:lnTo>
                <a:lnTo>
                  <a:pt x="26" y="32"/>
                </a:lnTo>
                <a:lnTo>
                  <a:pt x="27" y="34"/>
                </a:lnTo>
                <a:lnTo>
                  <a:pt x="26" y="36"/>
                </a:lnTo>
                <a:lnTo>
                  <a:pt x="24" y="37"/>
                </a:lnTo>
                <a:lnTo>
                  <a:pt x="21" y="36"/>
                </a:lnTo>
                <a:lnTo>
                  <a:pt x="20" y="34"/>
                </a:lnTo>
                <a:lnTo>
                  <a:pt x="21" y="31"/>
                </a:lnTo>
                <a:lnTo>
                  <a:pt x="21" y="28"/>
                </a:lnTo>
                <a:lnTo>
                  <a:pt x="17" y="26"/>
                </a:lnTo>
                <a:lnTo>
                  <a:pt x="15" y="26"/>
                </a:lnTo>
                <a:lnTo>
                  <a:pt x="14" y="28"/>
                </a:lnTo>
                <a:lnTo>
                  <a:pt x="13" y="30"/>
                </a:lnTo>
                <a:lnTo>
                  <a:pt x="10" y="31"/>
                </a:lnTo>
                <a:lnTo>
                  <a:pt x="7" y="29"/>
                </a:lnTo>
                <a:lnTo>
                  <a:pt x="5" y="28"/>
                </a:lnTo>
                <a:lnTo>
                  <a:pt x="4" y="25"/>
                </a:lnTo>
                <a:lnTo>
                  <a:pt x="4" y="22"/>
                </a:lnTo>
                <a:lnTo>
                  <a:pt x="4" y="19"/>
                </a:lnTo>
                <a:lnTo>
                  <a:pt x="4" y="16"/>
                </a:lnTo>
                <a:lnTo>
                  <a:pt x="2" y="16"/>
                </a:lnTo>
                <a:lnTo>
                  <a:pt x="2" y="13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2" y="3"/>
                </a:lnTo>
                <a:lnTo>
                  <a:pt x="2" y="0"/>
                </a:lnTo>
                <a:lnTo>
                  <a:pt x="5" y="0"/>
                </a:lnTo>
                <a:lnTo>
                  <a:pt x="8" y="1"/>
                </a:lnTo>
                <a:lnTo>
                  <a:pt x="10" y="2"/>
                </a:lnTo>
                <a:lnTo>
                  <a:pt x="12" y="4"/>
                </a:lnTo>
                <a:lnTo>
                  <a:pt x="13" y="5"/>
                </a:lnTo>
                <a:lnTo>
                  <a:pt x="15" y="5"/>
                </a:lnTo>
                <a:lnTo>
                  <a:pt x="18" y="6"/>
                </a:lnTo>
                <a:lnTo>
                  <a:pt x="19" y="6"/>
                </a:lnTo>
                <a:lnTo>
                  <a:pt x="22" y="6"/>
                </a:lnTo>
                <a:lnTo>
                  <a:pt x="23" y="8"/>
                </a:lnTo>
                <a:lnTo>
                  <a:pt x="26" y="8"/>
                </a:lnTo>
                <a:lnTo>
                  <a:pt x="28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4" name="63086">
            <a:extLst xmlns:a="http://schemas.openxmlformats.org/drawingml/2006/main">
              <a:ext uri="{FF2B5EF4-FFF2-40B4-BE49-F238E27FC236}">
                <a16:creationId xmlns:a16="http://schemas.microsoft.com/office/drawing/2014/main" id="{808EFC8B-F7B0-4CF0-BDCC-54592DAFCBF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45232" y="1403658"/>
            <a:ext cx="378418" cy="152398"/>
          </a:xfrm>
          <a:custGeom xmlns:a="http://schemas.openxmlformats.org/drawingml/2006/main">
            <a:avLst/>
            <a:gdLst/>
            <a:ahLst/>
            <a:cxnLst>
              <a:cxn ang="0">
                <a:pos x="18" y="1"/>
              </a:cxn>
              <a:cxn ang="0">
                <a:pos x="21" y="2"/>
              </a:cxn>
              <a:cxn ang="0">
                <a:pos x="25" y="2"/>
              </a:cxn>
              <a:cxn ang="0">
                <a:pos x="28" y="4"/>
              </a:cxn>
              <a:cxn ang="0">
                <a:pos x="31" y="5"/>
              </a:cxn>
              <a:cxn ang="0">
                <a:pos x="34" y="4"/>
              </a:cxn>
              <a:cxn ang="0">
                <a:pos x="37" y="5"/>
              </a:cxn>
              <a:cxn ang="0">
                <a:pos x="38" y="6"/>
              </a:cxn>
              <a:cxn ang="0">
                <a:pos x="40" y="7"/>
              </a:cxn>
              <a:cxn ang="0">
                <a:pos x="42" y="8"/>
              </a:cxn>
              <a:cxn ang="0">
                <a:pos x="43" y="11"/>
              </a:cxn>
              <a:cxn ang="0">
                <a:pos x="44" y="14"/>
              </a:cxn>
              <a:cxn ang="0">
                <a:pos x="41" y="16"/>
              </a:cxn>
              <a:cxn ang="0">
                <a:pos x="39" y="16"/>
              </a:cxn>
              <a:cxn ang="0">
                <a:pos x="37" y="16"/>
              </a:cxn>
              <a:cxn ang="0">
                <a:pos x="35" y="15"/>
              </a:cxn>
              <a:cxn ang="0">
                <a:pos x="31" y="14"/>
              </a:cxn>
              <a:cxn ang="0">
                <a:pos x="29" y="15"/>
              </a:cxn>
              <a:cxn ang="0">
                <a:pos x="26" y="14"/>
              </a:cxn>
              <a:cxn ang="0">
                <a:pos x="23" y="13"/>
              </a:cxn>
              <a:cxn ang="0">
                <a:pos x="21" y="13"/>
              </a:cxn>
              <a:cxn ang="0">
                <a:pos x="19" y="12"/>
              </a:cxn>
              <a:cxn ang="0">
                <a:pos x="17" y="15"/>
              </a:cxn>
              <a:cxn ang="0">
                <a:pos x="17" y="17"/>
              </a:cxn>
              <a:cxn ang="0">
                <a:pos x="16" y="19"/>
              </a:cxn>
              <a:cxn ang="0">
                <a:pos x="15" y="17"/>
              </a:cxn>
              <a:cxn ang="0">
                <a:pos x="15" y="15"/>
              </a:cxn>
              <a:cxn ang="0">
                <a:pos x="14" y="12"/>
              </a:cxn>
              <a:cxn ang="0">
                <a:pos x="11" y="13"/>
              </a:cxn>
              <a:cxn ang="0">
                <a:pos x="9" y="13"/>
              </a:cxn>
              <a:cxn ang="0">
                <a:pos x="7" y="13"/>
              </a:cxn>
              <a:cxn ang="0">
                <a:pos x="5" y="13"/>
              </a:cxn>
              <a:cxn ang="0">
                <a:pos x="3" y="12"/>
              </a:cxn>
              <a:cxn ang="0">
                <a:pos x="2" y="10"/>
              </a:cxn>
              <a:cxn ang="0">
                <a:pos x="0" y="8"/>
              </a:cxn>
              <a:cxn ang="0">
                <a:pos x="3" y="6"/>
              </a:cxn>
              <a:cxn ang="0">
                <a:pos x="5" y="5"/>
              </a:cxn>
              <a:cxn ang="0">
                <a:pos x="8" y="4"/>
              </a:cxn>
              <a:cxn ang="0">
                <a:pos x="11" y="3"/>
              </a:cxn>
              <a:cxn ang="0">
                <a:pos x="12" y="2"/>
              </a:cxn>
              <a:cxn ang="0">
                <a:pos x="14" y="1"/>
              </a:cxn>
              <a:cxn ang="0">
                <a:pos x="16" y="0"/>
              </a:cxn>
              <a:cxn ang="0">
                <a:pos x="18" y="1"/>
              </a:cxn>
            </a:cxnLst>
            <a:rect l="0" t="0" r="r" b="b"/>
            <a:pathLst>
              <a:path w="44" h="19">
                <a:moveTo>
                  <a:pt x="18" y="1"/>
                </a:moveTo>
                <a:lnTo>
                  <a:pt x="21" y="2"/>
                </a:lnTo>
                <a:lnTo>
                  <a:pt x="25" y="2"/>
                </a:lnTo>
                <a:lnTo>
                  <a:pt x="28" y="4"/>
                </a:lnTo>
                <a:lnTo>
                  <a:pt x="31" y="5"/>
                </a:lnTo>
                <a:lnTo>
                  <a:pt x="34" y="4"/>
                </a:lnTo>
                <a:lnTo>
                  <a:pt x="37" y="5"/>
                </a:lnTo>
                <a:lnTo>
                  <a:pt x="38" y="6"/>
                </a:lnTo>
                <a:lnTo>
                  <a:pt x="40" y="7"/>
                </a:lnTo>
                <a:lnTo>
                  <a:pt x="42" y="8"/>
                </a:lnTo>
                <a:lnTo>
                  <a:pt x="43" y="11"/>
                </a:lnTo>
                <a:lnTo>
                  <a:pt x="44" y="14"/>
                </a:lnTo>
                <a:lnTo>
                  <a:pt x="41" y="16"/>
                </a:lnTo>
                <a:lnTo>
                  <a:pt x="39" y="16"/>
                </a:lnTo>
                <a:lnTo>
                  <a:pt x="37" y="16"/>
                </a:lnTo>
                <a:lnTo>
                  <a:pt x="35" y="15"/>
                </a:lnTo>
                <a:lnTo>
                  <a:pt x="31" y="14"/>
                </a:lnTo>
                <a:lnTo>
                  <a:pt x="29" y="15"/>
                </a:lnTo>
                <a:lnTo>
                  <a:pt x="26" y="14"/>
                </a:lnTo>
                <a:lnTo>
                  <a:pt x="23" y="13"/>
                </a:lnTo>
                <a:lnTo>
                  <a:pt x="21" y="13"/>
                </a:lnTo>
                <a:lnTo>
                  <a:pt x="19" y="12"/>
                </a:lnTo>
                <a:lnTo>
                  <a:pt x="17" y="15"/>
                </a:lnTo>
                <a:lnTo>
                  <a:pt x="17" y="17"/>
                </a:lnTo>
                <a:lnTo>
                  <a:pt x="16" y="19"/>
                </a:lnTo>
                <a:lnTo>
                  <a:pt x="15" y="17"/>
                </a:lnTo>
                <a:lnTo>
                  <a:pt x="15" y="15"/>
                </a:lnTo>
                <a:lnTo>
                  <a:pt x="14" y="12"/>
                </a:lnTo>
                <a:lnTo>
                  <a:pt x="11" y="13"/>
                </a:lnTo>
                <a:lnTo>
                  <a:pt x="9" y="13"/>
                </a:lnTo>
                <a:lnTo>
                  <a:pt x="7" y="13"/>
                </a:lnTo>
                <a:lnTo>
                  <a:pt x="5" y="13"/>
                </a:lnTo>
                <a:lnTo>
                  <a:pt x="3" y="12"/>
                </a:lnTo>
                <a:lnTo>
                  <a:pt x="2" y="10"/>
                </a:lnTo>
                <a:lnTo>
                  <a:pt x="0" y="8"/>
                </a:lnTo>
                <a:lnTo>
                  <a:pt x="3" y="6"/>
                </a:lnTo>
                <a:lnTo>
                  <a:pt x="5" y="5"/>
                </a:lnTo>
                <a:lnTo>
                  <a:pt x="8" y="4"/>
                </a:lnTo>
                <a:lnTo>
                  <a:pt x="11" y="3"/>
                </a:lnTo>
                <a:lnTo>
                  <a:pt x="12" y="2"/>
                </a:lnTo>
                <a:lnTo>
                  <a:pt x="14" y="1"/>
                </a:lnTo>
                <a:lnTo>
                  <a:pt x="16" y="0"/>
                </a:lnTo>
                <a:lnTo>
                  <a:pt x="18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5" name="63084">
            <a:extLst xmlns:a="http://schemas.openxmlformats.org/drawingml/2006/main">
              <a:ext uri="{FF2B5EF4-FFF2-40B4-BE49-F238E27FC236}">
                <a16:creationId xmlns:a16="http://schemas.microsoft.com/office/drawing/2014/main" id="{632AE028-31F6-466D-B229-71286830DF6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34442" y="705839"/>
            <a:ext cx="163408" cy="168439"/>
          </a:xfrm>
          <a:custGeom xmlns:a="http://schemas.openxmlformats.org/drawingml/2006/main">
            <a:avLst/>
            <a:gdLst/>
            <a:ahLst/>
            <a:cxnLst>
              <a:cxn ang="0">
                <a:pos x="12" y="4"/>
              </a:cxn>
              <a:cxn ang="0">
                <a:pos x="14" y="6"/>
              </a:cxn>
              <a:cxn ang="0">
                <a:pos x="15" y="9"/>
              </a:cxn>
              <a:cxn ang="0">
                <a:pos x="17" y="11"/>
              </a:cxn>
              <a:cxn ang="0">
                <a:pos x="18" y="12"/>
              </a:cxn>
              <a:cxn ang="0">
                <a:pos x="19" y="13"/>
              </a:cxn>
              <a:cxn ang="0">
                <a:pos x="17" y="14"/>
              </a:cxn>
              <a:cxn ang="0">
                <a:pos x="14" y="14"/>
              </a:cxn>
              <a:cxn ang="0">
                <a:pos x="12" y="14"/>
              </a:cxn>
              <a:cxn ang="0">
                <a:pos x="9" y="14"/>
              </a:cxn>
              <a:cxn ang="0">
                <a:pos x="7" y="13"/>
              </a:cxn>
              <a:cxn ang="0">
                <a:pos x="5" y="15"/>
              </a:cxn>
              <a:cxn ang="0">
                <a:pos x="4" y="16"/>
              </a:cxn>
              <a:cxn ang="0">
                <a:pos x="2" y="18"/>
              </a:cxn>
              <a:cxn ang="0">
                <a:pos x="2" y="21"/>
              </a:cxn>
              <a:cxn ang="0">
                <a:pos x="0" y="19"/>
              </a:cxn>
              <a:cxn ang="0">
                <a:pos x="1" y="17"/>
              </a:cxn>
              <a:cxn ang="0">
                <a:pos x="2" y="15"/>
              </a:cxn>
              <a:cxn ang="0">
                <a:pos x="1" y="13"/>
              </a:cxn>
              <a:cxn ang="0">
                <a:pos x="1" y="10"/>
              </a:cxn>
              <a:cxn ang="0">
                <a:pos x="3" y="7"/>
              </a:cxn>
              <a:cxn ang="0">
                <a:pos x="3" y="5"/>
              </a:cxn>
              <a:cxn ang="0">
                <a:pos x="6" y="4"/>
              </a:cxn>
              <a:cxn ang="0">
                <a:pos x="8" y="2"/>
              </a:cxn>
              <a:cxn ang="0">
                <a:pos x="10" y="1"/>
              </a:cxn>
              <a:cxn ang="0">
                <a:pos x="13" y="0"/>
              </a:cxn>
              <a:cxn ang="0">
                <a:pos x="12" y="4"/>
              </a:cxn>
            </a:cxnLst>
            <a:rect l="0" t="0" r="r" b="b"/>
            <a:pathLst>
              <a:path w="19" h="21">
                <a:moveTo>
                  <a:pt x="12" y="4"/>
                </a:moveTo>
                <a:lnTo>
                  <a:pt x="14" y="6"/>
                </a:lnTo>
                <a:lnTo>
                  <a:pt x="15" y="9"/>
                </a:lnTo>
                <a:lnTo>
                  <a:pt x="17" y="11"/>
                </a:lnTo>
                <a:lnTo>
                  <a:pt x="18" y="12"/>
                </a:lnTo>
                <a:lnTo>
                  <a:pt x="19" y="13"/>
                </a:lnTo>
                <a:lnTo>
                  <a:pt x="17" y="14"/>
                </a:lnTo>
                <a:lnTo>
                  <a:pt x="14" y="14"/>
                </a:lnTo>
                <a:lnTo>
                  <a:pt x="12" y="14"/>
                </a:lnTo>
                <a:lnTo>
                  <a:pt x="9" y="14"/>
                </a:lnTo>
                <a:lnTo>
                  <a:pt x="7" y="13"/>
                </a:lnTo>
                <a:lnTo>
                  <a:pt x="5" y="15"/>
                </a:lnTo>
                <a:lnTo>
                  <a:pt x="4" y="16"/>
                </a:lnTo>
                <a:lnTo>
                  <a:pt x="2" y="18"/>
                </a:lnTo>
                <a:lnTo>
                  <a:pt x="2" y="21"/>
                </a:lnTo>
                <a:lnTo>
                  <a:pt x="0" y="19"/>
                </a:lnTo>
                <a:lnTo>
                  <a:pt x="1" y="17"/>
                </a:lnTo>
                <a:lnTo>
                  <a:pt x="2" y="15"/>
                </a:lnTo>
                <a:lnTo>
                  <a:pt x="1" y="13"/>
                </a:lnTo>
                <a:lnTo>
                  <a:pt x="1" y="10"/>
                </a:lnTo>
                <a:lnTo>
                  <a:pt x="3" y="7"/>
                </a:lnTo>
                <a:lnTo>
                  <a:pt x="3" y="5"/>
                </a:lnTo>
                <a:lnTo>
                  <a:pt x="6" y="4"/>
                </a:lnTo>
                <a:lnTo>
                  <a:pt x="8" y="2"/>
                </a:lnTo>
                <a:lnTo>
                  <a:pt x="10" y="1"/>
                </a:lnTo>
                <a:lnTo>
                  <a:pt x="13" y="0"/>
                </a:lnTo>
                <a:lnTo>
                  <a:pt x="12" y="4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6" name="63080">
            <a:extLst xmlns:a="http://schemas.openxmlformats.org/drawingml/2006/main">
              <a:ext uri="{FF2B5EF4-FFF2-40B4-BE49-F238E27FC236}">
                <a16:creationId xmlns:a16="http://schemas.microsoft.com/office/drawing/2014/main" id="{4CB75365-83D2-4D87-B7D1-AC33412E56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409655" y="986572"/>
            <a:ext cx="197810" cy="441149"/>
          </a:xfrm>
          <a:custGeom xmlns:a="http://schemas.openxmlformats.org/drawingml/2006/main">
            <a:avLst/>
            <a:gdLst/>
            <a:ahLst/>
            <a:cxnLst>
              <a:cxn ang="0">
                <a:pos x="21" y="1"/>
              </a:cxn>
              <a:cxn ang="0">
                <a:pos x="20" y="3"/>
              </a:cxn>
              <a:cxn ang="0">
                <a:pos x="20" y="6"/>
              </a:cxn>
              <a:cxn ang="0">
                <a:pos x="21" y="8"/>
              </a:cxn>
              <a:cxn ang="0">
                <a:pos x="23" y="9"/>
              </a:cxn>
              <a:cxn ang="0">
                <a:pos x="22" y="13"/>
              </a:cxn>
              <a:cxn ang="0">
                <a:pos x="21" y="14"/>
              </a:cxn>
              <a:cxn ang="0">
                <a:pos x="17" y="15"/>
              </a:cxn>
              <a:cxn ang="0">
                <a:pos x="16" y="16"/>
              </a:cxn>
              <a:cxn ang="0">
                <a:pos x="14" y="17"/>
              </a:cxn>
              <a:cxn ang="0">
                <a:pos x="12" y="20"/>
              </a:cxn>
              <a:cxn ang="0">
                <a:pos x="14" y="22"/>
              </a:cxn>
              <a:cxn ang="0">
                <a:pos x="15" y="25"/>
              </a:cxn>
              <a:cxn ang="0">
                <a:pos x="16" y="28"/>
              </a:cxn>
              <a:cxn ang="0">
                <a:pos x="16" y="31"/>
              </a:cxn>
              <a:cxn ang="0">
                <a:pos x="16" y="33"/>
              </a:cxn>
              <a:cxn ang="0">
                <a:pos x="17" y="36"/>
              </a:cxn>
              <a:cxn ang="0">
                <a:pos x="16" y="38"/>
              </a:cxn>
              <a:cxn ang="0">
                <a:pos x="17" y="41"/>
              </a:cxn>
              <a:cxn ang="0">
                <a:pos x="20" y="42"/>
              </a:cxn>
              <a:cxn ang="0">
                <a:pos x="21" y="45"/>
              </a:cxn>
              <a:cxn ang="0">
                <a:pos x="21" y="47"/>
              </a:cxn>
              <a:cxn ang="0">
                <a:pos x="18" y="48"/>
              </a:cxn>
              <a:cxn ang="0">
                <a:pos x="17" y="49"/>
              </a:cxn>
              <a:cxn ang="0">
                <a:pos x="15" y="50"/>
              </a:cxn>
              <a:cxn ang="0">
                <a:pos x="12" y="52"/>
              </a:cxn>
              <a:cxn ang="0">
                <a:pos x="10" y="54"/>
              </a:cxn>
              <a:cxn ang="0">
                <a:pos x="7" y="55"/>
              </a:cxn>
              <a:cxn ang="0">
                <a:pos x="4" y="54"/>
              </a:cxn>
              <a:cxn ang="0">
                <a:pos x="2" y="51"/>
              </a:cxn>
              <a:cxn ang="0">
                <a:pos x="2" y="49"/>
              </a:cxn>
              <a:cxn ang="0">
                <a:pos x="2" y="45"/>
              </a:cxn>
              <a:cxn ang="0">
                <a:pos x="2" y="41"/>
              </a:cxn>
              <a:cxn ang="0">
                <a:pos x="3" y="39"/>
              </a:cxn>
              <a:cxn ang="0">
                <a:pos x="4" y="38"/>
              </a:cxn>
              <a:cxn ang="0">
                <a:pos x="2" y="36"/>
              </a:cxn>
              <a:cxn ang="0">
                <a:pos x="4" y="34"/>
              </a:cxn>
              <a:cxn ang="0">
                <a:pos x="5" y="32"/>
              </a:cxn>
              <a:cxn ang="0">
                <a:pos x="5" y="30"/>
              </a:cxn>
              <a:cxn ang="0">
                <a:pos x="6" y="28"/>
              </a:cxn>
              <a:cxn ang="0">
                <a:pos x="5" y="25"/>
              </a:cxn>
              <a:cxn ang="0">
                <a:pos x="5" y="24"/>
              </a:cxn>
              <a:cxn ang="0">
                <a:pos x="4" y="21"/>
              </a:cxn>
              <a:cxn ang="0">
                <a:pos x="2" y="18"/>
              </a:cxn>
              <a:cxn ang="0">
                <a:pos x="1" y="17"/>
              </a:cxn>
              <a:cxn ang="0">
                <a:pos x="0" y="15"/>
              </a:cxn>
              <a:cxn ang="0">
                <a:pos x="4" y="14"/>
              </a:cxn>
              <a:cxn ang="0">
                <a:pos x="7" y="14"/>
              </a:cxn>
              <a:cxn ang="0">
                <a:pos x="9" y="13"/>
              </a:cxn>
              <a:cxn ang="0">
                <a:pos x="11" y="11"/>
              </a:cxn>
              <a:cxn ang="0">
                <a:pos x="12" y="8"/>
              </a:cxn>
              <a:cxn ang="0">
                <a:pos x="14" y="6"/>
              </a:cxn>
              <a:cxn ang="0">
                <a:pos x="16" y="5"/>
              </a:cxn>
              <a:cxn ang="0">
                <a:pos x="18" y="0"/>
              </a:cxn>
              <a:cxn ang="0">
                <a:pos x="21" y="1"/>
              </a:cxn>
            </a:cxnLst>
            <a:rect l="0" t="0" r="r" b="b"/>
            <a:pathLst>
              <a:path w="23" h="55">
                <a:moveTo>
                  <a:pt x="21" y="1"/>
                </a:moveTo>
                <a:lnTo>
                  <a:pt x="20" y="3"/>
                </a:lnTo>
                <a:lnTo>
                  <a:pt x="20" y="6"/>
                </a:lnTo>
                <a:lnTo>
                  <a:pt x="21" y="8"/>
                </a:lnTo>
                <a:lnTo>
                  <a:pt x="23" y="9"/>
                </a:lnTo>
                <a:lnTo>
                  <a:pt x="22" y="13"/>
                </a:lnTo>
                <a:lnTo>
                  <a:pt x="21" y="14"/>
                </a:lnTo>
                <a:lnTo>
                  <a:pt x="17" y="15"/>
                </a:lnTo>
                <a:lnTo>
                  <a:pt x="16" y="16"/>
                </a:lnTo>
                <a:lnTo>
                  <a:pt x="14" y="17"/>
                </a:lnTo>
                <a:lnTo>
                  <a:pt x="12" y="20"/>
                </a:lnTo>
                <a:lnTo>
                  <a:pt x="14" y="22"/>
                </a:lnTo>
                <a:lnTo>
                  <a:pt x="15" y="25"/>
                </a:lnTo>
                <a:lnTo>
                  <a:pt x="16" y="28"/>
                </a:lnTo>
                <a:lnTo>
                  <a:pt x="16" y="31"/>
                </a:lnTo>
                <a:lnTo>
                  <a:pt x="16" y="33"/>
                </a:lnTo>
                <a:lnTo>
                  <a:pt x="17" y="36"/>
                </a:lnTo>
                <a:lnTo>
                  <a:pt x="16" y="38"/>
                </a:lnTo>
                <a:lnTo>
                  <a:pt x="17" y="41"/>
                </a:lnTo>
                <a:lnTo>
                  <a:pt x="20" y="42"/>
                </a:lnTo>
                <a:lnTo>
                  <a:pt x="21" y="45"/>
                </a:lnTo>
                <a:lnTo>
                  <a:pt x="21" y="47"/>
                </a:lnTo>
                <a:lnTo>
                  <a:pt x="18" y="48"/>
                </a:lnTo>
                <a:lnTo>
                  <a:pt x="17" y="49"/>
                </a:lnTo>
                <a:lnTo>
                  <a:pt x="15" y="50"/>
                </a:lnTo>
                <a:lnTo>
                  <a:pt x="12" y="52"/>
                </a:lnTo>
                <a:lnTo>
                  <a:pt x="10" y="54"/>
                </a:lnTo>
                <a:lnTo>
                  <a:pt x="7" y="55"/>
                </a:lnTo>
                <a:lnTo>
                  <a:pt x="4" y="54"/>
                </a:lnTo>
                <a:lnTo>
                  <a:pt x="2" y="51"/>
                </a:lnTo>
                <a:lnTo>
                  <a:pt x="2" y="49"/>
                </a:lnTo>
                <a:lnTo>
                  <a:pt x="2" y="45"/>
                </a:lnTo>
                <a:lnTo>
                  <a:pt x="2" y="41"/>
                </a:lnTo>
                <a:lnTo>
                  <a:pt x="3" y="39"/>
                </a:lnTo>
                <a:lnTo>
                  <a:pt x="4" y="38"/>
                </a:lnTo>
                <a:lnTo>
                  <a:pt x="2" y="36"/>
                </a:lnTo>
                <a:lnTo>
                  <a:pt x="4" y="34"/>
                </a:lnTo>
                <a:lnTo>
                  <a:pt x="5" y="32"/>
                </a:lnTo>
                <a:lnTo>
                  <a:pt x="5" y="30"/>
                </a:lnTo>
                <a:lnTo>
                  <a:pt x="6" y="28"/>
                </a:lnTo>
                <a:lnTo>
                  <a:pt x="5" y="25"/>
                </a:lnTo>
                <a:lnTo>
                  <a:pt x="5" y="24"/>
                </a:lnTo>
                <a:lnTo>
                  <a:pt x="4" y="21"/>
                </a:lnTo>
                <a:lnTo>
                  <a:pt x="2" y="18"/>
                </a:lnTo>
                <a:lnTo>
                  <a:pt x="1" y="17"/>
                </a:lnTo>
                <a:lnTo>
                  <a:pt x="0" y="15"/>
                </a:lnTo>
                <a:lnTo>
                  <a:pt x="4" y="14"/>
                </a:lnTo>
                <a:lnTo>
                  <a:pt x="7" y="14"/>
                </a:lnTo>
                <a:lnTo>
                  <a:pt x="9" y="13"/>
                </a:lnTo>
                <a:lnTo>
                  <a:pt x="11" y="11"/>
                </a:lnTo>
                <a:lnTo>
                  <a:pt x="12" y="8"/>
                </a:lnTo>
                <a:lnTo>
                  <a:pt x="14" y="6"/>
                </a:lnTo>
                <a:lnTo>
                  <a:pt x="16" y="5"/>
                </a:lnTo>
                <a:lnTo>
                  <a:pt x="18" y="0"/>
                </a:lnTo>
                <a:lnTo>
                  <a:pt x="21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7" name="63079">
            <a:extLst xmlns:a="http://schemas.openxmlformats.org/drawingml/2006/main">
              <a:ext uri="{FF2B5EF4-FFF2-40B4-BE49-F238E27FC236}">
                <a16:creationId xmlns:a16="http://schemas.microsoft.com/office/drawing/2014/main" id="{8ACE06BC-B3AE-413D-912F-E7D7E7FAC30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22636" y="874278"/>
            <a:ext cx="163408" cy="160418"/>
          </a:xfrm>
          <a:custGeom xmlns:a="http://schemas.openxmlformats.org/drawingml/2006/main">
            <a:avLst/>
            <a:gdLst/>
            <a:ahLst/>
            <a:cxnLst>
              <a:cxn ang="0">
                <a:pos x="17" y="5"/>
              </a:cxn>
              <a:cxn ang="0">
                <a:pos x="18" y="6"/>
              </a:cxn>
              <a:cxn ang="0">
                <a:pos x="19" y="9"/>
              </a:cxn>
              <a:cxn ang="0">
                <a:pos x="19" y="12"/>
              </a:cxn>
              <a:cxn ang="0">
                <a:pos x="17" y="12"/>
              </a:cxn>
              <a:cxn ang="0">
                <a:pos x="17" y="16"/>
              </a:cxn>
              <a:cxn ang="0">
                <a:pos x="15" y="17"/>
              </a:cxn>
              <a:cxn ang="0">
                <a:pos x="14" y="18"/>
              </a:cxn>
              <a:cxn ang="0">
                <a:pos x="12" y="19"/>
              </a:cxn>
              <a:cxn ang="0">
                <a:pos x="7" y="20"/>
              </a:cxn>
              <a:cxn ang="0">
                <a:pos x="7" y="18"/>
              </a:cxn>
              <a:cxn ang="0">
                <a:pos x="4" y="19"/>
              </a:cxn>
              <a:cxn ang="0">
                <a:pos x="3" y="15"/>
              </a:cxn>
              <a:cxn ang="0">
                <a:pos x="4" y="13"/>
              </a:cxn>
              <a:cxn ang="0">
                <a:pos x="2" y="11"/>
              </a:cxn>
              <a:cxn ang="0">
                <a:pos x="1" y="8"/>
              </a:cxn>
              <a:cxn ang="0">
                <a:pos x="2" y="5"/>
              </a:cxn>
              <a:cxn ang="0">
                <a:pos x="0" y="3"/>
              </a:cxn>
              <a:cxn ang="0">
                <a:pos x="2" y="0"/>
              </a:cxn>
              <a:cxn ang="0">
                <a:pos x="5" y="0"/>
              </a:cxn>
              <a:cxn ang="0">
                <a:pos x="5" y="3"/>
              </a:cxn>
              <a:cxn ang="0">
                <a:pos x="5" y="6"/>
              </a:cxn>
              <a:cxn ang="0">
                <a:pos x="7" y="7"/>
              </a:cxn>
              <a:cxn ang="0">
                <a:pos x="10" y="7"/>
              </a:cxn>
              <a:cxn ang="0">
                <a:pos x="12" y="6"/>
              </a:cxn>
              <a:cxn ang="0">
                <a:pos x="14" y="6"/>
              </a:cxn>
              <a:cxn ang="0">
                <a:pos x="17" y="5"/>
              </a:cxn>
            </a:cxnLst>
            <a:rect l="0" t="0" r="r" b="b"/>
            <a:pathLst>
              <a:path w="19" h="20">
                <a:moveTo>
                  <a:pt x="17" y="5"/>
                </a:moveTo>
                <a:lnTo>
                  <a:pt x="18" y="6"/>
                </a:lnTo>
                <a:lnTo>
                  <a:pt x="19" y="9"/>
                </a:lnTo>
                <a:lnTo>
                  <a:pt x="19" y="12"/>
                </a:lnTo>
                <a:lnTo>
                  <a:pt x="17" y="12"/>
                </a:lnTo>
                <a:lnTo>
                  <a:pt x="17" y="16"/>
                </a:lnTo>
                <a:lnTo>
                  <a:pt x="15" y="17"/>
                </a:lnTo>
                <a:lnTo>
                  <a:pt x="14" y="18"/>
                </a:lnTo>
                <a:lnTo>
                  <a:pt x="12" y="19"/>
                </a:lnTo>
                <a:lnTo>
                  <a:pt x="7" y="20"/>
                </a:lnTo>
                <a:lnTo>
                  <a:pt x="7" y="18"/>
                </a:lnTo>
                <a:lnTo>
                  <a:pt x="4" y="19"/>
                </a:lnTo>
                <a:lnTo>
                  <a:pt x="3" y="15"/>
                </a:lnTo>
                <a:lnTo>
                  <a:pt x="4" y="13"/>
                </a:lnTo>
                <a:lnTo>
                  <a:pt x="2" y="11"/>
                </a:lnTo>
                <a:lnTo>
                  <a:pt x="1" y="8"/>
                </a:lnTo>
                <a:lnTo>
                  <a:pt x="2" y="5"/>
                </a:lnTo>
                <a:lnTo>
                  <a:pt x="0" y="3"/>
                </a:ln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5" y="6"/>
                </a:lnTo>
                <a:lnTo>
                  <a:pt x="7" y="7"/>
                </a:lnTo>
                <a:lnTo>
                  <a:pt x="10" y="7"/>
                </a:lnTo>
                <a:lnTo>
                  <a:pt x="12" y="6"/>
                </a:lnTo>
                <a:lnTo>
                  <a:pt x="14" y="6"/>
                </a:lnTo>
                <a:lnTo>
                  <a:pt x="17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8" name="63076">
            <a:extLst xmlns:a="http://schemas.openxmlformats.org/drawingml/2006/main">
              <a:ext uri="{FF2B5EF4-FFF2-40B4-BE49-F238E27FC236}">
                <a16:creationId xmlns:a16="http://schemas.microsoft.com/office/drawing/2014/main" id="{7871C0EA-137D-4CC0-827D-2B85099F603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19431" y="1002612"/>
            <a:ext cx="266613" cy="296774"/>
          </a:xfrm>
          <a:custGeom xmlns:a="http://schemas.openxmlformats.org/drawingml/2006/main">
            <a:avLst/>
            <a:gdLst/>
            <a:ahLst/>
            <a:cxnLst>
              <a:cxn ang="0">
                <a:pos x="24" y="15"/>
              </a:cxn>
              <a:cxn ang="0">
                <a:pos x="22" y="17"/>
              </a:cxn>
              <a:cxn ang="0">
                <a:pos x="21" y="19"/>
              </a:cxn>
              <a:cxn ang="0">
                <a:pos x="18" y="21"/>
              </a:cxn>
              <a:cxn ang="0">
                <a:pos x="16" y="22"/>
              </a:cxn>
              <a:cxn ang="0">
                <a:pos x="15" y="24"/>
              </a:cxn>
              <a:cxn ang="0">
                <a:pos x="13" y="26"/>
              </a:cxn>
              <a:cxn ang="0">
                <a:pos x="14" y="29"/>
              </a:cxn>
              <a:cxn ang="0">
                <a:pos x="13" y="31"/>
              </a:cxn>
              <a:cxn ang="0">
                <a:pos x="13" y="35"/>
              </a:cxn>
              <a:cxn ang="0">
                <a:pos x="13" y="37"/>
              </a:cxn>
              <a:cxn ang="0">
                <a:pos x="11" y="37"/>
              </a:cxn>
              <a:cxn ang="0">
                <a:pos x="8" y="37"/>
              </a:cxn>
              <a:cxn ang="0">
                <a:pos x="8" y="35"/>
              </a:cxn>
              <a:cxn ang="0">
                <a:pos x="6" y="33"/>
              </a:cxn>
              <a:cxn ang="0">
                <a:pos x="5" y="31"/>
              </a:cxn>
              <a:cxn ang="0">
                <a:pos x="3" y="28"/>
              </a:cxn>
              <a:cxn ang="0">
                <a:pos x="2" y="26"/>
              </a:cxn>
              <a:cxn ang="0">
                <a:pos x="0" y="22"/>
              </a:cxn>
              <a:cxn ang="0">
                <a:pos x="2" y="22"/>
              </a:cxn>
              <a:cxn ang="0">
                <a:pos x="3" y="19"/>
              </a:cxn>
              <a:cxn ang="0">
                <a:pos x="3" y="17"/>
              </a:cxn>
              <a:cxn ang="0">
                <a:pos x="3" y="14"/>
              </a:cxn>
              <a:cxn ang="0">
                <a:pos x="2" y="11"/>
              </a:cxn>
              <a:cxn ang="0">
                <a:pos x="1" y="7"/>
              </a:cxn>
              <a:cxn ang="0">
                <a:pos x="3" y="7"/>
              </a:cxn>
              <a:cxn ang="0">
                <a:pos x="6" y="6"/>
              </a:cxn>
              <a:cxn ang="0">
                <a:pos x="8" y="5"/>
              </a:cxn>
              <a:cxn ang="0">
                <a:pos x="10" y="4"/>
              </a:cxn>
              <a:cxn ang="0">
                <a:pos x="13" y="4"/>
              </a:cxn>
              <a:cxn ang="0">
                <a:pos x="16" y="3"/>
              </a:cxn>
              <a:cxn ang="0">
                <a:pos x="19" y="2"/>
              </a:cxn>
              <a:cxn ang="0">
                <a:pos x="19" y="4"/>
              </a:cxn>
              <a:cxn ang="0">
                <a:pos x="24" y="3"/>
              </a:cxn>
              <a:cxn ang="0">
                <a:pos x="26" y="2"/>
              </a:cxn>
              <a:cxn ang="0">
                <a:pos x="27" y="1"/>
              </a:cxn>
              <a:cxn ang="0">
                <a:pos x="29" y="0"/>
              </a:cxn>
              <a:cxn ang="0">
                <a:pos x="31" y="3"/>
              </a:cxn>
              <a:cxn ang="0">
                <a:pos x="30" y="5"/>
              </a:cxn>
              <a:cxn ang="0">
                <a:pos x="29" y="6"/>
              </a:cxn>
              <a:cxn ang="0">
                <a:pos x="26" y="7"/>
              </a:cxn>
              <a:cxn ang="0">
                <a:pos x="24" y="9"/>
              </a:cxn>
              <a:cxn ang="0">
                <a:pos x="24" y="13"/>
              </a:cxn>
              <a:cxn ang="0">
                <a:pos x="24" y="15"/>
              </a:cxn>
            </a:cxnLst>
            <a:rect l="0" t="0" r="r" b="b"/>
            <a:pathLst>
              <a:path w="31" h="37">
                <a:moveTo>
                  <a:pt x="24" y="15"/>
                </a:moveTo>
                <a:lnTo>
                  <a:pt x="22" y="17"/>
                </a:lnTo>
                <a:lnTo>
                  <a:pt x="21" y="19"/>
                </a:lnTo>
                <a:lnTo>
                  <a:pt x="18" y="21"/>
                </a:lnTo>
                <a:lnTo>
                  <a:pt x="16" y="22"/>
                </a:lnTo>
                <a:lnTo>
                  <a:pt x="15" y="24"/>
                </a:lnTo>
                <a:lnTo>
                  <a:pt x="13" y="26"/>
                </a:lnTo>
                <a:lnTo>
                  <a:pt x="14" y="29"/>
                </a:lnTo>
                <a:lnTo>
                  <a:pt x="13" y="31"/>
                </a:lnTo>
                <a:lnTo>
                  <a:pt x="13" y="35"/>
                </a:lnTo>
                <a:lnTo>
                  <a:pt x="13" y="37"/>
                </a:lnTo>
                <a:lnTo>
                  <a:pt x="11" y="37"/>
                </a:lnTo>
                <a:lnTo>
                  <a:pt x="8" y="37"/>
                </a:lnTo>
                <a:lnTo>
                  <a:pt x="8" y="35"/>
                </a:lnTo>
                <a:lnTo>
                  <a:pt x="6" y="33"/>
                </a:lnTo>
                <a:lnTo>
                  <a:pt x="5" y="31"/>
                </a:lnTo>
                <a:lnTo>
                  <a:pt x="3" y="28"/>
                </a:lnTo>
                <a:lnTo>
                  <a:pt x="2" y="26"/>
                </a:lnTo>
                <a:lnTo>
                  <a:pt x="0" y="22"/>
                </a:lnTo>
                <a:lnTo>
                  <a:pt x="2" y="22"/>
                </a:lnTo>
                <a:lnTo>
                  <a:pt x="3" y="19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1" y="7"/>
                </a:lnTo>
                <a:lnTo>
                  <a:pt x="3" y="7"/>
                </a:lnTo>
                <a:lnTo>
                  <a:pt x="6" y="6"/>
                </a:lnTo>
                <a:lnTo>
                  <a:pt x="8" y="5"/>
                </a:lnTo>
                <a:lnTo>
                  <a:pt x="10" y="4"/>
                </a:lnTo>
                <a:lnTo>
                  <a:pt x="13" y="4"/>
                </a:lnTo>
                <a:lnTo>
                  <a:pt x="16" y="3"/>
                </a:lnTo>
                <a:lnTo>
                  <a:pt x="19" y="2"/>
                </a:lnTo>
                <a:lnTo>
                  <a:pt x="19" y="4"/>
                </a:lnTo>
                <a:lnTo>
                  <a:pt x="24" y="3"/>
                </a:lnTo>
                <a:lnTo>
                  <a:pt x="26" y="2"/>
                </a:lnTo>
                <a:lnTo>
                  <a:pt x="27" y="1"/>
                </a:lnTo>
                <a:lnTo>
                  <a:pt x="29" y="0"/>
                </a:lnTo>
                <a:lnTo>
                  <a:pt x="31" y="3"/>
                </a:lnTo>
                <a:lnTo>
                  <a:pt x="30" y="5"/>
                </a:lnTo>
                <a:lnTo>
                  <a:pt x="29" y="6"/>
                </a:lnTo>
                <a:lnTo>
                  <a:pt x="26" y="7"/>
                </a:lnTo>
                <a:lnTo>
                  <a:pt x="24" y="9"/>
                </a:lnTo>
                <a:lnTo>
                  <a:pt x="24" y="13"/>
                </a:lnTo>
                <a:lnTo>
                  <a:pt x="24" y="15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89" name="63075">
            <a:extLst xmlns:a="http://schemas.openxmlformats.org/drawingml/2006/main">
              <a:ext uri="{FF2B5EF4-FFF2-40B4-BE49-F238E27FC236}">
                <a16:creationId xmlns:a16="http://schemas.microsoft.com/office/drawing/2014/main" id="{C29F93FB-7B68-4521-AA82-B59CF2EAA8E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07627" y="1235218"/>
            <a:ext cx="395618" cy="240628"/>
          </a:xfrm>
          <a:custGeom xmlns:a="http://schemas.openxmlformats.org/drawingml/2006/main">
            <a:avLst/>
            <a:gdLst/>
            <a:ahLst/>
            <a:cxnLst>
              <a:cxn ang="0">
                <a:pos x="32" y="21"/>
              </a:cxn>
              <a:cxn ang="0">
                <a:pos x="30" y="22"/>
              </a:cxn>
              <a:cxn ang="0">
                <a:pos x="28" y="23"/>
              </a:cxn>
              <a:cxn ang="0">
                <a:pos x="27" y="24"/>
              </a:cxn>
              <a:cxn ang="0">
                <a:pos x="24" y="25"/>
              </a:cxn>
              <a:cxn ang="0">
                <a:pos x="21" y="26"/>
              </a:cxn>
              <a:cxn ang="0">
                <a:pos x="19" y="27"/>
              </a:cxn>
              <a:cxn ang="0">
                <a:pos x="16" y="29"/>
              </a:cxn>
              <a:cxn ang="0">
                <a:pos x="14" y="28"/>
              </a:cxn>
              <a:cxn ang="0">
                <a:pos x="11" y="29"/>
              </a:cxn>
              <a:cxn ang="0">
                <a:pos x="9" y="30"/>
              </a:cxn>
              <a:cxn ang="0">
                <a:pos x="6" y="30"/>
              </a:cxn>
              <a:cxn ang="0">
                <a:pos x="4" y="30"/>
              </a:cxn>
              <a:cxn ang="0">
                <a:pos x="1" y="30"/>
              </a:cxn>
              <a:cxn ang="0">
                <a:pos x="0" y="28"/>
              </a:cxn>
              <a:cxn ang="0">
                <a:pos x="3" y="26"/>
              </a:cxn>
              <a:cxn ang="0">
                <a:pos x="6" y="25"/>
              </a:cxn>
              <a:cxn ang="0">
                <a:pos x="6" y="23"/>
              </a:cxn>
              <a:cxn ang="0">
                <a:pos x="6" y="21"/>
              </a:cxn>
              <a:cxn ang="0">
                <a:pos x="6" y="18"/>
              </a:cxn>
              <a:cxn ang="0">
                <a:pos x="7" y="15"/>
              </a:cxn>
              <a:cxn ang="0">
                <a:pos x="7" y="11"/>
              </a:cxn>
              <a:cxn ang="0">
                <a:pos x="7" y="9"/>
              </a:cxn>
              <a:cxn ang="0">
                <a:pos x="9" y="8"/>
              </a:cxn>
              <a:cxn ang="0">
                <a:pos x="10" y="8"/>
              </a:cxn>
              <a:cxn ang="0">
                <a:pos x="14" y="6"/>
              </a:cxn>
              <a:cxn ang="0">
                <a:pos x="15" y="7"/>
              </a:cxn>
              <a:cxn ang="0">
                <a:pos x="18" y="8"/>
              </a:cxn>
              <a:cxn ang="0">
                <a:pos x="21" y="8"/>
              </a:cxn>
              <a:cxn ang="0">
                <a:pos x="24" y="8"/>
              </a:cxn>
              <a:cxn ang="0">
                <a:pos x="26" y="8"/>
              </a:cxn>
              <a:cxn ang="0">
                <a:pos x="29" y="7"/>
              </a:cxn>
              <a:cxn ang="0">
                <a:pos x="32" y="6"/>
              </a:cxn>
              <a:cxn ang="0">
                <a:pos x="34" y="5"/>
              </a:cxn>
              <a:cxn ang="0">
                <a:pos x="36" y="4"/>
              </a:cxn>
              <a:cxn ang="0">
                <a:pos x="39" y="3"/>
              </a:cxn>
              <a:cxn ang="0">
                <a:pos x="42" y="1"/>
              </a:cxn>
              <a:cxn ang="0">
                <a:pos x="46" y="0"/>
              </a:cxn>
              <a:cxn ang="0">
                <a:pos x="46" y="2"/>
              </a:cxn>
              <a:cxn ang="0">
                <a:pos x="45" y="4"/>
              </a:cxn>
              <a:cxn ang="0">
                <a:pos x="44" y="6"/>
              </a:cxn>
              <a:cxn ang="0">
                <a:pos x="46" y="9"/>
              </a:cxn>
              <a:cxn ang="0">
                <a:pos x="44" y="11"/>
              </a:cxn>
              <a:cxn ang="0">
                <a:pos x="43" y="13"/>
              </a:cxn>
              <a:cxn ang="0">
                <a:pos x="42" y="15"/>
              </a:cxn>
              <a:cxn ang="0">
                <a:pos x="41" y="17"/>
              </a:cxn>
              <a:cxn ang="0">
                <a:pos x="38" y="18"/>
              </a:cxn>
              <a:cxn ang="0">
                <a:pos x="35" y="18"/>
              </a:cxn>
              <a:cxn ang="0">
                <a:pos x="33" y="19"/>
              </a:cxn>
              <a:cxn ang="0">
                <a:pos x="32" y="21"/>
              </a:cxn>
            </a:cxnLst>
            <a:rect l="0" t="0" r="r" b="b"/>
            <a:pathLst>
              <a:path w="46" h="30">
                <a:moveTo>
                  <a:pt x="32" y="21"/>
                </a:moveTo>
                <a:lnTo>
                  <a:pt x="30" y="22"/>
                </a:lnTo>
                <a:lnTo>
                  <a:pt x="28" y="23"/>
                </a:lnTo>
                <a:lnTo>
                  <a:pt x="27" y="24"/>
                </a:lnTo>
                <a:lnTo>
                  <a:pt x="24" y="25"/>
                </a:lnTo>
                <a:lnTo>
                  <a:pt x="21" y="26"/>
                </a:lnTo>
                <a:lnTo>
                  <a:pt x="19" y="27"/>
                </a:lnTo>
                <a:lnTo>
                  <a:pt x="16" y="29"/>
                </a:lnTo>
                <a:lnTo>
                  <a:pt x="14" y="28"/>
                </a:lnTo>
                <a:lnTo>
                  <a:pt x="11" y="29"/>
                </a:lnTo>
                <a:lnTo>
                  <a:pt x="9" y="30"/>
                </a:lnTo>
                <a:lnTo>
                  <a:pt x="6" y="30"/>
                </a:lnTo>
                <a:lnTo>
                  <a:pt x="4" y="30"/>
                </a:lnTo>
                <a:lnTo>
                  <a:pt x="1" y="30"/>
                </a:lnTo>
                <a:lnTo>
                  <a:pt x="0" y="28"/>
                </a:lnTo>
                <a:lnTo>
                  <a:pt x="3" y="26"/>
                </a:lnTo>
                <a:lnTo>
                  <a:pt x="6" y="25"/>
                </a:lnTo>
                <a:lnTo>
                  <a:pt x="6" y="23"/>
                </a:lnTo>
                <a:lnTo>
                  <a:pt x="6" y="21"/>
                </a:lnTo>
                <a:lnTo>
                  <a:pt x="6" y="18"/>
                </a:lnTo>
                <a:lnTo>
                  <a:pt x="7" y="15"/>
                </a:lnTo>
                <a:lnTo>
                  <a:pt x="7" y="11"/>
                </a:lnTo>
                <a:lnTo>
                  <a:pt x="7" y="9"/>
                </a:lnTo>
                <a:lnTo>
                  <a:pt x="9" y="8"/>
                </a:lnTo>
                <a:lnTo>
                  <a:pt x="10" y="8"/>
                </a:lnTo>
                <a:lnTo>
                  <a:pt x="14" y="6"/>
                </a:lnTo>
                <a:lnTo>
                  <a:pt x="15" y="7"/>
                </a:lnTo>
                <a:lnTo>
                  <a:pt x="18" y="8"/>
                </a:lnTo>
                <a:lnTo>
                  <a:pt x="21" y="8"/>
                </a:lnTo>
                <a:lnTo>
                  <a:pt x="24" y="8"/>
                </a:lnTo>
                <a:lnTo>
                  <a:pt x="26" y="8"/>
                </a:lnTo>
                <a:lnTo>
                  <a:pt x="29" y="7"/>
                </a:lnTo>
                <a:lnTo>
                  <a:pt x="32" y="6"/>
                </a:lnTo>
                <a:lnTo>
                  <a:pt x="34" y="5"/>
                </a:lnTo>
                <a:lnTo>
                  <a:pt x="36" y="4"/>
                </a:lnTo>
                <a:lnTo>
                  <a:pt x="39" y="3"/>
                </a:lnTo>
                <a:lnTo>
                  <a:pt x="42" y="1"/>
                </a:lnTo>
                <a:lnTo>
                  <a:pt x="46" y="0"/>
                </a:lnTo>
                <a:lnTo>
                  <a:pt x="46" y="2"/>
                </a:lnTo>
                <a:lnTo>
                  <a:pt x="45" y="4"/>
                </a:lnTo>
                <a:lnTo>
                  <a:pt x="44" y="6"/>
                </a:lnTo>
                <a:lnTo>
                  <a:pt x="46" y="9"/>
                </a:lnTo>
                <a:lnTo>
                  <a:pt x="44" y="11"/>
                </a:lnTo>
                <a:lnTo>
                  <a:pt x="43" y="13"/>
                </a:lnTo>
                <a:lnTo>
                  <a:pt x="42" y="15"/>
                </a:lnTo>
                <a:lnTo>
                  <a:pt x="41" y="17"/>
                </a:lnTo>
                <a:lnTo>
                  <a:pt x="38" y="18"/>
                </a:lnTo>
                <a:lnTo>
                  <a:pt x="35" y="18"/>
                </a:lnTo>
                <a:lnTo>
                  <a:pt x="33" y="19"/>
                </a:lnTo>
                <a:lnTo>
                  <a:pt x="32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0" name="63073">
            <a:extLst xmlns:a="http://schemas.openxmlformats.org/drawingml/2006/main">
              <a:ext uri="{FF2B5EF4-FFF2-40B4-BE49-F238E27FC236}">
                <a16:creationId xmlns:a16="http://schemas.microsoft.com/office/drawing/2014/main" id="{38CDB1AE-6E6A-4706-BCFD-35BF174E878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82839" y="1163031"/>
            <a:ext cx="275213" cy="352919"/>
          </a:xfrm>
          <a:custGeom xmlns:a="http://schemas.openxmlformats.org/drawingml/2006/main">
            <a:avLst/>
            <a:gdLst/>
            <a:ahLst/>
            <a:cxnLst>
              <a:cxn ang="0">
                <a:pos x="28" y="1"/>
              </a:cxn>
              <a:cxn ang="0">
                <a:pos x="29" y="3"/>
              </a:cxn>
              <a:cxn ang="0">
                <a:pos x="29" y="6"/>
              </a:cxn>
              <a:cxn ang="0">
                <a:pos x="30" y="9"/>
              </a:cxn>
              <a:cxn ang="0">
                <a:pos x="30" y="11"/>
              </a:cxn>
              <a:cxn ang="0">
                <a:pos x="30" y="13"/>
              </a:cxn>
              <a:cxn ang="0">
                <a:pos x="26" y="13"/>
              </a:cxn>
              <a:cxn ang="0">
                <a:pos x="24" y="14"/>
              </a:cxn>
              <a:cxn ang="0">
                <a:pos x="22" y="14"/>
              </a:cxn>
              <a:cxn ang="0">
                <a:pos x="23" y="17"/>
              </a:cxn>
              <a:cxn ang="0">
                <a:pos x="23" y="19"/>
              </a:cxn>
              <a:cxn ang="0">
                <a:pos x="24" y="21"/>
              </a:cxn>
              <a:cxn ang="0">
                <a:pos x="25" y="23"/>
              </a:cxn>
              <a:cxn ang="0">
                <a:pos x="24" y="26"/>
              </a:cxn>
              <a:cxn ang="0">
                <a:pos x="23" y="29"/>
              </a:cxn>
              <a:cxn ang="0">
                <a:pos x="26" y="30"/>
              </a:cxn>
              <a:cxn ang="0">
                <a:pos x="28" y="32"/>
              </a:cxn>
              <a:cxn ang="0">
                <a:pos x="31" y="33"/>
              </a:cxn>
              <a:cxn ang="0">
                <a:pos x="32" y="35"/>
              </a:cxn>
              <a:cxn ang="0">
                <a:pos x="32" y="37"/>
              </a:cxn>
              <a:cxn ang="0">
                <a:pos x="31" y="39"/>
              </a:cxn>
              <a:cxn ang="0">
                <a:pos x="31" y="42"/>
              </a:cxn>
              <a:cxn ang="0">
                <a:pos x="28" y="44"/>
              </a:cxn>
              <a:cxn ang="0">
                <a:pos x="27" y="41"/>
              </a:cxn>
              <a:cxn ang="0">
                <a:pos x="26" y="38"/>
              </a:cxn>
              <a:cxn ang="0">
                <a:pos x="24" y="37"/>
              </a:cxn>
              <a:cxn ang="0">
                <a:pos x="22" y="36"/>
              </a:cxn>
              <a:cxn ang="0">
                <a:pos x="21" y="35"/>
              </a:cxn>
              <a:cxn ang="0">
                <a:pos x="18" y="34"/>
              </a:cxn>
              <a:cxn ang="0">
                <a:pos x="15" y="35"/>
              </a:cxn>
              <a:cxn ang="0">
                <a:pos x="12" y="34"/>
              </a:cxn>
              <a:cxn ang="0">
                <a:pos x="9" y="32"/>
              </a:cxn>
              <a:cxn ang="0">
                <a:pos x="5" y="32"/>
              </a:cxn>
              <a:cxn ang="0">
                <a:pos x="2" y="31"/>
              </a:cxn>
              <a:cxn ang="0">
                <a:pos x="0" y="30"/>
              </a:cxn>
              <a:cxn ang="0">
                <a:pos x="1" y="28"/>
              </a:cxn>
              <a:cxn ang="0">
                <a:pos x="3" y="27"/>
              </a:cxn>
              <a:cxn ang="0">
                <a:pos x="6" y="27"/>
              </a:cxn>
              <a:cxn ang="0">
                <a:pos x="9" y="26"/>
              </a:cxn>
              <a:cxn ang="0">
                <a:pos x="10" y="24"/>
              </a:cxn>
              <a:cxn ang="0">
                <a:pos x="11" y="22"/>
              </a:cxn>
              <a:cxn ang="0">
                <a:pos x="12" y="20"/>
              </a:cxn>
              <a:cxn ang="0">
                <a:pos x="14" y="18"/>
              </a:cxn>
              <a:cxn ang="0">
                <a:pos x="12" y="15"/>
              </a:cxn>
              <a:cxn ang="0">
                <a:pos x="13" y="13"/>
              </a:cxn>
              <a:cxn ang="0">
                <a:pos x="14" y="11"/>
              </a:cxn>
              <a:cxn ang="0">
                <a:pos x="14" y="9"/>
              </a:cxn>
              <a:cxn ang="0">
                <a:pos x="14" y="7"/>
              </a:cxn>
              <a:cxn ang="0">
                <a:pos x="18" y="5"/>
              </a:cxn>
              <a:cxn ang="0">
                <a:pos x="20" y="4"/>
              </a:cxn>
              <a:cxn ang="0">
                <a:pos x="22" y="2"/>
              </a:cxn>
              <a:cxn ang="0">
                <a:pos x="25" y="2"/>
              </a:cxn>
              <a:cxn ang="0">
                <a:pos x="27" y="0"/>
              </a:cxn>
              <a:cxn ang="0">
                <a:pos x="28" y="1"/>
              </a:cxn>
            </a:cxnLst>
            <a:rect l="0" t="0" r="r" b="b"/>
            <a:pathLst>
              <a:path w="32" h="44">
                <a:moveTo>
                  <a:pt x="28" y="1"/>
                </a:moveTo>
                <a:lnTo>
                  <a:pt x="29" y="3"/>
                </a:lnTo>
                <a:lnTo>
                  <a:pt x="29" y="6"/>
                </a:lnTo>
                <a:lnTo>
                  <a:pt x="30" y="9"/>
                </a:lnTo>
                <a:lnTo>
                  <a:pt x="30" y="11"/>
                </a:lnTo>
                <a:lnTo>
                  <a:pt x="30" y="13"/>
                </a:lnTo>
                <a:lnTo>
                  <a:pt x="26" y="13"/>
                </a:lnTo>
                <a:lnTo>
                  <a:pt x="24" y="14"/>
                </a:lnTo>
                <a:lnTo>
                  <a:pt x="22" y="14"/>
                </a:lnTo>
                <a:lnTo>
                  <a:pt x="23" y="17"/>
                </a:lnTo>
                <a:lnTo>
                  <a:pt x="23" y="19"/>
                </a:lnTo>
                <a:lnTo>
                  <a:pt x="24" y="21"/>
                </a:lnTo>
                <a:lnTo>
                  <a:pt x="25" y="23"/>
                </a:lnTo>
                <a:lnTo>
                  <a:pt x="24" y="26"/>
                </a:lnTo>
                <a:lnTo>
                  <a:pt x="23" y="29"/>
                </a:lnTo>
                <a:lnTo>
                  <a:pt x="26" y="30"/>
                </a:lnTo>
                <a:lnTo>
                  <a:pt x="28" y="32"/>
                </a:lnTo>
                <a:lnTo>
                  <a:pt x="31" y="33"/>
                </a:lnTo>
                <a:lnTo>
                  <a:pt x="32" y="35"/>
                </a:lnTo>
                <a:lnTo>
                  <a:pt x="32" y="37"/>
                </a:lnTo>
                <a:lnTo>
                  <a:pt x="31" y="39"/>
                </a:lnTo>
                <a:lnTo>
                  <a:pt x="31" y="42"/>
                </a:lnTo>
                <a:lnTo>
                  <a:pt x="28" y="44"/>
                </a:lnTo>
                <a:lnTo>
                  <a:pt x="27" y="41"/>
                </a:lnTo>
                <a:lnTo>
                  <a:pt x="26" y="38"/>
                </a:lnTo>
                <a:lnTo>
                  <a:pt x="24" y="37"/>
                </a:lnTo>
                <a:lnTo>
                  <a:pt x="22" y="36"/>
                </a:lnTo>
                <a:lnTo>
                  <a:pt x="21" y="35"/>
                </a:lnTo>
                <a:lnTo>
                  <a:pt x="18" y="34"/>
                </a:lnTo>
                <a:lnTo>
                  <a:pt x="15" y="35"/>
                </a:lnTo>
                <a:lnTo>
                  <a:pt x="12" y="34"/>
                </a:lnTo>
                <a:lnTo>
                  <a:pt x="9" y="32"/>
                </a:lnTo>
                <a:lnTo>
                  <a:pt x="5" y="32"/>
                </a:lnTo>
                <a:lnTo>
                  <a:pt x="2" y="31"/>
                </a:lnTo>
                <a:lnTo>
                  <a:pt x="0" y="30"/>
                </a:lnTo>
                <a:lnTo>
                  <a:pt x="1" y="28"/>
                </a:lnTo>
                <a:lnTo>
                  <a:pt x="3" y="27"/>
                </a:lnTo>
                <a:lnTo>
                  <a:pt x="6" y="27"/>
                </a:lnTo>
                <a:lnTo>
                  <a:pt x="9" y="26"/>
                </a:lnTo>
                <a:lnTo>
                  <a:pt x="10" y="24"/>
                </a:lnTo>
                <a:lnTo>
                  <a:pt x="11" y="22"/>
                </a:lnTo>
                <a:lnTo>
                  <a:pt x="12" y="20"/>
                </a:lnTo>
                <a:lnTo>
                  <a:pt x="14" y="18"/>
                </a:lnTo>
                <a:lnTo>
                  <a:pt x="12" y="15"/>
                </a:lnTo>
                <a:lnTo>
                  <a:pt x="13" y="13"/>
                </a:lnTo>
                <a:lnTo>
                  <a:pt x="14" y="11"/>
                </a:lnTo>
                <a:lnTo>
                  <a:pt x="14" y="9"/>
                </a:lnTo>
                <a:lnTo>
                  <a:pt x="14" y="7"/>
                </a:lnTo>
                <a:lnTo>
                  <a:pt x="18" y="5"/>
                </a:lnTo>
                <a:lnTo>
                  <a:pt x="20" y="4"/>
                </a:lnTo>
                <a:lnTo>
                  <a:pt x="22" y="2"/>
                </a:lnTo>
                <a:lnTo>
                  <a:pt x="25" y="2"/>
                </a:lnTo>
                <a:lnTo>
                  <a:pt x="27" y="0"/>
                </a:lnTo>
                <a:lnTo>
                  <a:pt x="28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1" name="63072">
            <a:extLst xmlns:a="http://schemas.openxmlformats.org/drawingml/2006/main">
              <a:ext uri="{FF2B5EF4-FFF2-40B4-BE49-F238E27FC236}">
                <a16:creationId xmlns:a16="http://schemas.microsoft.com/office/drawing/2014/main" id="{47A32CF0-EC14-43B3-91DF-452CAB30B7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31237" y="1122927"/>
            <a:ext cx="172008" cy="176460"/>
          </a:xfrm>
          <a:custGeom xmlns:a="http://schemas.openxmlformats.org/drawingml/2006/main">
            <a:avLst/>
            <a:gdLst/>
            <a:ahLst/>
            <a:cxnLst>
              <a:cxn ang="0">
                <a:pos x="20" y="12"/>
              </a:cxn>
              <a:cxn ang="0">
                <a:pos x="20" y="14"/>
              </a:cxn>
              <a:cxn ang="0">
                <a:pos x="16" y="15"/>
              </a:cxn>
              <a:cxn ang="0">
                <a:pos x="13" y="17"/>
              </a:cxn>
              <a:cxn ang="0">
                <a:pos x="10" y="18"/>
              </a:cxn>
              <a:cxn ang="0">
                <a:pos x="8" y="19"/>
              </a:cxn>
              <a:cxn ang="0">
                <a:pos x="6" y="20"/>
              </a:cxn>
              <a:cxn ang="0">
                <a:pos x="3" y="21"/>
              </a:cxn>
              <a:cxn ang="0">
                <a:pos x="0" y="22"/>
              </a:cxn>
              <a:cxn ang="0">
                <a:pos x="0" y="20"/>
              </a:cxn>
              <a:cxn ang="0">
                <a:pos x="0" y="16"/>
              </a:cxn>
              <a:cxn ang="0">
                <a:pos x="1" y="14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5" y="6"/>
              </a:cxn>
              <a:cxn ang="0">
                <a:pos x="8" y="4"/>
              </a:cxn>
              <a:cxn ang="0">
                <a:pos x="9" y="2"/>
              </a:cxn>
              <a:cxn ang="0">
                <a:pos x="11" y="0"/>
              </a:cxn>
              <a:cxn ang="0">
                <a:pos x="13" y="3"/>
              </a:cxn>
              <a:cxn ang="0">
                <a:pos x="15" y="5"/>
              </a:cxn>
              <a:cxn ang="0">
                <a:pos x="16" y="7"/>
              </a:cxn>
              <a:cxn ang="0">
                <a:pos x="18" y="8"/>
              </a:cxn>
              <a:cxn ang="0">
                <a:pos x="19" y="10"/>
              </a:cxn>
              <a:cxn ang="0">
                <a:pos x="20" y="12"/>
              </a:cxn>
            </a:cxnLst>
            <a:rect l="0" t="0" r="r" b="b"/>
            <a:pathLst>
              <a:path w="20" h="22">
                <a:moveTo>
                  <a:pt x="20" y="12"/>
                </a:moveTo>
                <a:lnTo>
                  <a:pt x="20" y="14"/>
                </a:lnTo>
                <a:lnTo>
                  <a:pt x="16" y="15"/>
                </a:lnTo>
                <a:lnTo>
                  <a:pt x="13" y="17"/>
                </a:lnTo>
                <a:lnTo>
                  <a:pt x="10" y="18"/>
                </a:lnTo>
                <a:lnTo>
                  <a:pt x="8" y="19"/>
                </a:lnTo>
                <a:lnTo>
                  <a:pt x="6" y="20"/>
                </a:lnTo>
                <a:lnTo>
                  <a:pt x="3" y="21"/>
                </a:lnTo>
                <a:lnTo>
                  <a:pt x="0" y="22"/>
                </a:lnTo>
                <a:lnTo>
                  <a:pt x="0" y="20"/>
                </a:lnTo>
                <a:lnTo>
                  <a:pt x="0" y="16"/>
                </a:lnTo>
                <a:lnTo>
                  <a:pt x="1" y="14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5" y="6"/>
                </a:lnTo>
                <a:lnTo>
                  <a:pt x="8" y="4"/>
                </a:lnTo>
                <a:lnTo>
                  <a:pt x="9" y="2"/>
                </a:lnTo>
                <a:lnTo>
                  <a:pt x="11" y="0"/>
                </a:lnTo>
                <a:lnTo>
                  <a:pt x="13" y="3"/>
                </a:lnTo>
                <a:lnTo>
                  <a:pt x="15" y="5"/>
                </a:lnTo>
                <a:lnTo>
                  <a:pt x="16" y="7"/>
                </a:lnTo>
                <a:lnTo>
                  <a:pt x="18" y="8"/>
                </a:lnTo>
                <a:lnTo>
                  <a:pt x="19" y="10"/>
                </a:lnTo>
                <a:lnTo>
                  <a:pt x="20" y="1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2" name="63067">
            <a:extLst xmlns:a="http://schemas.openxmlformats.org/drawingml/2006/main">
              <a:ext uri="{FF2B5EF4-FFF2-40B4-BE49-F238E27FC236}">
                <a16:creationId xmlns:a16="http://schemas.microsoft.com/office/drawing/2014/main" id="{3912EB4F-F04D-45AA-98AE-5D16E0EE9AB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80648" y="1475846"/>
            <a:ext cx="507423" cy="264689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20" y="6"/>
              </a:cxn>
              <a:cxn ang="0">
                <a:pos x="22" y="10"/>
              </a:cxn>
              <a:cxn ang="0">
                <a:pos x="27" y="14"/>
              </a:cxn>
              <a:cxn ang="0">
                <a:pos x="32" y="13"/>
              </a:cxn>
              <a:cxn ang="0">
                <a:pos x="36" y="14"/>
              </a:cxn>
              <a:cxn ang="0">
                <a:pos x="39" y="18"/>
              </a:cxn>
              <a:cxn ang="0">
                <a:pos x="42" y="16"/>
              </a:cxn>
              <a:cxn ang="0">
                <a:pos x="44" y="13"/>
              </a:cxn>
              <a:cxn ang="0">
                <a:pos x="48" y="12"/>
              </a:cxn>
              <a:cxn ang="0">
                <a:pos x="51" y="12"/>
              </a:cxn>
              <a:cxn ang="0">
                <a:pos x="56" y="11"/>
              </a:cxn>
              <a:cxn ang="0">
                <a:pos x="58" y="13"/>
              </a:cxn>
              <a:cxn ang="0">
                <a:pos x="56" y="18"/>
              </a:cxn>
              <a:cxn ang="0">
                <a:pos x="55" y="23"/>
              </a:cxn>
              <a:cxn ang="0">
                <a:pos x="49" y="25"/>
              </a:cxn>
              <a:cxn ang="0">
                <a:pos x="44" y="27"/>
              </a:cxn>
              <a:cxn ang="0">
                <a:pos x="40" y="32"/>
              </a:cxn>
              <a:cxn ang="0">
                <a:pos x="34" y="33"/>
              </a:cxn>
              <a:cxn ang="0">
                <a:pos x="29" y="33"/>
              </a:cxn>
              <a:cxn ang="0">
                <a:pos x="25" y="31"/>
              </a:cxn>
              <a:cxn ang="0">
                <a:pos x="21" y="30"/>
              </a:cxn>
              <a:cxn ang="0">
                <a:pos x="18" y="29"/>
              </a:cxn>
              <a:cxn ang="0">
                <a:pos x="14" y="26"/>
              </a:cxn>
              <a:cxn ang="0">
                <a:pos x="8" y="25"/>
              </a:cxn>
              <a:cxn ang="0">
                <a:pos x="7" y="21"/>
              </a:cxn>
              <a:cxn ang="0">
                <a:pos x="8" y="15"/>
              </a:cxn>
              <a:cxn ang="0">
                <a:pos x="4" y="11"/>
              </a:cxn>
              <a:cxn ang="0">
                <a:pos x="0" y="7"/>
              </a:cxn>
              <a:cxn ang="0">
                <a:pos x="5" y="5"/>
              </a:cxn>
              <a:cxn ang="0">
                <a:pos x="8" y="0"/>
              </a:cxn>
              <a:cxn ang="0">
                <a:pos x="15" y="0"/>
              </a:cxn>
            </a:cxnLst>
            <a:rect l="0" t="0" r="r" b="b"/>
            <a:pathLst>
              <a:path w="59" h="33">
                <a:moveTo>
                  <a:pt x="15" y="0"/>
                </a:moveTo>
                <a:lnTo>
                  <a:pt x="17" y="1"/>
                </a:lnTo>
                <a:lnTo>
                  <a:pt x="19" y="4"/>
                </a:lnTo>
                <a:lnTo>
                  <a:pt x="20" y="6"/>
                </a:lnTo>
                <a:lnTo>
                  <a:pt x="20" y="8"/>
                </a:lnTo>
                <a:lnTo>
                  <a:pt x="22" y="10"/>
                </a:lnTo>
                <a:lnTo>
                  <a:pt x="24" y="11"/>
                </a:lnTo>
                <a:lnTo>
                  <a:pt x="27" y="14"/>
                </a:lnTo>
                <a:lnTo>
                  <a:pt x="30" y="15"/>
                </a:lnTo>
                <a:lnTo>
                  <a:pt x="32" y="13"/>
                </a:lnTo>
                <a:lnTo>
                  <a:pt x="34" y="12"/>
                </a:lnTo>
                <a:lnTo>
                  <a:pt x="36" y="14"/>
                </a:lnTo>
                <a:lnTo>
                  <a:pt x="38" y="16"/>
                </a:lnTo>
                <a:lnTo>
                  <a:pt x="39" y="18"/>
                </a:lnTo>
                <a:lnTo>
                  <a:pt x="41" y="18"/>
                </a:lnTo>
                <a:lnTo>
                  <a:pt x="42" y="16"/>
                </a:lnTo>
                <a:lnTo>
                  <a:pt x="43" y="14"/>
                </a:lnTo>
                <a:lnTo>
                  <a:pt x="44" y="13"/>
                </a:lnTo>
                <a:lnTo>
                  <a:pt x="46" y="11"/>
                </a:lnTo>
                <a:lnTo>
                  <a:pt x="48" y="12"/>
                </a:lnTo>
                <a:lnTo>
                  <a:pt x="50" y="15"/>
                </a:lnTo>
                <a:lnTo>
                  <a:pt x="51" y="12"/>
                </a:lnTo>
                <a:lnTo>
                  <a:pt x="53" y="12"/>
                </a:lnTo>
                <a:lnTo>
                  <a:pt x="56" y="11"/>
                </a:lnTo>
                <a:lnTo>
                  <a:pt x="59" y="11"/>
                </a:lnTo>
                <a:lnTo>
                  <a:pt x="58" y="13"/>
                </a:lnTo>
                <a:lnTo>
                  <a:pt x="56" y="15"/>
                </a:lnTo>
                <a:lnTo>
                  <a:pt x="56" y="18"/>
                </a:lnTo>
                <a:lnTo>
                  <a:pt x="56" y="21"/>
                </a:lnTo>
                <a:lnTo>
                  <a:pt x="55" y="23"/>
                </a:lnTo>
                <a:lnTo>
                  <a:pt x="52" y="24"/>
                </a:lnTo>
                <a:lnTo>
                  <a:pt x="49" y="25"/>
                </a:lnTo>
                <a:lnTo>
                  <a:pt x="46" y="26"/>
                </a:lnTo>
                <a:lnTo>
                  <a:pt x="44" y="27"/>
                </a:lnTo>
                <a:lnTo>
                  <a:pt x="42" y="28"/>
                </a:lnTo>
                <a:lnTo>
                  <a:pt x="40" y="32"/>
                </a:lnTo>
                <a:lnTo>
                  <a:pt x="38" y="32"/>
                </a:lnTo>
                <a:lnTo>
                  <a:pt x="34" y="33"/>
                </a:lnTo>
                <a:lnTo>
                  <a:pt x="32" y="33"/>
                </a:lnTo>
                <a:lnTo>
                  <a:pt x="29" y="33"/>
                </a:lnTo>
                <a:lnTo>
                  <a:pt x="28" y="31"/>
                </a:lnTo>
                <a:lnTo>
                  <a:pt x="25" y="31"/>
                </a:lnTo>
                <a:lnTo>
                  <a:pt x="24" y="31"/>
                </a:lnTo>
                <a:lnTo>
                  <a:pt x="21" y="30"/>
                </a:lnTo>
                <a:lnTo>
                  <a:pt x="19" y="30"/>
                </a:lnTo>
                <a:lnTo>
                  <a:pt x="18" y="29"/>
                </a:lnTo>
                <a:lnTo>
                  <a:pt x="16" y="27"/>
                </a:lnTo>
                <a:lnTo>
                  <a:pt x="14" y="26"/>
                </a:lnTo>
                <a:lnTo>
                  <a:pt x="11" y="25"/>
                </a:lnTo>
                <a:lnTo>
                  <a:pt x="8" y="25"/>
                </a:lnTo>
                <a:lnTo>
                  <a:pt x="7" y="23"/>
                </a:lnTo>
                <a:lnTo>
                  <a:pt x="7" y="21"/>
                </a:lnTo>
                <a:lnTo>
                  <a:pt x="8" y="18"/>
                </a:lnTo>
                <a:lnTo>
                  <a:pt x="8" y="15"/>
                </a:lnTo>
                <a:lnTo>
                  <a:pt x="7" y="12"/>
                </a:lnTo>
                <a:lnTo>
                  <a:pt x="4" y="11"/>
                </a:lnTo>
                <a:lnTo>
                  <a:pt x="2" y="10"/>
                </a:lnTo>
                <a:lnTo>
                  <a:pt x="0" y="7"/>
                </a:lnTo>
                <a:lnTo>
                  <a:pt x="2" y="7"/>
                </a:lnTo>
                <a:lnTo>
                  <a:pt x="5" y="5"/>
                </a:lnTo>
                <a:lnTo>
                  <a:pt x="8" y="3"/>
                </a:lnTo>
                <a:lnTo>
                  <a:pt x="8" y="0"/>
                </a:lnTo>
                <a:lnTo>
                  <a:pt x="12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3" name="63061">
            <a:extLst xmlns:a="http://schemas.openxmlformats.org/drawingml/2006/main">
              <a:ext uri="{FF2B5EF4-FFF2-40B4-BE49-F238E27FC236}">
                <a16:creationId xmlns:a16="http://schemas.microsoft.com/office/drawing/2014/main" id="{6C7BC4AD-0F18-4CE9-AE29-D0504393F90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358052" y="649693"/>
            <a:ext cx="301015" cy="264689"/>
          </a:xfrm>
          <a:custGeom xmlns:a="http://schemas.openxmlformats.org/drawingml/2006/main">
            <a:avLst/>
            <a:gdLst/>
            <a:ahLst/>
            <a:cxnLst>
              <a:cxn ang="0">
                <a:pos x="24" y="21"/>
              </a:cxn>
              <a:cxn ang="0">
                <a:pos x="26" y="25"/>
              </a:cxn>
              <a:cxn ang="0">
                <a:pos x="29" y="24"/>
              </a:cxn>
              <a:cxn ang="0">
                <a:pos x="31" y="25"/>
              </a:cxn>
              <a:cxn ang="0">
                <a:pos x="35" y="26"/>
              </a:cxn>
              <a:cxn ang="0">
                <a:pos x="34" y="29"/>
              </a:cxn>
              <a:cxn ang="0">
                <a:pos x="34" y="31"/>
              </a:cxn>
              <a:cxn ang="0">
                <a:pos x="31" y="31"/>
              </a:cxn>
              <a:cxn ang="0">
                <a:pos x="29" y="29"/>
              </a:cxn>
              <a:cxn ang="0">
                <a:pos x="25" y="27"/>
              </a:cxn>
              <a:cxn ang="0">
                <a:pos x="22" y="26"/>
              </a:cxn>
              <a:cxn ang="0">
                <a:pos x="21" y="28"/>
              </a:cxn>
              <a:cxn ang="0">
                <a:pos x="20" y="31"/>
              </a:cxn>
              <a:cxn ang="0">
                <a:pos x="20" y="33"/>
              </a:cxn>
              <a:cxn ang="0">
                <a:pos x="17" y="31"/>
              </a:cxn>
              <a:cxn ang="0">
                <a:pos x="16" y="28"/>
              </a:cxn>
              <a:cxn ang="0">
                <a:pos x="16" y="24"/>
              </a:cxn>
              <a:cxn ang="0">
                <a:pos x="14" y="23"/>
              </a:cxn>
              <a:cxn ang="0">
                <a:pos x="12" y="23"/>
              </a:cxn>
              <a:cxn ang="0">
                <a:pos x="7" y="22"/>
              </a:cxn>
              <a:cxn ang="0">
                <a:pos x="7" y="20"/>
              </a:cxn>
              <a:cxn ang="0">
                <a:pos x="7" y="17"/>
              </a:cxn>
              <a:cxn ang="0">
                <a:pos x="6" y="14"/>
              </a:cxn>
              <a:cxn ang="0">
                <a:pos x="6" y="11"/>
              </a:cxn>
              <a:cxn ang="0">
                <a:pos x="3" y="9"/>
              </a:cxn>
              <a:cxn ang="0">
                <a:pos x="2" y="8"/>
              </a:cxn>
              <a:cxn ang="0">
                <a:pos x="0" y="5"/>
              </a:cxn>
              <a:cxn ang="0">
                <a:pos x="3" y="4"/>
              </a:cxn>
              <a:cxn ang="0">
                <a:pos x="4" y="2"/>
              </a:cxn>
              <a:cxn ang="0">
                <a:pos x="3" y="0"/>
              </a:cxn>
              <a:cxn ang="0">
                <a:pos x="6" y="0"/>
              </a:cxn>
              <a:cxn ang="0">
                <a:pos x="10" y="0"/>
              </a:cxn>
              <a:cxn ang="0">
                <a:pos x="14" y="0"/>
              </a:cxn>
              <a:cxn ang="0">
                <a:pos x="15" y="2"/>
              </a:cxn>
              <a:cxn ang="0">
                <a:pos x="17" y="6"/>
              </a:cxn>
              <a:cxn ang="0">
                <a:pos x="18" y="8"/>
              </a:cxn>
              <a:cxn ang="0">
                <a:pos x="20" y="11"/>
              </a:cxn>
              <a:cxn ang="0">
                <a:pos x="22" y="13"/>
              </a:cxn>
              <a:cxn ang="0">
                <a:pos x="23" y="17"/>
              </a:cxn>
              <a:cxn ang="0">
                <a:pos x="26" y="20"/>
              </a:cxn>
              <a:cxn ang="0">
                <a:pos x="24" y="21"/>
              </a:cxn>
            </a:cxnLst>
            <a:rect l="0" t="0" r="r" b="b"/>
            <a:pathLst>
              <a:path w="35" h="33">
                <a:moveTo>
                  <a:pt x="24" y="21"/>
                </a:moveTo>
                <a:lnTo>
                  <a:pt x="26" y="25"/>
                </a:lnTo>
                <a:lnTo>
                  <a:pt x="29" y="24"/>
                </a:lnTo>
                <a:lnTo>
                  <a:pt x="31" y="25"/>
                </a:lnTo>
                <a:lnTo>
                  <a:pt x="35" y="26"/>
                </a:lnTo>
                <a:lnTo>
                  <a:pt x="34" y="29"/>
                </a:lnTo>
                <a:lnTo>
                  <a:pt x="34" y="31"/>
                </a:lnTo>
                <a:lnTo>
                  <a:pt x="31" y="31"/>
                </a:lnTo>
                <a:lnTo>
                  <a:pt x="29" y="29"/>
                </a:lnTo>
                <a:lnTo>
                  <a:pt x="25" y="27"/>
                </a:lnTo>
                <a:lnTo>
                  <a:pt x="22" y="26"/>
                </a:lnTo>
                <a:lnTo>
                  <a:pt x="21" y="28"/>
                </a:lnTo>
                <a:lnTo>
                  <a:pt x="20" y="31"/>
                </a:lnTo>
                <a:lnTo>
                  <a:pt x="20" y="33"/>
                </a:lnTo>
                <a:lnTo>
                  <a:pt x="17" y="31"/>
                </a:lnTo>
                <a:lnTo>
                  <a:pt x="16" y="28"/>
                </a:lnTo>
                <a:lnTo>
                  <a:pt x="16" y="24"/>
                </a:lnTo>
                <a:lnTo>
                  <a:pt x="14" y="23"/>
                </a:lnTo>
                <a:lnTo>
                  <a:pt x="12" y="23"/>
                </a:lnTo>
                <a:lnTo>
                  <a:pt x="7" y="22"/>
                </a:lnTo>
                <a:lnTo>
                  <a:pt x="7" y="20"/>
                </a:lnTo>
                <a:lnTo>
                  <a:pt x="7" y="17"/>
                </a:lnTo>
                <a:lnTo>
                  <a:pt x="6" y="14"/>
                </a:lnTo>
                <a:lnTo>
                  <a:pt x="6" y="11"/>
                </a:lnTo>
                <a:lnTo>
                  <a:pt x="3" y="9"/>
                </a:lnTo>
                <a:lnTo>
                  <a:pt x="2" y="8"/>
                </a:lnTo>
                <a:lnTo>
                  <a:pt x="0" y="5"/>
                </a:lnTo>
                <a:lnTo>
                  <a:pt x="3" y="4"/>
                </a:lnTo>
                <a:lnTo>
                  <a:pt x="4" y="2"/>
                </a:lnTo>
                <a:lnTo>
                  <a:pt x="3" y="0"/>
                </a:lnTo>
                <a:lnTo>
                  <a:pt x="6" y="0"/>
                </a:lnTo>
                <a:lnTo>
                  <a:pt x="10" y="0"/>
                </a:lnTo>
                <a:lnTo>
                  <a:pt x="14" y="0"/>
                </a:lnTo>
                <a:lnTo>
                  <a:pt x="15" y="2"/>
                </a:lnTo>
                <a:lnTo>
                  <a:pt x="17" y="6"/>
                </a:lnTo>
                <a:lnTo>
                  <a:pt x="18" y="8"/>
                </a:lnTo>
                <a:lnTo>
                  <a:pt x="20" y="11"/>
                </a:lnTo>
                <a:lnTo>
                  <a:pt x="22" y="13"/>
                </a:lnTo>
                <a:lnTo>
                  <a:pt x="23" y="17"/>
                </a:lnTo>
                <a:lnTo>
                  <a:pt x="26" y="20"/>
                </a:lnTo>
                <a:lnTo>
                  <a:pt x="24" y="2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4" name="63058">
            <a:extLst xmlns:a="http://schemas.openxmlformats.org/drawingml/2006/main">
              <a:ext uri="{FF2B5EF4-FFF2-40B4-BE49-F238E27FC236}">
                <a16:creationId xmlns:a16="http://schemas.microsoft.com/office/drawing/2014/main" id="{0261746C-CE89-4126-9F54-7C73E29E18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28031" y="922404"/>
            <a:ext cx="129005" cy="136355"/>
          </a:xfrm>
          <a:custGeom xmlns:a="http://schemas.openxmlformats.org/drawingml/2006/main">
            <a:avLst/>
            <a:gdLst/>
            <a:ahLst/>
            <a:cxnLst>
              <a:cxn ang="0">
                <a:pos x="12" y="2"/>
              </a:cxn>
              <a:cxn ang="0">
                <a:pos x="13" y="5"/>
              </a:cxn>
              <a:cxn ang="0">
                <a:pos x="15" y="7"/>
              </a:cxn>
              <a:cxn ang="0">
                <a:pos x="14" y="9"/>
              </a:cxn>
              <a:cxn ang="0">
                <a:pos x="15" y="13"/>
              </a:cxn>
              <a:cxn ang="0">
                <a:pos x="12" y="14"/>
              </a:cxn>
              <a:cxn ang="0">
                <a:pos x="9" y="14"/>
              </a:cxn>
              <a:cxn ang="0">
                <a:pos x="7" y="15"/>
              </a:cxn>
              <a:cxn ang="0">
                <a:pos x="5" y="16"/>
              </a:cxn>
              <a:cxn ang="0">
                <a:pos x="2" y="17"/>
              </a:cxn>
              <a:cxn ang="0">
                <a:pos x="0" y="17"/>
              </a:cxn>
              <a:cxn ang="0">
                <a:pos x="1" y="16"/>
              </a:cxn>
              <a:cxn ang="0">
                <a:pos x="2" y="14"/>
              </a:cxn>
              <a:cxn ang="0">
                <a:pos x="3" y="12"/>
              </a:cxn>
              <a:cxn ang="0">
                <a:pos x="2" y="11"/>
              </a:cxn>
              <a:cxn ang="0">
                <a:pos x="2" y="9"/>
              </a:cxn>
              <a:cxn ang="0">
                <a:pos x="3" y="7"/>
              </a:cxn>
              <a:cxn ang="0">
                <a:pos x="3" y="5"/>
              </a:cxn>
              <a:cxn ang="0">
                <a:pos x="3" y="2"/>
              </a:cxn>
              <a:cxn ang="0">
                <a:pos x="6" y="0"/>
              </a:cxn>
              <a:cxn ang="0">
                <a:pos x="8" y="1"/>
              </a:cxn>
              <a:cxn ang="0">
                <a:pos x="9" y="1"/>
              </a:cxn>
              <a:cxn ang="0">
                <a:pos x="12" y="2"/>
              </a:cxn>
            </a:cxnLst>
            <a:rect l="0" t="0" r="r" b="b"/>
            <a:pathLst>
              <a:path w="15" h="17">
                <a:moveTo>
                  <a:pt x="12" y="2"/>
                </a:moveTo>
                <a:lnTo>
                  <a:pt x="13" y="5"/>
                </a:lnTo>
                <a:lnTo>
                  <a:pt x="15" y="7"/>
                </a:lnTo>
                <a:lnTo>
                  <a:pt x="14" y="9"/>
                </a:lnTo>
                <a:lnTo>
                  <a:pt x="15" y="13"/>
                </a:lnTo>
                <a:lnTo>
                  <a:pt x="12" y="14"/>
                </a:lnTo>
                <a:lnTo>
                  <a:pt x="9" y="14"/>
                </a:lnTo>
                <a:lnTo>
                  <a:pt x="7" y="15"/>
                </a:lnTo>
                <a:lnTo>
                  <a:pt x="5" y="16"/>
                </a:lnTo>
                <a:lnTo>
                  <a:pt x="2" y="17"/>
                </a:lnTo>
                <a:lnTo>
                  <a:pt x="0" y="17"/>
                </a:lnTo>
                <a:lnTo>
                  <a:pt x="1" y="16"/>
                </a:lnTo>
                <a:lnTo>
                  <a:pt x="2" y="14"/>
                </a:lnTo>
                <a:lnTo>
                  <a:pt x="3" y="12"/>
                </a:lnTo>
                <a:lnTo>
                  <a:pt x="2" y="11"/>
                </a:lnTo>
                <a:lnTo>
                  <a:pt x="2" y="9"/>
                </a:lnTo>
                <a:lnTo>
                  <a:pt x="3" y="7"/>
                </a:lnTo>
                <a:lnTo>
                  <a:pt x="3" y="5"/>
                </a:lnTo>
                <a:lnTo>
                  <a:pt x="3" y="2"/>
                </a:lnTo>
                <a:lnTo>
                  <a:pt x="6" y="0"/>
                </a:lnTo>
                <a:lnTo>
                  <a:pt x="8" y="1"/>
                </a:lnTo>
                <a:lnTo>
                  <a:pt x="9" y="1"/>
                </a:lnTo>
                <a:lnTo>
                  <a:pt x="12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5" name="63057">
            <a:extLst xmlns:a="http://schemas.openxmlformats.org/drawingml/2006/main">
              <a:ext uri="{FF2B5EF4-FFF2-40B4-BE49-F238E27FC236}">
                <a16:creationId xmlns:a16="http://schemas.microsoft.com/office/drawing/2014/main" id="{91C5652A-8FDB-4041-BB21-D6DAE7747E6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42026" y="906362"/>
            <a:ext cx="111805" cy="96251"/>
          </a:xfrm>
          <a:custGeom xmlns:a="http://schemas.openxmlformats.org/drawingml/2006/main">
            <a:avLst/>
            <a:gdLst/>
            <a:ahLst/>
            <a:cxnLst>
              <a:cxn ang="0">
                <a:pos x="3" y="1"/>
              </a:cxn>
              <a:cxn ang="0">
                <a:pos x="4" y="2"/>
              </a:cxn>
              <a:cxn ang="0">
                <a:pos x="7" y="2"/>
              </a:cxn>
              <a:cxn ang="0">
                <a:pos x="10" y="3"/>
              </a:cxn>
              <a:cxn ang="0">
                <a:pos x="11" y="2"/>
              </a:cxn>
              <a:cxn ang="0">
                <a:pos x="13" y="4"/>
              </a:cxn>
              <a:cxn ang="0">
                <a:pos x="13" y="7"/>
              </a:cxn>
              <a:cxn ang="0">
                <a:pos x="13" y="9"/>
              </a:cxn>
              <a:cxn ang="0">
                <a:pos x="12" y="11"/>
              </a:cxn>
              <a:cxn ang="0">
                <a:pos x="10" y="10"/>
              </a:cxn>
              <a:cxn ang="0">
                <a:pos x="7" y="10"/>
              </a:cxn>
              <a:cxn ang="0">
                <a:pos x="6" y="12"/>
              </a:cxn>
              <a:cxn ang="0">
                <a:pos x="3" y="12"/>
              </a:cxn>
              <a:cxn ang="0">
                <a:pos x="1" y="11"/>
              </a:cxn>
              <a:cxn ang="0">
                <a:pos x="2" y="9"/>
              </a:cxn>
              <a:cxn ang="0">
                <a:pos x="2" y="6"/>
              </a:cxn>
              <a:cxn ang="0">
                <a:pos x="0" y="5"/>
              </a:cxn>
              <a:cxn ang="0">
                <a:pos x="0" y="2"/>
              </a:cxn>
              <a:cxn ang="0">
                <a:pos x="1" y="0"/>
              </a:cxn>
              <a:cxn ang="0">
                <a:pos x="3" y="1"/>
              </a:cxn>
            </a:cxnLst>
            <a:rect l="0" t="0" r="r" b="b"/>
            <a:pathLst>
              <a:path w="13" h="12">
                <a:moveTo>
                  <a:pt x="3" y="1"/>
                </a:moveTo>
                <a:lnTo>
                  <a:pt x="4" y="2"/>
                </a:lnTo>
                <a:lnTo>
                  <a:pt x="7" y="2"/>
                </a:lnTo>
                <a:lnTo>
                  <a:pt x="10" y="3"/>
                </a:lnTo>
                <a:lnTo>
                  <a:pt x="11" y="2"/>
                </a:lnTo>
                <a:lnTo>
                  <a:pt x="13" y="4"/>
                </a:lnTo>
                <a:lnTo>
                  <a:pt x="13" y="7"/>
                </a:lnTo>
                <a:lnTo>
                  <a:pt x="13" y="9"/>
                </a:lnTo>
                <a:lnTo>
                  <a:pt x="12" y="11"/>
                </a:lnTo>
                <a:lnTo>
                  <a:pt x="10" y="10"/>
                </a:lnTo>
                <a:lnTo>
                  <a:pt x="7" y="10"/>
                </a:lnTo>
                <a:lnTo>
                  <a:pt x="6" y="12"/>
                </a:lnTo>
                <a:lnTo>
                  <a:pt x="3" y="12"/>
                </a:lnTo>
                <a:lnTo>
                  <a:pt x="1" y="11"/>
                </a:lnTo>
                <a:lnTo>
                  <a:pt x="2" y="9"/>
                </a:lnTo>
                <a:lnTo>
                  <a:pt x="2" y="6"/>
                </a:lnTo>
                <a:lnTo>
                  <a:pt x="0" y="5"/>
                </a:lnTo>
                <a:lnTo>
                  <a:pt x="0" y="2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6" name="63049">
            <a:extLst xmlns:a="http://schemas.openxmlformats.org/drawingml/2006/main">
              <a:ext uri="{FF2B5EF4-FFF2-40B4-BE49-F238E27FC236}">
                <a16:creationId xmlns:a16="http://schemas.microsoft.com/office/drawing/2014/main" id="{E86B1E5D-3CE4-4F50-A0A5-049C7B88887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72047" y="1106884"/>
            <a:ext cx="197810" cy="376983"/>
          </a:xfrm>
          <a:custGeom xmlns:a="http://schemas.openxmlformats.org/drawingml/2006/main">
            <a:avLst/>
            <a:gdLst/>
            <a:ahLst/>
            <a:cxnLst>
              <a:cxn ang="0">
                <a:pos x="22" y="13"/>
              </a:cxn>
              <a:cxn ang="0">
                <a:pos x="21" y="15"/>
              </a:cxn>
              <a:cxn ang="0">
                <a:pos x="21" y="17"/>
              </a:cxn>
              <a:cxn ang="0">
                <a:pos x="20" y="19"/>
              </a:cxn>
              <a:cxn ang="0">
                <a:pos x="18" y="21"/>
              </a:cxn>
              <a:cxn ang="0">
                <a:pos x="20" y="23"/>
              </a:cxn>
              <a:cxn ang="0">
                <a:pos x="19" y="24"/>
              </a:cxn>
              <a:cxn ang="0">
                <a:pos x="18" y="26"/>
              </a:cxn>
              <a:cxn ang="0">
                <a:pos x="18" y="30"/>
              </a:cxn>
              <a:cxn ang="0">
                <a:pos x="18" y="34"/>
              </a:cxn>
              <a:cxn ang="0">
                <a:pos x="18" y="36"/>
              </a:cxn>
              <a:cxn ang="0">
                <a:pos x="20" y="39"/>
              </a:cxn>
              <a:cxn ang="0">
                <a:pos x="23" y="40"/>
              </a:cxn>
              <a:cxn ang="0">
                <a:pos x="21" y="42"/>
              </a:cxn>
              <a:cxn ang="0">
                <a:pos x="20" y="45"/>
              </a:cxn>
              <a:cxn ang="0">
                <a:pos x="18" y="47"/>
              </a:cxn>
              <a:cxn ang="0">
                <a:pos x="16" y="46"/>
              </a:cxn>
              <a:cxn ang="0">
                <a:pos x="13" y="46"/>
              </a:cxn>
              <a:cxn ang="0">
                <a:pos x="9" y="46"/>
              </a:cxn>
              <a:cxn ang="0">
                <a:pos x="10" y="44"/>
              </a:cxn>
              <a:cxn ang="0">
                <a:pos x="10" y="42"/>
              </a:cxn>
              <a:cxn ang="0">
                <a:pos x="9" y="40"/>
              </a:cxn>
              <a:cxn ang="0">
                <a:pos x="6" y="39"/>
              </a:cxn>
              <a:cxn ang="0">
                <a:pos x="4" y="37"/>
              </a:cxn>
              <a:cxn ang="0">
                <a:pos x="1" y="36"/>
              </a:cxn>
              <a:cxn ang="0">
                <a:pos x="2" y="33"/>
              </a:cxn>
              <a:cxn ang="0">
                <a:pos x="3" y="30"/>
              </a:cxn>
              <a:cxn ang="0">
                <a:pos x="2" y="28"/>
              </a:cxn>
              <a:cxn ang="0">
                <a:pos x="1" y="26"/>
              </a:cxn>
              <a:cxn ang="0">
                <a:pos x="1" y="24"/>
              </a:cxn>
              <a:cxn ang="0">
                <a:pos x="0" y="21"/>
              </a:cxn>
              <a:cxn ang="0">
                <a:pos x="2" y="21"/>
              </a:cxn>
              <a:cxn ang="0">
                <a:pos x="4" y="20"/>
              </a:cxn>
              <a:cxn ang="0">
                <a:pos x="8" y="20"/>
              </a:cxn>
              <a:cxn ang="0">
                <a:pos x="8" y="18"/>
              </a:cxn>
              <a:cxn ang="0">
                <a:pos x="8" y="16"/>
              </a:cxn>
              <a:cxn ang="0">
                <a:pos x="7" y="13"/>
              </a:cxn>
              <a:cxn ang="0">
                <a:pos x="7" y="10"/>
              </a:cxn>
              <a:cxn ang="0">
                <a:pos x="6" y="8"/>
              </a:cxn>
              <a:cxn ang="0">
                <a:pos x="5" y="7"/>
              </a:cxn>
              <a:cxn ang="0">
                <a:pos x="7" y="5"/>
              </a:cxn>
              <a:cxn ang="0">
                <a:pos x="9" y="4"/>
              </a:cxn>
              <a:cxn ang="0">
                <a:pos x="11" y="2"/>
              </a:cxn>
              <a:cxn ang="0">
                <a:pos x="14" y="1"/>
              </a:cxn>
              <a:cxn ang="0">
                <a:pos x="16" y="0"/>
              </a:cxn>
              <a:cxn ang="0">
                <a:pos x="17" y="2"/>
              </a:cxn>
              <a:cxn ang="0">
                <a:pos x="18" y="3"/>
              </a:cxn>
              <a:cxn ang="0">
                <a:pos x="20" y="6"/>
              </a:cxn>
              <a:cxn ang="0">
                <a:pos x="21" y="9"/>
              </a:cxn>
              <a:cxn ang="0">
                <a:pos x="21" y="10"/>
              </a:cxn>
              <a:cxn ang="0">
                <a:pos x="22" y="13"/>
              </a:cxn>
            </a:cxnLst>
            <a:rect l="0" t="0" r="r" b="b"/>
            <a:pathLst>
              <a:path w="23" h="47">
                <a:moveTo>
                  <a:pt x="22" y="13"/>
                </a:moveTo>
                <a:lnTo>
                  <a:pt x="21" y="15"/>
                </a:lnTo>
                <a:lnTo>
                  <a:pt x="21" y="17"/>
                </a:lnTo>
                <a:lnTo>
                  <a:pt x="20" y="19"/>
                </a:lnTo>
                <a:lnTo>
                  <a:pt x="18" y="21"/>
                </a:lnTo>
                <a:lnTo>
                  <a:pt x="20" y="23"/>
                </a:lnTo>
                <a:lnTo>
                  <a:pt x="19" y="24"/>
                </a:lnTo>
                <a:lnTo>
                  <a:pt x="18" y="26"/>
                </a:lnTo>
                <a:lnTo>
                  <a:pt x="18" y="30"/>
                </a:lnTo>
                <a:lnTo>
                  <a:pt x="18" y="34"/>
                </a:lnTo>
                <a:lnTo>
                  <a:pt x="18" y="36"/>
                </a:lnTo>
                <a:lnTo>
                  <a:pt x="20" y="39"/>
                </a:lnTo>
                <a:lnTo>
                  <a:pt x="23" y="40"/>
                </a:lnTo>
                <a:lnTo>
                  <a:pt x="21" y="42"/>
                </a:lnTo>
                <a:lnTo>
                  <a:pt x="20" y="45"/>
                </a:lnTo>
                <a:lnTo>
                  <a:pt x="18" y="47"/>
                </a:lnTo>
                <a:lnTo>
                  <a:pt x="16" y="46"/>
                </a:lnTo>
                <a:lnTo>
                  <a:pt x="13" y="46"/>
                </a:lnTo>
                <a:lnTo>
                  <a:pt x="9" y="46"/>
                </a:lnTo>
                <a:lnTo>
                  <a:pt x="10" y="44"/>
                </a:lnTo>
                <a:lnTo>
                  <a:pt x="10" y="42"/>
                </a:lnTo>
                <a:lnTo>
                  <a:pt x="9" y="40"/>
                </a:lnTo>
                <a:lnTo>
                  <a:pt x="6" y="39"/>
                </a:lnTo>
                <a:lnTo>
                  <a:pt x="4" y="37"/>
                </a:lnTo>
                <a:lnTo>
                  <a:pt x="1" y="36"/>
                </a:lnTo>
                <a:lnTo>
                  <a:pt x="2" y="33"/>
                </a:lnTo>
                <a:lnTo>
                  <a:pt x="3" y="30"/>
                </a:lnTo>
                <a:lnTo>
                  <a:pt x="2" y="28"/>
                </a:lnTo>
                <a:lnTo>
                  <a:pt x="1" y="26"/>
                </a:lnTo>
                <a:lnTo>
                  <a:pt x="1" y="24"/>
                </a:lnTo>
                <a:lnTo>
                  <a:pt x="0" y="21"/>
                </a:lnTo>
                <a:lnTo>
                  <a:pt x="2" y="21"/>
                </a:lnTo>
                <a:lnTo>
                  <a:pt x="4" y="20"/>
                </a:lnTo>
                <a:lnTo>
                  <a:pt x="8" y="20"/>
                </a:lnTo>
                <a:lnTo>
                  <a:pt x="8" y="18"/>
                </a:lnTo>
                <a:lnTo>
                  <a:pt x="8" y="16"/>
                </a:lnTo>
                <a:lnTo>
                  <a:pt x="7" y="13"/>
                </a:lnTo>
                <a:lnTo>
                  <a:pt x="7" y="10"/>
                </a:lnTo>
                <a:lnTo>
                  <a:pt x="6" y="8"/>
                </a:lnTo>
                <a:lnTo>
                  <a:pt x="5" y="7"/>
                </a:lnTo>
                <a:lnTo>
                  <a:pt x="7" y="5"/>
                </a:lnTo>
                <a:lnTo>
                  <a:pt x="9" y="4"/>
                </a:lnTo>
                <a:lnTo>
                  <a:pt x="11" y="2"/>
                </a:lnTo>
                <a:lnTo>
                  <a:pt x="14" y="1"/>
                </a:lnTo>
                <a:lnTo>
                  <a:pt x="16" y="0"/>
                </a:lnTo>
                <a:lnTo>
                  <a:pt x="17" y="2"/>
                </a:lnTo>
                <a:lnTo>
                  <a:pt x="18" y="3"/>
                </a:lnTo>
                <a:lnTo>
                  <a:pt x="20" y="6"/>
                </a:lnTo>
                <a:lnTo>
                  <a:pt x="21" y="9"/>
                </a:lnTo>
                <a:lnTo>
                  <a:pt x="21" y="10"/>
                </a:lnTo>
                <a:lnTo>
                  <a:pt x="22" y="13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7" name="63048">
            <a:extLst xmlns:a="http://schemas.openxmlformats.org/drawingml/2006/main">
              <a:ext uri="{FF2B5EF4-FFF2-40B4-BE49-F238E27FC236}">
                <a16:creationId xmlns:a16="http://schemas.microsoft.com/office/drawing/2014/main" id="{92DAB94F-520E-49EA-9CEA-34B4428F7E1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37647" y="689798"/>
            <a:ext cx="172008" cy="120313"/>
          </a:xfrm>
          <a:custGeom xmlns:a="http://schemas.openxmlformats.org/drawingml/2006/main">
            <a:avLst/>
            <a:gdLst/>
            <a:ahLst/>
            <a:cxnLst>
              <a:cxn ang="0">
                <a:pos x="20" y="9"/>
              </a:cxn>
              <a:cxn ang="0">
                <a:pos x="17" y="10"/>
              </a:cxn>
              <a:cxn ang="0">
                <a:pos x="15" y="12"/>
              </a:cxn>
              <a:cxn ang="0">
                <a:pos x="13" y="13"/>
              </a:cxn>
              <a:cxn ang="0">
                <a:pos x="10" y="14"/>
              </a:cxn>
              <a:cxn ang="0">
                <a:pos x="7" y="15"/>
              </a:cxn>
              <a:cxn ang="0">
                <a:pos x="6" y="14"/>
              </a:cxn>
              <a:cxn ang="0">
                <a:pos x="5" y="13"/>
              </a:cxn>
              <a:cxn ang="0">
                <a:pos x="3" y="11"/>
              </a:cxn>
              <a:cxn ang="0">
                <a:pos x="2" y="8"/>
              </a:cxn>
              <a:cxn ang="0">
                <a:pos x="0" y="6"/>
              </a:cxn>
              <a:cxn ang="0">
                <a:pos x="1" y="2"/>
              </a:cxn>
              <a:cxn ang="0">
                <a:pos x="5" y="1"/>
              </a:cxn>
              <a:cxn ang="0">
                <a:pos x="7" y="3"/>
              </a:cxn>
              <a:cxn ang="0">
                <a:pos x="10" y="3"/>
              </a:cxn>
              <a:cxn ang="0">
                <a:pos x="12" y="2"/>
              </a:cxn>
              <a:cxn ang="0">
                <a:pos x="14" y="0"/>
              </a:cxn>
              <a:cxn ang="0">
                <a:pos x="16" y="3"/>
              </a:cxn>
              <a:cxn ang="0">
                <a:pos x="17" y="4"/>
              </a:cxn>
              <a:cxn ang="0">
                <a:pos x="20" y="6"/>
              </a:cxn>
              <a:cxn ang="0">
                <a:pos x="20" y="9"/>
              </a:cxn>
            </a:cxnLst>
            <a:rect l="0" t="0" r="r" b="b"/>
            <a:pathLst>
              <a:path w="20" h="15">
                <a:moveTo>
                  <a:pt x="20" y="9"/>
                </a:moveTo>
                <a:lnTo>
                  <a:pt x="17" y="10"/>
                </a:lnTo>
                <a:lnTo>
                  <a:pt x="15" y="12"/>
                </a:lnTo>
                <a:lnTo>
                  <a:pt x="13" y="13"/>
                </a:lnTo>
                <a:lnTo>
                  <a:pt x="10" y="14"/>
                </a:lnTo>
                <a:lnTo>
                  <a:pt x="7" y="15"/>
                </a:lnTo>
                <a:lnTo>
                  <a:pt x="6" y="14"/>
                </a:lnTo>
                <a:lnTo>
                  <a:pt x="5" y="13"/>
                </a:lnTo>
                <a:lnTo>
                  <a:pt x="3" y="11"/>
                </a:lnTo>
                <a:lnTo>
                  <a:pt x="2" y="8"/>
                </a:lnTo>
                <a:lnTo>
                  <a:pt x="0" y="6"/>
                </a:lnTo>
                <a:lnTo>
                  <a:pt x="1" y="2"/>
                </a:lnTo>
                <a:lnTo>
                  <a:pt x="5" y="1"/>
                </a:lnTo>
                <a:lnTo>
                  <a:pt x="7" y="3"/>
                </a:lnTo>
                <a:lnTo>
                  <a:pt x="10" y="3"/>
                </a:lnTo>
                <a:lnTo>
                  <a:pt x="12" y="2"/>
                </a:lnTo>
                <a:lnTo>
                  <a:pt x="14" y="0"/>
                </a:lnTo>
                <a:lnTo>
                  <a:pt x="16" y="3"/>
                </a:lnTo>
                <a:lnTo>
                  <a:pt x="17" y="4"/>
                </a:lnTo>
                <a:lnTo>
                  <a:pt x="20" y="6"/>
                </a:lnTo>
                <a:lnTo>
                  <a:pt x="20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8" name="63046">
            <a:extLst xmlns:a="http://schemas.openxmlformats.org/drawingml/2006/main">
              <a:ext uri="{FF2B5EF4-FFF2-40B4-BE49-F238E27FC236}">
                <a16:creationId xmlns:a16="http://schemas.microsoft.com/office/drawing/2014/main" id="{52C2A8C8-B7DD-48AD-9E40-3E4075FF4FA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51642" y="810111"/>
            <a:ext cx="120406" cy="168439"/>
          </a:xfrm>
          <a:custGeom xmlns:a="http://schemas.openxmlformats.org/drawingml/2006/main">
            <a:avLst/>
            <a:gdLst/>
            <a:ahLst/>
            <a:cxnLst>
              <a:cxn ang="0">
                <a:pos x="7" y="1"/>
              </a:cxn>
              <a:cxn ang="0">
                <a:pos x="6" y="4"/>
              </a:cxn>
              <a:cxn ang="0">
                <a:pos x="7" y="6"/>
              </a:cxn>
              <a:cxn ang="0">
                <a:pos x="8" y="7"/>
              </a:cxn>
              <a:cxn ang="0">
                <a:pos x="10" y="9"/>
              </a:cxn>
              <a:cxn ang="0">
                <a:pos x="12" y="10"/>
              </a:cxn>
              <a:cxn ang="0">
                <a:pos x="13" y="11"/>
              </a:cxn>
              <a:cxn ang="0">
                <a:pos x="14" y="14"/>
              </a:cxn>
              <a:cxn ang="0">
                <a:pos x="13" y="17"/>
              </a:cxn>
              <a:cxn ang="0">
                <a:pos x="11" y="19"/>
              </a:cxn>
              <a:cxn ang="0">
                <a:pos x="9" y="20"/>
              </a:cxn>
              <a:cxn ang="0">
                <a:pos x="8" y="21"/>
              </a:cxn>
              <a:cxn ang="0">
                <a:pos x="5" y="21"/>
              </a:cxn>
              <a:cxn ang="0">
                <a:pos x="4" y="20"/>
              </a:cxn>
              <a:cxn ang="0">
                <a:pos x="4" y="17"/>
              </a:cxn>
              <a:cxn ang="0">
                <a:pos x="3" y="14"/>
              </a:cxn>
              <a:cxn ang="0">
                <a:pos x="2" y="13"/>
              </a:cxn>
              <a:cxn ang="0">
                <a:pos x="2" y="10"/>
              </a:cxn>
              <a:cxn ang="0">
                <a:pos x="0" y="8"/>
              </a:cxn>
              <a:cxn ang="0">
                <a:pos x="0" y="5"/>
              </a:cxn>
              <a:cxn ang="0">
                <a:pos x="2" y="3"/>
              </a:cxn>
              <a:cxn ang="0">
                <a:pos x="3" y="2"/>
              </a:cxn>
              <a:cxn ang="0">
                <a:pos x="5" y="0"/>
              </a:cxn>
              <a:cxn ang="0">
                <a:pos x="7" y="1"/>
              </a:cxn>
            </a:cxnLst>
            <a:rect l="0" t="0" r="r" b="b"/>
            <a:pathLst>
              <a:path w="14" h="21">
                <a:moveTo>
                  <a:pt x="7" y="1"/>
                </a:moveTo>
                <a:lnTo>
                  <a:pt x="6" y="4"/>
                </a:lnTo>
                <a:lnTo>
                  <a:pt x="7" y="6"/>
                </a:lnTo>
                <a:lnTo>
                  <a:pt x="8" y="7"/>
                </a:lnTo>
                <a:lnTo>
                  <a:pt x="10" y="9"/>
                </a:lnTo>
                <a:lnTo>
                  <a:pt x="12" y="10"/>
                </a:lnTo>
                <a:lnTo>
                  <a:pt x="13" y="11"/>
                </a:lnTo>
                <a:lnTo>
                  <a:pt x="14" y="14"/>
                </a:lnTo>
                <a:lnTo>
                  <a:pt x="13" y="17"/>
                </a:lnTo>
                <a:lnTo>
                  <a:pt x="11" y="19"/>
                </a:lnTo>
                <a:lnTo>
                  <a:pt x="9" y="20"/>
                </a:lnTo>
                <a:lnTo>
                  <a:pt x="8" y="21"/>
                </a:lnTo>
                <a:lnTo>
                  <a:pt x="5" y="21"/>
                </a:lnTo>
                <a:lnTo>
                  <a:pt x="4" y="20"/>
                </a:lnTo>
                <a:lnTo>
                  <a:pt x="4" y="17"/>
                </a:lnTo>
                <a:lnTo>
                  <a:pt x="3" y="14"/>
                </a:lnTo>
                <a:lnTo>
                  <a:pt x="2" y="13"/>
                </a:lnTo>
                <a:lnTo>
                  <a:pt x="2" y="10"/>
                </a:lnTo>
                <a:lnTo>
                  <a:pt x="0" y="8"/>
                </a:lnTo>
                <a:lnTo>
                  <a:pt x="0" y="5"/>
                </a:lnTo>
                <a:lnTo>
                  <a:pt x="2" y="3"/>
                </a:lnTo>
                <a:lnTo>
                  <a:pt x="3" y="2"/>
                </a:lnTo>
                <a:lnTo>
                  <a:pt x="5" y="0"/>
                </a:lnTo>
                <a:lnTo>
                  <a:pt x="7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299" name="63045">
            <a:extLst xmlns:a="http://schemas.openxmlformats.org/drawingml/2006/main">
              <a:ext uri="{FF2B5EF4-FFF2-40B4-BE49-F238E27FC236}">
                <a16:creationId xmlns:a16="http://schemas.microsoft.com/office/drawing/2014/main" id="{6631EFA6-76D4-4592-B417-6F3FEF6B329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67829" y="1459804"/>
            <a:ext cx="266613" cy="232606"/>
          </a:xfrm>
          <a:custGeom xmlns:a="http://schemas.openxmlformats.org/drawingml/2006/main">
            <a:avLst/>
            <a:gdLst/>
            <a:ahLst/>
            <a:cxnLst>
              <a:cxn ang="0">
                <a:pos x="9" y="1"/>
              </a:cxn>
              <a:cxn ang="0">
                <a:pos x="11" y="3"/>
              </a:cxn>
              <a:cxn ang="0">
                <a:pos x="12" y="5"/>
              </a:cxn>
              <a:cxn ang="0">
                <a:pos x="14" y="6"/>
              </a:cxn>
              <a:cxn ang="0">
                <a:pos x="16" y="6"/>
              </a:cxn>
              <a:cxn ang="0">
                <a:pos x="18" y="6"/>
              </a:cxn>
              <a:cxn ang="0">
                <a:pos x="20" y="6"/>
              </a:cxn>
              <a:cxn ang="0">
                <a:pos x="23" y="5"/>
              </a:cxn>
              <a:cxn ang="0">
                <a:pos x="24" y="8"/>
              </a:cxn>
              <a:cxn ang="0">
                <a:pos x="24" y="10"/>
              </a:cxn>
              <a:cxn ang="0">
                <a:pos x="25" y="12"/>
              </a:cxn>
              <a:cxn ang="0">
                <a:pos x="26" y="10"/>
              </a:cxn>
              <a:cxn ang="0">
                <a:pos x="28" y="11"/>
              </a:cxn>
              <a:cxn ang="0">
                <a:pos x="29" y="13"/>
              </a:cxn>
              <a:cxn ang="0">
                <a:pos x="28" y="16"/>
              </a:cxn>
              <a:cxn ang="0">
                <a:pos x="27" y="19"/>
              </a:cxn>
              <a:cxn ang="0">
                <a:pos x="26" y="20"/>
              </a:cxn>
              <a:cxn ang="0">
                <a:pos x="26" y="22"/>
              </a:cxn>
              <a:cxn ang="0">
                <a:pos x="29" y="23"/>
              </a:cxn>
              <a:cxn ang="0">
                <a:pos x="31" y="23"/>
              </a:cxn>
              <a:cxn ang="0">
                <a:pos x="30" y="26"/>
              </a:cxn>
              <a:cxn ang="0">
                <a:pos x="28" y="27"/>
              </a:cxn>
              <a:cxn ang="0">
                <a:pos x="24" y="28"/>
              </a:cxn>
              <a:cxn ang="0">
                <a:pos x="22" y="28"/>
              </a:cxn>
              <a:cxn ang="0">
                <a:pos x="18" y="29"/>
              </a:cxn>
              <a:cxn ang="0">
                <a:pos x="16" y="28"/>
              </a:cxn>
              <a:cxn ang="0">
                <a:pos x="14" y="28"/>
              </a:cxn>
              <a:cxn ang="0">
                <a:pos x="12" y="28"/>
              </a:cxn>
              <a:cxn ang="0">
                <a:pos x="9" y="28"/>
              </a:cxn>
              <a:cxn ang="0">
                <a:pos x="6" y="29"/>
              </a:cxn>
              <a:cxn ang="0">
                <a:pos x="4" y="29"/>
              </a:cxn>
              <a:cxn ang="0">
                <a:pos x="2" y="28"/>
              </a:cxn>
              <a:cxn ang="0">
                <a:pos x="4" y="26"/>
              </a:cxn>
              <a:cxn ang="0">
                <a:pos x="5" y="23"/>
              </a:cxn>
              <a:cxn ang="0">
                <a:pos x="7" y="20"/>
              </a:cxn>
              <a:cxn ang="0">
                <a:pos x="8" y="18"/>
              </a:cxn>
              <a:cxn ang="0">
                <a:pos x="5" y="17"/>
              </a:cxn>
              <a:cxn ang="0">
                <a:pos x="3" y="17"/>
              </a:cxn>
              <a:cxn ang="0">
                <a:pos x="1" y="14"/>
              </a:cxn>
              <a:cxn ang="0">
                <a:pos x="0" y="12"/>
              </a:cxn>
              <a:cxn ang="0">
                <a:pos x="0" y="10"/>
              </a:cxn>
              <a:cxn ang="0">
                <a:pos x="1" y="7"/>
              </a:cxn>
              <a:cxn ang="0">
                <a:pos x="1" y="5"/>
              </a:cxn>
              <a:cxn ang="0">
                <a:pos x="2" y="2"/>
              </a:cxn>
              <a:cxn ang="0">
                <a:pos x="4" y="1"/>
              </a:cxn>
              <a:cxn ang="0">
                <a:pos x="7" y="0"/>
              </a:cxn>
              <a:cxn ang="0">
                <a:pos x="9" y="1"/>
              </a:cxn>
            </a:cxnLst>
            <a:rect l="0" t="0" r="r" b="b"/>
            <a:pathLst>
              <a:path w="31" h="29">
                <a:moveTo>
                  <a:pt x="9" y="1"/>
                </a:moveTo>
                <a:lnTo>
                  <a:pt x="11" y="3"/>
                </a:lnTo>
                <a:lnTo>
                  <a:pt x="12" y="5"/>
                </a:lnTo>
                <a:lnTo>
                  <a:pt x="14" y="6"/>
                </a:lnTo>
                <a:lnTo>
                  <a:pt x="16" y="6"/>
                </a:lnTo>
                <a:lnTo>
                  <a:pt x="18" y="6"/>
                </a:lnTo>
                <a:lnTo>
                  <a:pt x="20" y="6"/>
                </a:lnTo>
                <a:lnTo>
                  <a:pt x="23" y="5"/>
                </a:lnTo>
                <a:lnTo>
                  <a:pt x="24" y="8"/>
                </a:lnTo>
                <a:lnTo>
                  <a:pt x="24" y="10"/>
                </a:lnTo>
                <a:lnTo>
                  <a:pt x="25" y="12"/>
                </a:lnTo>
                <a:lnTo>
                  <a:pt x="26" y="10"/>
                </a:lnTo>
                <a:lnTo>
                  <a:pt x="28" y="11"/>
                </a:lnTo>
                <a:lnTo>
                  <a:pt x="29" y="13"/>
                </a:lnTo>
                <a:lnTo>
                  <a:pt x="28" y="16"/>
                </a:lnTo>
                <a:lnTo>
                  <a:pt x="27" y="19"/>
                </a:lnTo>
                <a:lnTo>
                  <a:pt x="26" y="20"/>
                </a:lnTo>
                <a:lnTo>
                  <a:pt x="26" y="22"/>
                </a:lnTo>
                <a:lnTo>
                  <a:pt x="29" y="23"/>
                </a:lnTo>
                <a:lnTo>
                  <a:pt x="31" y="23"/>
                </a:lnTo>
                <a:lnTo>
                  <a:pt x="30" y="26"/>
                </a:lnTo>
                <a:lnTo>
                  <a:pt x="28" y="27"/>
                </a:lnTo>
                <a:lnTo>
                  <a:pt x="24" y="28"/>
                </a:lnTo>
                <a:lnTo>
                  <a:pt x="22" y="28"/>
                </a:lnTo>
                <a:lnTo>
                  <a:pt x="18" y="29"/>
                </a:lnTo>
                <a:lnTo>
                  <a:pt x="16" y="28"/>
                </a:lnTo>
                <a:lnTo>
                  <a:pt x="14" y="28"/>
                </a:lnTo>
                <a:lnTo>
                  <a:pt x="12" y="28"/>
                </a:lnTo>
                <a:lnTo>
                  <a:pt x="9" y="28"/>
                </a:lnTo>
                <a:lnTo>
                  <a:pt x="6" y="29"/>
                </a:lnTo>
                <a:lnTo>
                  <a:pt x="4" y="29"/>
                </a:lnTo>
                <a:lnTo>
                  <a:pt x="2" y="28"/>
                </a:lnTo>
                <a:lnTo>
                  <a:pt x="4" y="26"/>
                </a:lnTo>
                <a:lnTo>
                  <a:pt x="5" y="23"/>
                </a:lnTo>
                <a:lnTo>
                  <a:pt x="7" y="20"/>
                </a:lnTo>
                <a:lnTo>
                  <a:pt x="8" y="18"/>
                </a:lnTo>
                <a:lnTo>
                  <a:pt x="5" y="17"/>
                </a:lnTo>
                <a:lnTo>
                  <a:pt x="3" y="17"/>
                </a:lnTo>
                <a:lnTo>
                  <a:pt x="1" y="14"/>
                </a:lnTo>
                <a:lnTo>
                  <a:pt x="0" y="12"/>
                </a:lnTo>
                <a:lnTo>
                  <a:pt x="0" y="10"/>
                </a:lnTo>
                <a:lnTo>
                  <a:pt x="1" y="7"/>
                </a:lnTo>
                <a:lnTo>
                  <a:pt x="1" y="5"/>
                </a:lnTo>
                <a:lnTo>
                  <a:pt x="2" y="2"/>
                </a:lnTo>
                <a:lnTo>
                  <a:pt x="4" y="1"/>
                </a:lnTo>
                <a:lnTo>
                  <a:pt x="7" y="0"/>
                </a:lnTo>
                <a:lnTo>
                  <a:pt x="9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0" name="63040">
            <a:extLst xmlns:a="http://schemas.openxmlformats.org/drawingml/2006/main">
              <a:ext uri="{FF2B5EF4-FFF2-40B4-BE49-F238E27FC236}">
                <a16:creationId xmlns:a16="http://schemas.microsoft.com/office/drawing/2014/main" id="{7B733235-38F1-491A-AC5D-DE7B8941E5C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80648" y="577505"/>
            <a:ext cx="111805" cy="136355"/>
          </a:xfrm>
          <a:custGeom xmlns:a="http://schemas.openxmlformats.org/drawingml/2006/main">
            <a:avLst/>
            <a:gdLst/>
            <a:ahLst/>
            <a:cxnLst>
              <a:cxn ang="0">
                <a:pos x="7" y="2"/>
              </a:cxn>
              <a:cxn ang="0">
                <a:pos x="9" y="3"/>
              </a:cxn>
              <a:cxn ang="0">
                <a:pos x="9" y="5"/>
              </a:cxn>
              <a:cxn ang="0">
                <a:pos x="9" y="8"/>
              </a:cxn>
              <a:cxn ang="0">
                <a:pos x="12" y="9"/>
              </a:cxn>
              <a:cxn ang="0">
                <a:pos x="13" y="11"/>
              </a:cxn>
              <a:cxn ang="0">
                <a:pos x="12" y="13"/>
              </a:cxn>
              <a:cxn ang="0">
                <a:pos x="9" y="14"/>
              </a:cxn>
              <a:cxn ang="0">
                <a:pos x="7" y="16"/>
              </a:cxn>
              <a:cxn ang="0">
                <a:pos x="5" y="17"/>
              </a:cxn>
              <a:cxn ang="0">
                <a:pos x="2" y="17"/>
              </a:cxn>
              <a:cxn ang="0">
                <a:pos x="0" y="15"/>
              </a:cxn>
              <a:cxn ang="0">
                <a:pos x="2" y="12"/>
              </a:cxn>
              <a:cxn ang="0">
                <a:pos x="2" y="11"/>
              </a:cxn>
              <a:cxn ang="0">
                <a:pos x="3" y="8"/>
              </a:cxn>
              <a:cxn ang="0">
                <a:pos x="4" y="6"/>
              </a:cxn>
              <a:cxn ang="0">
                <a:pos x="5" y="3"/>
              </a:cxn>
              <a:cxn ang="0">
                <a:pos x="5" y="0"/>
              </a:cxn>
              <a:cxn ang="0">
                <a:pos x="7" y="2"/>
              </a:cxn>
            </a:cxnLst>
            <a:rect l="0" t="0" r="r" b="b"/>
            <a:pathLst>
              <a:path w="13" h="17">
                <a:moveTo>
                  <a:pt x="7" y="2"/>
                </a:moveTo>
                <a:lnTo>
                  <a:pt x="9" y="3"/>
                </a:lnTo>
                <a:lnTo>
                  <a:pt x="9" y="5"/>
                </a:lnTo>
                <a:lnTo>
                  <a:pt x="9" y="8"/>
                </a:lnTo>
                <a:lnTo>
                  <a:pt x="12" y="9"/>
                </a:lnTo>
                <a:lnTo>
                  <a:pt x="13" y="11"/>
                </a:lnTo>
                <a:lnTo>
                  <a:pt x="12" y="13"/>
                </a:lnTo>
                <a:lnTo>
                  <a:pt x="9" y="14"/>
                </a:lnTo>
                <a:lnTo>
                  <a:pt x="7" y="16"/>
                </a:lnTo>
                <a:lnTo>
                  <a:pt x="5" y="17"/>
                </a:lnTo>
                <a:lnTo>
                  <a:pt x="2" y="17"/>
                </a:lnTo>
                <a:lnTo>
                  <a:pt x="0" y="15"/>
                </a:lnTo>
                <a:lnTo>
                  <a:pt x="2" y="12"/>
                </a:lnTo>
                <a:lnTo>
                  <a:pt x="2" y="11"/>
                </a:lnTo>
                <a:lnTo>
                  <a:pt x="3" y="8"/>
                </a:lnTo>
                <a:lnTo>
                  <a:pt x="4" y="6"/>
                </a:lnTo>
                <a:lnTo>
                  <a:pt x="5" y="3"/>
                </a:lnTo>
                <a:lnTo>
                  <a:pt x="5" y="0"/>
                </a:lnTo>
                <a:lnTo>
                  <a:pt x="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1" name="63038">
            <a:extLst xmlns:a="http://schemas.openxmlformats.org/drawingml/2006/main">
              <a:ext uri="{FF2B5EF4-FFF2-40B4-BE49-F238E27FC236}">
                <a16:creationId xmlns:a16="http://schemas.microsoft.com/office/drawing/2014/main" id="{2DFF08DF-93D1-4A61-ADAC-C854B722C7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125841" y="946467"/>
            <a:ext cx="283813" cy="272710"/>
          </a:xfrm>
          <a:custGeom xmlns:a="http://schemas.openxmlformats.org/drawingml/2006/main">
            <a:avLst/>
            <a:gdLst/>
            <a:ahLst/>
            <a:cxnLst>
              <a:cxn ang="0">
                <a:pos x="33" y="20"/>
              </a:cxn>
              <a:cxn ang="0">
                <a:pos x="31" y="21"/>
              </a:cxn>
              <a:cxn ang="0">
                <a:pos x="28" y="22"/>
              </a:cxn>
              <a:cxn ang="0">
                <a:pos x="26" y="24"/>
              </a:cxn>
              <a:cxn ang="0">
                <a:pos x="24" y="25"/>
              </a:cxn>
              <a:cxn ang="0">
                <a:pos x="22" y="27"/>
              </a:cxn>
              <a:cxn ang="0">
                <a:pos x="20" y="29"/>
              </a:cxn>
              <a:cxn ang="0">
                <a:pos x="17" y="29"/>
              </a:cxn>
              <a:cxn ang="0">
                <a:pos x="15" y="31"/>
              </a:cxn>
              <a:cxn ang="0">
                <a:pos x="13" y="32"/>
              </a:cxn>
              <a:cxn ang="0">
                <a:pos x="9" y="34"/>
              </a:cxn>
              <a:cxn ang="0">
                <a:pos x="8" y="32"/>
              </a:cxn>
              <a:cxn ang="0">
                <a:pos x="7" y="30"/>
              </a:cxn>
              <a:cxn ang="0">
                <a:pos x="5" y="29"/>
              </a:cxn>
              <a:cxn ang="0">
                <a:pos x="4" y="27"/>
              </a:cxn>
              <a:cxn ang="0">
                <a:pos x="2" y="25"/>
              </a:cxn>
              <a:cxn ang="0">
                <a:pos x="0" y="22"/>
              </a:cxn>
              <a:cxn ang="0">
                <a:pos x="0" y="20"/>
              </a:cxn>
              <a:cxn ang="0">
                <a:pos x="0" y="16"/>
              </a:cxn>
              <a:cxn ang="0">
                <a:pos x="2" y="14"/>
              </a:cxn>
              <a:cxn ang="0">
                <a:pos x="5" y="13"/>
              </a:cxn>
              <a:cxn ang="0">
                <a:pos x="6" y="12"/>
              </a:cxn>
              <a:cxn ang="0">
                <a:pos x="7" y="10"/>
              </a:cxn>
              <a:cxn ang="0">
                <a:pos x="5" y="7"/>
              </a:cxn>
              <a:cxn ang="0">
                <a:pos x="5" y="3"/>
              </a:cxn>
              <a:cxn ang="0">
                <a:pos x="7" y="3"/>
              </a:cxn>
              <a:cxn ang="0">
                <a:pos x="8" y="4"/>
              </a:cxn>
              <a:cxn ang="0">
                <a:pos x="11" y="4"/>
              </a:cxn>
              <a:cxn ang="0">
                <a:pos x="12" y="3"/>
              </a:cxn>
              <a:cxn ang="0">
                <a:pos x="14" y="2"/>
              </a:cxn>
              <a:cxn ang="0">
                <a:pos x="16" y="0"/>
              </a:cxn>
              <a:cxn ang="0">
                <a:pos x="18" y="1"/>
              </a:cxn>
              <a:cxn ang="0">
                <a:pos x="20" y="2"/>
              </a:cxn>
              <a:cxn ang="0">
                <a:pos x="22" y="4"/>
              </a:cxn>
              <a:cxn ang="0">
                <a:pos x="24" y="6"/>
              </a:cxn>
              <a:cxn ang="0">
                <a:pos x="26" y="8"/>
              </a:cxn>
              <a:cxn ang="0">
                <a:pos x="27" y="10"/>
              </a:cxn>
              <a:cxn ang="0">
                <a:pos x="30" y="12"/>
              </a:cxn>
              <a:cxn ang="0">
                <a:pos x="31" y="14"/>
              </a:cxn>
              <a:cxn ang="0">
                <a:pos x="33" y="16"/>
              </a:cxn>
              <a:cxn ang="0">
                <a:pos x="33" y="20"/>
              </a:cxn>
            </a:cxnLst>
            <a:rect l="0" t="0" r="r" b="b"/>
            <a:pathLst>
              <a:path w="33" h="34">
                <a:moveTo>
                  <a:pt x="33" y="20"/>
                </a:moveTo>
                <a:lnTo>
                  <a:pt x="31" y="21"/>
                </a:lnTo>
                <a:lnTo>
                  <a:pt x="28" y="22"/>
                </a:lnTo>
                <a:lnTo>
                  <a:pt x="26" y="24"/>
                </a:lnTo>
                <a:lnTo>
                  <a:pt x="24" y="25"/>
                </a:lnTo>
                <a:lnTo>
                  <a:pt x="22" y="27"/>
                </a:lnTo>
                <a:lnTo>
                  <a:pt x="20" y="29"/>
                </a:lnTo>
                <a:lnTo>
                  <a:pt x="17" y="29"/>
                </a:lnTo>
                <a:lnTo>
                  <a:pt x="15" y="31"/>
                </a:lnTo>
                <a:lnTo>
                  <a:pt x="13" y="32"/>
                </a:lnTo>
                <a:lnTo>
                  <a:pt x="9" y="34"/>
                </a:lnTo>
                <a:lnTo>
                  <a:pt x="8" y="32"/>
                </a:lnTo>
                <a:lnTo>
                  <a:pt x="7" y="30"/>
                </a:lnTo>
                <a:lnTo>
                  <a:pt x="5" y="29"/>
                </a:lnTo>
                <a:lnTo>
                  <a:pt x="4" y="27"/>
                </a:lnTo>
                <a:lnTo>
                  <a:pt x="2" y="25"/>
                </a:lnTo>
                <a:lnTo>
                  <a:pt x="0" y="22"/>
                </a:lnTo>
                <a:lnTo>
                  <a:pt x="0" y="20"/>
                </a:lnTo>
                <a:lnTo>
                  <a:pt x="0" y="16"/>
                </a:lnTo>
                <a:lnTo>
                  <a:pt x="2" y="14"/>
                </a:lnTo>
                <a:lnTo>
                  <a:pt x="5" y="13"/>
                </a:lnTo>
                <a:lnTo>
                  <a:pt x="6" y="12"/>
                </a:lnTo>
                <a:lnTo>
                  <a:pt x="7" y="10"/>
                </a:lnTo>
                <a:lnTo>
                  <a:pt x="5" y="7"/>
                </a:lnTo>
                <a:lnTo>
                  <a:pt x="5" y="3"/>
                </a:lnTo>
                <a:lnTo>
                  <a:pt x="7" y="3"/>
                </a:lnTo>
                <a:lnTo>
                  <a:pt x="8" y="4"/>
                </a:lnTo>
                <a:lnTo>
                  <a:pt x="11" y="4"/>
                </a:lnTo>
                <a:lnTo>
                  <a:pt x="12" y="3"/>
                </a:lnTo>
                <a:lnTo>
                  <a:pt x="14" y="2"/>
                </a:lnTo>
                <a:lnTo>
                  <a:pt x="16" y="0"/>
                </a:lnTo>
                <a:lnTo>
                  <a:pt x="18" y="1"/>
                </a:lnTo>
                <a:lnTo>
                  <a:pt x="20" y="2"/>
                </a:lnTo>
                <a:lnTo>
                  <a:pt x="22" y="4"/>
                </a:lnTo>
                <a:lnTo>
                  <a:pt x="24" y="6"/>
                </a:lnTo>
                <a:lnTo>
                  <a:pt x="26" y="8"/>
                </a:lnTo>
                <a:lnTo>
                  <a:pt x="27" y="10"/>
                </a:lnTo>
                <a:lnTo>
                  <a:pt x="30" y="12"/>
                </a:lnTo>
                <a:lnTo>
                  <a:pt x="31" y="14"/>
                </a:lnTo>
                <a:lnTo>
                  <a:pt x="33" y="16"/>
                </a:lnTo>
                <a:lnTo>
                  <a:pt x="33" y="2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2" name="63035">
            <a:extLst xmlns:a="http://schemas.openxmlformats.org/drawingml/2006/main">
              <a:ext uri="{FF2B5EF4-FFF2-40B4-BE49-F238E27FC236}">
                <a16:creationId xmlns:a16="http://schemas.microsoft.com/office/drawing/2014/main" id="{F807489A-0C9E-4AC2-B1F2-194D8F9320D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85030" y="705839"/>
            <a:ext cx="206410" cy="232606"/>
          </a:xfrm>
          <a:custGeom xmlns:a="http://schemas.openxmlformats.org/drawingml/2006/main">
            <a:avLst/>
            <a:gdLst/>
            <a:ahLst/>
            <a:cxnLst>
              <a:cxn ang="0">
                <a:pos x="20" y="4"/>
              </a:cxn>
              <a:cxn ang="0">
                <a:pos x="21" y="7"/>
              </a:cxn>
              <a:cxn ang="0">
                <a:pos x="18" y="8"/>
              </a:cxn>
              <a:cxn ang="0">
                <a:pos x="18" y="11"/>
              </a:cxn>
              <a:cxn ang="0">
                <a:pos x="19" y="13"/>
              </a:cxn>
              <a:cxn ang="0">
                <a:pos x="20" y="15"/>
              </a:cxn>
              <a:cxn ang="0">
                <a:pos x="22" y="17"/>
              </a:cxn>
              <a:cxn ang="0">
                <a:pos x="24" y="20"/>
              </a:cxn>
              <a:cxn ang="0">
                <a:pos x="21" y="21"/>
              </a:cxn>
              <a:cxn ang="0">
                <a:pos x="18" y="21"/>
              </a:cxn>
              <a:cxn ang="0">
                <a:pos x="16" y="24"/>
              </a:cxn>
              <a:cxn ang="0">
                <a:pos x="18" y="26"/>
              </a:cxn>
              <a:cxn ang="0">
                <a:pos x="17" y="29"/>
              </a:cxn>
              <a:cxn ang="0">
                <a:pos x="14" y="28"/>
              </a:cxn>
              <a:cxn ang="0">
                <a:pos x="13" y="28"/>
              </a:cxn>
              <a:cxn ang="0">
                <a:pos x="11" y="27"/>
              </a:cxn>
              <a:cxn ang="0">
                <a:pos x="8" y="29"/>
              </a:cxn>
              <a:cxn ang="0">
                <a:pos x="6" y="27"/>
              </a:cxn>
              <a:cxn ang="0">
                <a:pos x="7" y="24"/>
              </a:cxn>
              <a:cxn ang="0">
                <a:pos x="6" y="22"/>
              </a:cxn>
              <a:cxn ang="0">
                <a:pos x="6" y="19"/>
              </a:cxn>
              <a:cxn ang="0">
                <a:pos x="7" y="16"/>
              </a:cxn>
              <a:cxn ang="0">
                <a:pos x="5" y="14"/>
              </a:cxn>
              <a:cxn ang="0">
                <a:pos x="4" y="12"/>
              </a:cxn>
              <a:cxn ang="0">
                <a:pos x="3" y="11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5" y="8"/>
              </a:cxn>
              <a:cxn ang="0">
                <a:pos x="6" y="9"/>
              </a:cxn>
              <a:cxn ang="0">
                <a:pos x="8" y="7"/>
              </a:cxn>
              <a:cxn ang="0">
                <a:pos x="7" y="4"/>
              </a:cxn>
              <a:cxn ang="0">
                <a:pos x="6" y="0"/>
              </a:cxn>
              <a:cxn ang="0">
                <a:pos x="9" y="1"/>
              </a:cxn>
              <a:cxn ang="0">
                <a:pos x="12" y="0"/>
              </a:cxn>
              <a:cxn ang="0">
                <a:pos x="14" y="1"/>
              </a:cxn>
              <a:cxn ang="0">
                <a:pos x="15" y="3"/>
              </a:cxn>
              <a:cxn ang="0">
                <a:pos x="17" y="3"/>
              </a:cxn>
              <a:cxn ang="0">
                <a:pos x="20" y="4"/>
              </a:cxn>
            </a:cxnLst>
            <a:rect l="0" t="0" r="r" b="b"/>
            <a:pathLst>
              <a:path w="24" h="29">
                <a:moveTo>
                  <a:pt x="20" y="4"/>
                </a:moveTo>
                <a:lnTo>
                  <a:pt x="21" y="7"/>
                </a:lnTo>
                <a:lnTo>
                  <a:pt x="18" y="8"/>
                </a:lnTo>
                <a:lnTo>
                  <a:pt x="18" y="11"/>
                </a:lnTo>
                <a:lnTo>
                  <a:pt x="19" y="13"/>
                </a:lnTo>
                <a:lnTo>
                  <a:pt x="20" y="15"/>
                </a:lnTo>
                <a:lnTo>
                  <a:pt x="22" y="17"/>
                </a:lnTo>
                <a:lnTo>
                  <a:pt x="24" y="20"/>
                </a:lnTo>
                <a:lnTo>
                  <a:pt x="21" y="21"/>
                </a:lnTo>
                <a:lnTo>
                  <a:pt x="18" y="21"/>
                </a:lnTo>
                <a:lnTo>
                  <a:pt x="16" y="24"/>
                </a:lnTo>
                <a:lnTo>
                  <a:pt x="18" y="26"/>
                </a:lnTo>
                <a:lnTo>
                  <a:pt x="17" y="29"/>
                </a:lnTo>
                <a:lnTo>
                  <a:pt x="14" y="28"/>
                </a:lnTo>
                <a:lnTo>
                  <a:pt x="13" y="28"/>
                </a:lnTo>
                <a:lnTo>
                  <a:pt x="11" y="27"/>
                </a:lnTo>
                <a:lnTo>
                  <a:pt x="8" y="29"/>
                </a:lnTo>
                <a:lnTo>
                  <a:pt x="6" y="27"/>
                </a:lnTo>
                <a:lnTo>
                  <a:pt x="7" y="24"/>
                </a:lnTo>
                <a:lnTo>
                  <a:pt x="6" y="22"/>
                </a:lnTo>
                <a:lnTo>
                  <a:pt x="6" y="19"/>
                </a:lnTo>
                <a:lnTo>
                  <a:pt x="7" y="16"/>
                </a:lnTo>
                <a:lnTo>
                  <a:pt x="5" y="14"/>
                </a:lnTo>
                <a:lnTo>
                  <a:pt x="4" y="12"/>
                </a:lnTo>
                <a:lnTo>
                  <a:pt x="3" y="11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5" y="8"/>
                </a:lnTo>
                <a:lnTo>
                  <a:pt x="6" y="9"/>
                </a:lnTo>
                <a:lnTo>
                  <a:pt x="8" y="7"/>
                </a:lnTo>
                <a:lnTo>
                  <a:pt x="7" y="4"/>
                </a:lnTo>
                <a:lnTo>
                  <a:pt x="6" y="0"/>
                </a:lnTo>
                <a:lnTo>
                  <a:pt x="9" y="1"/>
                </a:lnTo>
                <a:lnTo>
                  <a:pt x="12" y="0"/>
                </a:lnTo>
                <a:lnTo>
                  <a:pt x="14" y="1"/>
                </a:lnTo>
                <a:lnTo>
                  <a:pt x="15" y="3"/>
                </a:lnTo>
                <a:lnTo>
                  <a:pt x="17" y="3"/>
                </a:lnTo>
                <a:lnTo>
                  <a:pt x="20" y="4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3" name="63023">
            <a:extLst xmlns:a="http://schemas.openxmlformats.org/drawingml/2006/main">
              <a:ext uri="{FF2B5EF4-FFF2-40B4-BE49-F238E27FC236}">
                <a16:creationId xmlns:a16="http://schemas.microsoft.com/office/drawing/2014/main" id="{F302F390-8304-4CC6-A934-843BE35BC8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97849" y="761986"/>
            <a:ext cx="421420" cy="272710"/>
          </a:xfrm>
          <a:custGeom xmlns:a="http://schemas.openxmlformats.org/drawingml/2006/main">
            <a:avLst/>
            <a:gdLst/>
            <a:ahLst/>
            <a:cxnLst>
              <a:cxn ang="0">
                <a:pos x="32" y="13"/>
              </a:cxn>
              <a:cxn ang="0">
                <a:pos x="36" y="15"/>
              </a:cxn>
              <a:cxn ang="0">
                <a:pos x="38" y="17"/>
              </a:cxn>
              <a:cxn ang="0">
                <a:pos x="41" y="17"/>
              </a:cxn>
              <a:cxn ang="0">
                <a:pos x="41" y="15"/>
              </a:cxn>
              <a:cxn ang="0">
                <a:pos x="42" y="12"/>
              </a:cxn>
              <a:cxn ang="0">
                <a:pos x="47" y="11"/>
              </a:cxn>
              <a:cxn ang="0">
                <a:pos x="49" y="12"/>
              </a:cxn>
              <a:cxn ang="0">
                <a:pos x="48" y="14"/>
              </a:cxn>
              <a:cxn ang="0">
                <a:pos x="46" y="17"/>
              </a:cxn>
              <a:cxn ang="0">
                <a:pos x="45" y="18"/>
              </a:cxn>
              <a:cxn ang="0">
                <a:pos x="45" y="21"/>
              </a:cxn>
              <a:cxn ang="0">
                <a:pos x="43" y="23"/>
              </a:cxn>
              <a:cxn ang="0">
                <a:pos x="41" y="23"/>
              </a:cxn>
              <a:cxn ang="0">
                <a:pos x="39" y="25"/>
              </a:cxn>
              <a:cxn ang="0">
                <a:pos x="38" y="27"/>
              </a:cxn>
              <a:cxn ang="0">
                <a:pos x="34" y="29"/>
              </a:cxn>
              <a:cxn ang="0">
                <a:pos x="31" y="28"/>
              </a:cxn>
              <a:cxn ang="0">
                <a:pos x="29" y="33"/>
              </a:cxn>
              <a:cxn ang="0">
                <a:pos x="27" y="34"/>
              </a:cxn>
              <a:cxn ang="0">
                <a:pos x="25" y="33"/>
              </a:cxn>
              <a:cxn ang="0">
                <a:pos x="25" y="31"/>
              </a:cxn>
              <a:cxn ang="0">
                <a:pos x="23" y="28"/>
              </a:cxn>
              <a:cxn ang="0">
                <a:pos x="22" y="24"/>
              </a:cxn>
              <a:cxn ang="0">
                <a:pos x="19" y="21"/>
              </a:cxn>
              <a:cxn ang="0">
                <a:pos x="14" y="20"/>
              </a:cxn>
              <a:cxn ang="0">
                <a:pos x="12" y="20"/>
              </a:cxn>
              <a:cxn ang="0">
                <a:pos x="10" y="18"/>
              </a:cxn>
              <a:cxn ang="0">
                <a:pos x="8" y="16"/>
              </a:cxn>
              <a:cxn ang="0">
                <a:pos x="6" y="16"/>
              </a:cxn>
              <a:cxn ang="0">
                <a:pos x="4" y="16"/>
              </a:cxn>
              <a:cxn ang="0">
                <a:pos x="2" y="14"/>
              </a:cxn>
              <a:cxn ang="0">
                <a:pos x="2" y="12"/>
              </a:cxn>
              <a:cxn ang="0">
                <a:pos x="1" y="9"/>
              </a:cxn>
              <a:cxn ang="0">
                <a:pos x="0" y="6"/>
              </a:cxn>
              <a:cxn ang="0">
                <a:pos x="3" y="5"/>
              </a:cxn>
              <a:cxn ang="0">
                <a:pos x="6" y="4"/>
              </a:cxn>
              <a:cxn ang="0">
                <a:pos x="8" y="3"/>
              </a:cxn>
              <a:cxn ang="0">
                <a:pos x="10" y="1"/>
              </a:cxn>
              <a:cxn ang="0">
                <a:pos x="13" y="0"/>
              </a:cxn>
              <a:cxn ang="0">
                <a:pos x="14" y="3"/>
              </a:cxn>
              <a:cxn ang="0">
                <a:pos x="14" y="6"/>
              </a:cxn>
              <a:cxn ang="0">
                <a:pos x="14" y="8"/>
              </a:cxn>
              <a:cxn ang="0">
                <a:pos x="19" y="9"/>
              </a:cxn>
              <a:cxn ang="0">
                <a:pos x="21" y="9"/>
              </a:cxn>
              <a:cxn ang="0">
                <a:pos x="23" y="10"/>
              </a:cxn>
              <a:cxn ang="0">
                <a:pos x="23" y="14"/>
              </a:cxn>
              <a:cxn ang="0">
                <a:pos x="24" y="17"/>
              </a:cxn>
              <a:cxn ang="0">
                <a:pos x="27" y="19"/>
              </a:cxn>
              <a:cxn ang="0">
                <a:pos x="27" y="17"/>
              </a:cxn>
              <a:cxn ang="0">
                <a:pos x="28" y="14"/>
              </a:cxn>
              <a:cxn ang="0">
                <a:pos x="29" y="12"/>
              </a:cxn>
              <a:cxn ang="0">
                <a:pos x="32" y="13"/>
              </a:cxn>
            </a:cxnLst>
            <a:rect l="0" t="0" r="r" b="b"/>
            <a:pathLst>
              <a:path w="49" h="34">
                <a:moveTo>
                  <a:pt x="32" y="13"/>
                </a:moveTo>
                <a:lnTo>
                  <a:pt x="36" y="15"/>
                </a:lnTo>
                <a:lnTo>
                  <a:pt x="38" y="17"/>
                </a:lnTo>
                <a:lnTo>
                  <a:pt x="41" y="17"/>
                </a:lnTo>
                <a:lnTo>
                  <a:pt x="41" y="15"/>
                </a:lnTo>
                <a:lnTo>
                  <a:pt x="42" y="12"/>
                </a:lnTo>
                <a:lnTo>
                  <a:pt x="47" y="11"/>
                </a:lnTo>
                <a:lnTo>
                  <a:pt x="49" y="12"/>
                </a:lnTo>
                <a:lnTo>
                  <a:pt x="48" y="14"/>
                </a:lnTo>
                <a:lnTo>
                  <a:pt x="46" y="17"/>
                </a:lnTo>
                <a:lnTo>
                  <a:pt x="45" y="18"/>
                </a:lnTo>
                <a:lnTo>
                  <a:pt x="45" y="21"/>
                </a:lnTo>
                <a:lnTo>
                  <a:pt x="43" y="23"/>
                </a:lnTo>
                <a:lnTo>
                  <a:pt x="41" y="23"/>
                </a:lnTo>
                <a:lnTo>
                  <a:pt x="39" y="25"/>
                </a:lnTo>
                <a:lnTo>
                  <a:pt x="38" y="27"/>
                </a:lnTo>
                <a:lnTo>
                  <a:pt x="34" y="29"/>
                </a:lnTo>
                <a:lnTo>
                  <a:pt x="31" y="28"/>
                </a:lnTo>
                <a:lnTo>
                  <a:pt x="29" y="33"/>
                </a:lnTo>
                <a:lnTo>
                  <a:pt x="27" y="34"/>
                </a:lnTo>
                <a:lnTo>
                  <a:pt x="25" y="33"/>
                </a:lnTo>
                <a:lnTo>
                  <a:pt x="25" y="31"/>
                </a:lnTo>
                <a:lnTo>
                  <a:pt x="23" y="28"/>
                </a:lnTo>
                <a:lnTo>
                  <a:pt x="22" y="24"/>
                </a:lnTo>
                <a:lnTo>
                  <a:pt x="19" y="21"/>
                </a:lnTo>
                <a:lnTo>
                  <a:pt x="14" y="20"/>
                </a:lnTo>
                <a:lnTo>
                  <a:pt x="12" y="20"/>
                </a:lnTo>
                <a:lnTo>
                  <a:pt x="10" y="18"/>
                </a:lnTo>
                <a:lnTo>
                  <a:pt x="8" y="16"/>
                </a:lnTo>
                <a:lnTo>
                  <a:pt x="6" y="16"/>
                </a:lnTo>
                <a:lnTo>
                  <a:pt x="4" y="16"/>
                </a:lnTo>
                <a:lnTo>
                  <a:pt x="2" y="14"/>
                </a:lnTo>
                <a:lnTo>
                  <a:pt x="2" y="12"/>
                </a:lnTo>
                <a:lnTo>
                  <a:pt x="1" y="9"/>
                </a:lnTo>
                <a:lnTo>
                  <a:pt x="0" y="6"/>
                </a:lnTo>
                <a:lnTo>
                  <a:pt x="3" y="5"/>
                </a:lnTo>
                <a:lnTo>
                  <a:pt x="6" y="4"/>
                </a:lnTo>
                <a:lnTo>
                  <a:pt x="8" y="3"/>
                </a:lnTo>
                <a:lnTo>
                  <a:pt x="10" y="1"/>
                </a:lnTo>
                <a:lnTo>
                  <a:pt x="13" y="0"/>
                </a:lnTo>
                <a:lnTo>
                  <a:pt x="14" y="3"/>
                </a:lnTo>
                <a:lnTo>
                  <a:pt x="14" y="6"/>
                </a:lnTo>
                <a:lnTo>
                  <a:pt x="14" y="8"/>
                </a:lnTo>
                <a:lnTo>
                  <a:pt x="19" y="9"/>
                </a:lnTo>
                <a:lnTo>
                  <a:pt x="21" y="9"/>
                </a:lnTo>
                <a:lnTo>
                  <a:pt x="23" y="10"/>
                </a:lnTo>
                <a:lnTo>
                  <a:pt x="23" y="14"/>
                </a:lnTo>
                <a:lnTo>
                  <a:pt x="24" y="17"/>
                </a:lnTo>
                <a:lnTo>
                  <a:pt x="27" y="19"/>
                </a:lnTo>
                <a:lnTo>
                  <a:pt x="27" y="17"/>
                </a:lnTo>
                <a:lnTo>
                  <a:pt x="28" y="14"/>
                </a:lnTo>
                <a:lnTo>
                  <a:pt x="29" y="12"/>
                </a:lnTo>
                <a:lnTo>
                  <a:pt x="32" y="1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4" name="63020">
            <a:extLst xmlns:a="http://schemas.openxmlformats.org/drawingml/2006/main">
              <a:ext uri="{FF2B5EF4-FFF2-40B4-BE49-F238E27FC236}">
                <a16:creationId xmlns:a16="http://schemas.microsoft.com/office/drawing/2014/main" id="{F3D09615-48B5-4D82-B9D6-B1C280B9182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065639" y="866258"/>
            <a:ext cx="103205" cy="72188"/>
          </a:xfrm>
          <a:custGeom xmlns:a="http://schemas.openxmlformats.org/drawingml/2006/main">
            <a:avLst/>
            <a:gdLst/>
            <a:ahLst/>
            <a:cxnLst>
              <a:cxn ang="0">
                <a:pos x="10" y="2"/>
              </a:cxn>
              <a:cxn ang="0">
                <a:pos x="12" y="4"/>
              </a:cxn>
              <a:cxn ang="0">
                <a:pos x="12" y="7"/>
              </a:cxn>
              <a:cxn ang="0">
                <a:pos x="9" y="8"/>
              </a:cxn>
              <a:cxn ang="0">
                <a:pos x="7" y="8"/>
              </a:cxn>
              <a:cxn ang="0">
                <a:pos x="5" y="9"/>
              </a:cxn>
              <a:cxn ang="0">
                <a:pos x="2" y="9"/>
              </a:cxn>
              <a:cxn ang="0">
                <a:pos x="0" y="8"/>
              </a:cxn>
              <a:cxn ang="0">
                <a:pos x="0" y="5"/>
              </a:cxn>
              <a:cxn ang="0">
                <a:pos x="0" y="2"/>
              </a:cxn>
              <a:cxn ang="0">
                <a:pos x="3" y="1"/>
              </a:cxn>
              <a:cxn ang="0">
                <a:pos x="5" y="0"/>
              </a:cxn>
              <a:cxn ang="0">
                <a:pos x="8" y="0"/>
              </a:cxn>
              <a:cxn ang="0">
                <a:pos x="10" y="2"/>
              </a:cxn>
            </a:cxnLst>
            <a:rect l="0" t="0" r="r" b="b"/>
            <a:pathLst>
              <a:path w="12" h="9">
                <a:moveTo>
                  <a:pt x="10" y="2"/>
                </a:moveTo>
                <a:lnTo>
                  <a:pt x="12" y="4"/>
                </a:lnTo>
                <a:lnTo>
                  <a:pt x="12" y="7"/>
                </a:lnTo>
                <a:lnTo>
                  <a:pt x="9" y="8"/>
                </a:lnTo>
                <a:lnTo>
                  <a:pt x="7" y="8"/>
                </a:lnTo>
                <a:lnTo>
                  <a:pt x="5" y="9"/>
                </a:lnTo>
                <a:lnTo>
                  <a:pt x="2" y="9"/>
                </a:lnTo>
                <a:lnTo>
                  <a:pt x="0" y="8"/>
                </a:lnTo>
                <a:lnTo>
                  <a:pt x="0" y="5"/>
                </a:lnTo>
                <a:lnTo>
                  <a:pt x="0" y="2"/>
                </a:lnTo>
                <a:lnTo>
                  <a:pt x="3" y="1"/>
                </a:lnTo>
                <a:lnTo>
                  <a:pt x="5" y="0"/>
                </a:lnTo>
                <a:lnTo>
                  <a:pt x="8" y="0"/>
                </a:lnTo>
                <a:lnTo>
                  <a:pt x="10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5" name="63013">
            <a:extLst xmlns:a="http://schemas.openxmlformats.org/drawingml/2006/main">
              <a:ext uri="{FF2B5EF4-FFF2-40B4-BE49-F238E27FC236}">
                <a16:creationId xmlns:a16="http://schemas.microsoft.com/office/drawing/2014/main" id="{95840F6C-E00B-49AA-A0DF-0A858C5EAC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512859" y="1090842"/>
            <a:ext cx="258012" cy="288753"/>
          </a:xfrm>
          <a:custGeom xmlns:a="http://schemas.openxmlformats.org/drawingml/2006/main">
            <a:avLst/>
            <a:gdLst/>
            <a:ahLst/>
            <a:cxnLst>
              <a:cxn ang="0">
                <a:pos x="28" y="7"/>
              </a:cxn>
              <a:cxn ang="0">
                <a:pos x="30" y="11"/>
              </a:cxn>
              <a:cxn ang="0">
                <a:pos x="30" y="14"/>
              </a:cxn>
              <a:cxn ang="0">
                <a:pos x="27" y="17"/>
              </a:cxn>
              <a:cxn ang="0">
                <a:pos x="24" y="18"/>
              </a:cxn>
              <a:cxn ang="0">
                <a:pos x="22" y="20"/>
              </a:cxn>
              <a:cxn ang="0">
                <a:pos x="21" y="22"/>
              </a:cxn>
              <a:cxn ang="0">
                <a:pos x="20" y="25"/>
              </a:cxn>
              <a:cxn ang="0">
                <a:pos x="20" y="27"/>
              </a:cxn>
              <a:cxn ang="0">
                <a:pos x="18" y="31"/>
              </a:cxn>
              <a:cxn ang="0">
                <a:pos x="18" y="34"/>
              </a:cxn>
              <a:cxn ang="0">
                <a:pos x="16" y="36"/>
              </a:cxn>
              <a:cxn ang="0">
                <a:pos x="12" y="34"/>
              </a:cxn>
              <a:cxn ang="0">
                <a:pos x="9" y="34"/>
              </a:cxn>
              <a:cxn ang="0">
                <a:pos x="9" y="32"/>
              </a:cxn>
              <a:cxn ang="0">
                <a:pos x="8" y="29"/>
              </a:cxn>
              <a:cxn ang="0">
                <a:pos x="5" y="28"/>
              </a:cxn>
              <a:cxn ang="0">
                <a:pos x="4" y="25"/>
              </a:cxn>
              <a:cxn ang="0">
                <a:pos x="5" y="23"/>
              </a:cxn>
              <a:cxn ang="0">
                <a:pos x="4" y="20"/>
              </a:cxn>
              <a:cxn ang="0">
                <a:pos x="4" y="18"/>
              </a:cxn>
              <a:cxn ang="0">
                <a:pos x="4" y="15"/>
              </a:cxn>
              <a:cxn ang="0">
                <a:pos x="3" y="12"/>
              </a:cxn>
              <a:cxn ang="0">
                <a:pos x="2" y="9"/>
              </a:cxn>
              <a:cxn ang="0">
                <a:pos x="0" y="7"/>
              </a:cxn>
              <a:cxn ang="0">
                <a:pos x="2" y="4"/>
              </a:cxn>
              <a:cxn ang="0">
                <a:pos x="4" y="3"/>
              </a:cxn>
              <a:cxn ang="0">
                <a:pos x="5" y="2"/>
              </a:cxn>
              <a:cxn ang="0">
                <a:pos x="9" y="1"/>
              </a:cxn>
              <a:cxn ang="0">
                <a:pos x="10" y="0"/>
              </a:cxn>
              <a:cxn ang="0">
                <a:pos x="13" y="0"/>
              </a:cxn>
              <a:cxn ang="0">
                <a:pos x="14" y="2"/>
              </a:cxn>
              <a:cxn ang="0">
                <a:pos x="15" y="4"/>
              </a:cxn>
              <a:cxn ang="0">
                <a:pos x="16" y="6"/>
              </a:cxn>
              <a:cxn ang="0">
                <a:pos x="18" y="7"/>
              </a:cxn>
              <a:cxn ang="0">
                <a:pos x="20" y="6"/>
              </a:cxn>
              <a:cxn ang="0">
                <a:pos x="22" y="6"/>
              </a:cxn>
              <a:cxn ang="0">
                <a:pos x="24" y="5"/>
              </a:cxn>
              <a:cxn ang="0">
                <a:pos x="27" y="6"/>
              </a:cxn>
              <a:cxn ang="0">
                <a:pos x="28" y="7"/>
              </a:cxn>
            </a:cxnLst>
            <a:rect l="0" t="0" r="r" b="b"/>
            <a:pathLst>
              <a:path w="30" h="36">
                <a:moveTo>
                  <a:pt x="28" y="7"/>
                </a:moveTo>
                <a:lnTo>
                  <a:pt x="30" y="11"/>
                </a:lnTo>
                <a:lnTo>
                  <a:pt x="30" y="14"/>
                </a:lnTo>
                <a:lnTo>
                  <a:pt x="27" y="17"/>
                </a:lnTo>
                <a:lnTo>
                  <a:pt x="24" y="18"/>
                </a:lnTo>
                <a:lnTo>
                  <a:pt x="22" y="20"/>
                </a:lnTo>
                <a:lnTo>
                  <a:pt x="21" y="22"/>
                </a:lnTo>
                <a:lnTo>
                  <a:pt x="20" y="25"/>
                </a:lnTo>
                <a:lnTo>
                  <a:pt x="20" y="27"/>
                </a:lnTo>
                <a:lnTo>
                  <a:pt x="18" y="31"/>
                </a:lnTo>
                <a:lnTo>
                  <a:pt x="18" y="34"/>
                </a:lnTo>
                <a:lnTo>
                  <a:pt x="16" y="36"/>
                </a:lnTo>
                <a:lnTo>
                  <a:pt x="12" y="34"/>
                </a:lnTo>
                <a:lnTo>
                  <a:pt x="9" y="34"/>
                </a:lnTo>
                <a:lnTo>
                  <a:pt x="9" y="32"/>
                </a:lnTo>
                <a:lnTo>
                  <a:pt x="8" y="29"/>
                </a:lnTo>
                <a:lnTo>
                  <a:pt x="5" y="28"/>
                </a:lnTo>
                <a:lnTo>
                  <a:pt x="4" y="25"/>
                </a:lnTo>
                <a:lnTo>
                  <a:pt x="5" y="23"/>
                </a:lnTo>
                <a:lnTo>
                  <a:pt x="4" y="20"/>
                </a:lnTo>
                <a:lnTo>
                  <a:pt x="4" y="18"/>
                </a:lnTo>
                <a:lnTo>
                  <a:pt x="4" y="15"/>
                </a:lnTo>
                <a:lnTo>
                  <a:pt x="3" y="12"/>
                </a:lnTo>
                <a:lnTo>
                  <a:pt x="2" y="9"/>
                </a:lnTo>
                <a:lnTo>
                  <a:pt x="0" y="7"/>
                </a:lnTo>
                <a:lnTo>
                  <a:pt x="2" y="4"/>
                </a:lnTo>
                <a:lnTo>
                  <a:pt x="4" y="3"/>
                </a:lnTo>
                <a:lnTo>
                  <a:pt x="5" y="2"/>
                </a:lnTo>
                <a:lnTo>
                  <a:pt x="9" y="1"/>
                </a:lnTo>
                <a:lnTo>
                  <a:pt x="10" y="0"/>
                </a:lnTo>
                <a:lnTo>
                  <a:pt x="13" y="0"/>
                </a:lnTo>
                <a:lnTo>
                  <a:pt x="14" y="2"/>
                </a:lnTo>
                <a:lnTo>
                  <a:pt x="15" y="4"/>
                </a:lnTo>
                <a:lnTo>
                  <a:pt x="16" y="6"/>
                </a:lnTo>
                <a:lnTo>
                  <a:pt x="18" y="7"/>
                </a:lnTo>
                <a:lnTo>
                  <a:pt x="20" y="6"/>
                </a:lnTo>
                <a:lnTo>
                  <a:pt x="22" y="6"/>
                </a:lnTo>
                <a:lnTo>
                  <a:pt x="24" y="5"/>
                </a:lnTo>
                <a:lnTo>
                  <a:pt x="27" y="6"/>
                </a:lnTo>
                <a:lnTo>
                  <a:pt x="28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6" name="63012">
            <a:extLst xmlns:a="http://schemas.openxmlformats.org/drawingml/2006/main">
              <a:ext uri="{FF2B5EF4-FFF2-40B4-BE49-F238E27FC236}">
                <a16:creationId xmlns:a16="http://schemas.microsoft.com/office/drawing/2014/main" id="{BB7DF0A0-36ED-44A9-BDF4-9C78F8E0DB5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650465" y="1138968"/>
            <a:ext cx="292414" cy="425108"/>
          </a:xfrm>
          <a:custGeom xmlns:a="http://schemas.openxmlformats.org/drawingml/2006/main">
            <a:avLst/>
            <a:gdLst/>
            <a:ahLst/>
            <a:cxnLst>
              <a:cxn ang="0">
                <a:pos x="16" y="53"/>
              </a:cxn>
              <a:cxn ang="0">
                <a:pos x="13" y="53"/>
              </a:cxn>
              <a:cxn ang="0">
                <a:pos x="11" y="51"/>
              </a:cxn>
              <a:cxn ang="0">
                <a:pos x="10" y="49"/>
              </a:cxn>
              <a:cxn ang="0">
                <a:pos x="10" y="46"/>
              </a:cxn>
              <a:cxn ang="0">
                <a:pos x="10" y="43"/>
              </a:cxn>
              <a:cxn ang="0">
                <a:pos x="11" y="41"/>
              </a:cxn>
              <a:cxn ang="0">
                <a:pos x="10" y="39"/>
              </a:cxn>
              <a:cxn ang="0">
                <a:pos x="9" y="37"/>
              </a:cxn>
              <a:cxn ang="0">
                <a:pos x="8" y="35"/>
              </a:cxn>
              <a:cxn ang="0">
                <a:pos x="5" y="32"/>
              </a:cxn>
              <a:cxn ang="0">
                <a:pos x="2" y="32"/>
              </a:cxn>
              <a:cxn ang="0">
                <a:pos x="0" y="30"/>
              </a:cxn>
              <a:cxn ang="0">
                <a:pos x="2" y="28"/>
              </a:cxn>
              <a:cxn ang="0">
                <a:pos x="2" y="25"/>
              </a:cxn>
              <a:cxn ang="0">
                <a:pos x="4" y="21"/>
              </a:cxn>
              <a:cxn ang="0">
                <a:pos x="4" y="19"/>
              </a:cxn>
              <a:cxn ang="0">
                <a:pos x="5" y="16"/>
              </a:cxn>
              <a:cxn ang="0">
                <a:pos x="6" y="14"/>
              </a:cxn>
              <a:cxn ang="0">
                <a:pos x="8" y="12"/>
              </a:cxn>
              <a:cxn ang="0">
                <a:pos x="11" y="11"/>
              </a:cxn>
              <a:cxn ang="0">
                <a:pos x="14" y="8"/>
              </a:cxn>
              <a:cxn ang="0">
                <a:pos x="14" y="5"/>
              </a:cxn>
              <a:cxn ang="0">
                <a:pos x="12" y="1"/>
              </a:cxn>
              <a:cxn ang="0">
                <a:pos x="14" y="0"/>
              </a:cxn>
              <a:cxn ang="0">
                <a:pos x="16" y="0"/>
              </a:cxn>
              <a:cxn ang="0">
                <a:pos x="18" y="1"/>
              </a:cxn>
              <a:cxn ang="0">
                <a:pos x="20" y="2"/>
              </a:cxn>
              <a:cxn ang="0">
                <a:pos x="22" y="3"/>
              </a:cxn>
              <a:cxn ang="0">
                <a:pos x="21" y="5"/>
              </a:cxn>
              <a:cxn ang="0">
                <a:pos x="21" y="8"/>
              </a:cxn>
              <a:cxn ang="0">
                <a:pos x="22" y="10"/>
              </a:cxn>
              <a:cxn ang="0">
                <a:pos x="24" y="12"/>
              </a:cxn>
              <a:cxn ang="0">
                <a:pos x="28" y="14"/>
              </a:cxn>
              <a:cxn ang="0">
                <a:pos x="28" y="16"/>
              </a:cxn>
              <a:cxn ang="0">
                <a:pos x="28" y="18"/>
              </a:cxn>
              <a:cxn ang="0">
                <a:pos x="28" y="20"/>
              </a:cxn>
              <a:cxn ang="0">
                <a:pos x="27" y="22"/>
              </a:cxn>
              <a:cxn ang="0">
                <a:pos x="27" y="24"/>
              </a:cxn>
              <a:cxn ang="0">
                <a:pos x="26" y="29"/>
              </a:cxn>
              <a:cxn ang="0">
                <a:pos x="24" y="31"/>
              </a:cxn>
              <a:cxn ang="0">
                <a:pos x="23" y="34"/>
              </a:cxn>
              <a:cxn ang="0">
                <a:pos x="25" y="35"/>
              </a:cxn>
              <a:cxn ang="0">
                <a:pos x="26" y="37"/>
              </a:cxn>
              <a:cxn ang="0">
                <a:pos x="28" y="39"/>
              </a:cxn>
              <a:cxn ang="0">
                <a:pos x="30" y="40"/>
              </a:cxn>
              <a:cxn ang="0">
                <a:pos x="32" y="42"/>
              </a:cxn>
              <a:cxn ang="0">
                <a:pos x="33" y="43"/>
              </a:cxn>
              <a:cxn ang="0">
                <a:pos x="34" y="45"/>
              </a:cxn>
              <a:cxn ang="0">
                <a:pos x="34" y="48"/>
              </a:cxn>
              <a:cxn ang="0">
                <a:pos x="30" y="50"/>
              </a:cxn>
              <a:cxn ang="0">
                <a:pos x="28" y="52"/>
              </a:cxn>
              <a:cxn ang="0">
                <a:pos x="26" y="53"/>
              </a:cxn>
              <a:cxn ang="0">
                <a:pos x="24" y="52"/>
              </a:cxn>
              <a:cxn ang="0">
                <a:pos x="22" y="51"/>
              </a:cxn>
              <a:cxn ang="0">
                <a:pos x="20" y="49"/>
              </a:cxn>
              <a:cxn ang="0">
                <a:pos x="17" y="50"/>
              </a:cxn>
              <a:cxn ang="0">
                <a:pos x="16" y="53"/>
              </a:cxn>
            </a:cxnLst>
            <a:rect l="0" t="0" r="r" b="b"/>
            <a:pathLst>
              <a:path w="34" h="53">
                <a:moveTo>
                  <a:pt x="16" y="53"/>
                </a:moveTo>
                <a:lnTo>
                  <a:pt x="13" y="53"/>
                </a:lnTo>
                <a:lnTo>
                  <a:pt x="11" y="51"/>
                </a:lnTo>
                <a:lnTo>
                  <a:pt x="10" y="49"/>
                </a:lnTo>
                <a:lnTo>
                  <a:pt x="10" y="46"/>
                </a:lnTo>
                <a:lnTo>
                  <a:pt x="10" y="43"/>
                </a:lnTo>
                <a:lnTo>
                  <a:pt x="11" y="41"/>
                </a:lnTo>
                <a:lnTo>
                  <a:pt x="10" y="39"/>
                </a:lnTo>
                <a:lnTo>
                  <a:pt x="9" y="37"/>
                </a:lnTo>
                <a:lnTo>
                  <a:pt x="8" y="35"/>
                </a:lnTo>
                <a:lnTo>
                  <a:pt x="5" y="32"/>
                </a:lnTo>
                <a:lnTo>
                  <a:pt x="2" y="32"/>
                </a:lnTo>
                <a:lnTo>
                  <a:pt x="0" y="30"/>
                </a:lnTo>
                <a:lnTo>
                  <a:pt x="2" y="28"/>
                </a:lnTo>
                <a:lnTo>
                  <a:pt x="2" y="25"/>
                </a:lnTo>
                <a:lnTo>
                  <a:pt x="4" y="21"/>
                </a:lnTo>
                <a:lnTo>
                  <a:pt x="4" y="19"/>
                </a:lnTo>
                <a:lnTo>
                  <a:pt x="5" y="16"/>
                </a:lnTo>
                <a:lnTo>
                  <a:pt x="6" y="14"/>
                </a:lnTo>
                <a:lnTo>
                  <a:pt x="8" y="12"/>
                </a:lnTo>
                <a:lnTo>
                  <a:pt x="11" y="11"/>
                </a:lnTo>
                <a:lnTo>
                  <a:pt x="14" y="8"/>
                </a:lnTo>
                <a:lnTo>
                  <a:pt x="14" y="5"/>
                </a:lnTo>
                <a:lnTo>
                  <a:pt x="12" y="1"/>
                </a:lnTo>
                <a:lnTo>
                  <a:pt x="14" y="0"/>
                </a:lnTo>
                <a:lnTo>
                  <a:pt x="16" y="0"/>
                </a:lnTo>
                <a:lnTo>
                  <a:pt x="18" y="1"/>
                </a:lnTo>
                <a:lnTo>
                  <a:pt x="20" y="2"/>
                </a:lnTo>
                <a:lnTo>
                  <a:pt x="22" y="3"/>
                </a:lnTo>
                <a:lnTo>
                  <a:pt x="21" y="5"/>
                </a:lnTo>
                <a:lnTo>
                  <a:pt x="21" y="8"/>
                </a:lnTo>
                <a:lnTo>
                  <a:pt x="22" y="10"/>
                </a:lnTo>
                <a:lnTo>
                  <a:pt x="24" y="12"/>
                </a:lnTo>
                <a:lnTo>
                  <a:pt x="28" y="14"/>
                </a:lnTo>
                <a:lnTo>
                  <a:pt x="28" y="16"/>
                </a:lnTo>
                <a:lnTo>
                  <a:pt x="28" y="18"/>
                </a:lnTo>
                <a:lnTo>
                  <a:pt x="28" y="20"/>
                </a:lnTo>
                <a:lnTo>
                  <a:pt x="27" y="22"/>
                </a:lnTo>
                <a:lnTo>
                  <a:pt x="27" y="24"/>
                </a:lnTo>
                <a:lnTo>
                  <a:pt x="26" y="29"/>
                </a:lnTo>
                <a:lnTo>
                  <a:pt x="24" y="31"/>
                </a:lnTo>
                <a:lnTo>
                  <a:pt x="23" y="34"/>
                </a:lnTo>
                <a:lnTo>
                  <a:pt x="25" y="35"/>
                </a:lnTo>
                <a:lnTo>
                  <a:pt x="26" y="37"/>
                </a:lnTo>
                <a:lnTo>
                  <a:pt x="28" y="39"/>
                </a:lnTo>
                <a:lnTo>
                  <a:pt x="30" y="40"/>
                </a:lnTo>
                <a:lnTo>
                  <a:pt x="32" y="42"/>
                </a:lnTo>
                <a:lnTo>
                  <a:pt x="33" y="43"/>
                </a:lnTo>
                <a:lnTo>
                  <a:pt x="34" y="45"/>
                </a:lnTo>
                <a:lnTo>
                  <a:pt x="34" y="48"/>
                </a:lnTo>
                <a:lnTo>
                  <a:pt x="30" y="50"/>
                </a:lnTo>
                <a:lnTo>
                  <a:pt x="28" y="52"/>
                </a:lnTo>
                <a:lnTo>
                  <a:pt x="26" y="53"/>
                </a:lnTo>
                <a:lnTo>
                  <a:pt x="24" y="52"/>
                </a:lnTo>
                <a:lnTo>
                  <a:pt x="22" y="51"/>
                </a:lnTo>
                <a:lnTo>
                  <a:pt x="20" y="49"/>
                </a:lnTo>
                <a:lnTo>
                  <a:pt x="17" y="50"/>
                </a:lnTo>
                <a:lnTo>
                  <a:pt x="16" y="5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7" name="63004">
            <a:extLst xmlns:a="http://schemas.openxmlformats.org/drawingml/2006/main">
              <a:ext uri="{FF2B5EF4-FFF2-40B4-BE49-F238E27FC236}">
                <a16:creationId xmlns:a16="http://schemas.microsoft.com/office/drawing/2014/main" id="{D3245C8D-0ACD-4A44-A9F6-4E686CCE7E7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203245" y="810111"/>
            <a:ext cx="326815" cy="296774"/>
          </a:xfrm>
          <a:custGeom xmlns:a="http://schemas.openxmlformats.org/drawingml/2006/main">
            <a:avLst/>
            <a:gdLst/>
            <a:ahLst/>
            <a:cxnLst>
              <a:cxn ang="0">
                <a:pos x="12" y="3"/>
              </a:cxn>
              <a:cxn ang="0">
                <a:pos x="13" y="6"/>
              </a:cxn>
              <a:cxn ang="0">
                <a:pos x="13" y="8"/>
              </a:cxn>
              <a:cxn ang="0">
                <a:pos x="15" y="10"/>
              </a:cxn>
              <a:cxn ang="0">
                <a:pos x="17" y="10"/>
              </a:cxn>
              <a:cxn ang="0">
                <a:pos x="19" y="10"/>
              </a:cxn>
              <a:cxn ang="0">
                <a:pos x="21" y="12"/>
              </a:cxn>
              <a:cxn ang="0">
                <a:pos x="23" y="14"/>
              </a:cxn>
              <a:cxn ang="0">
                <a:pos x="25" y="14"/>
              </a:cxn>
              <a:cxn ang="0">
                <a:pos x="30" y="15"/>
              </a:cxn>
              <a:cxn ang="0">
                <a:pos x="33" y="18"/>
              </a:cxn>
              <a:cxn ang="0">
                <a:pos x="34" y="22"/>
              </a:cxn>
              <a:cxn ang="0">
                <a:pos x="36" y="25"/>
              </a:cxn>
              <a:cxn ang="0">
                <a:pos x="36" y="27"/>
              </a:cxn>
              <a:cxn ang="0">
                <a:pos x="38" y="28"/>
              </a:cxn>
              <a:cxn ang="0">
                <a:pos x="36" y="30"/>
              </a:cxn>
              <a:cxn ang="0">
                <a:pos x="35" y="33"/>
              </a:cxn>
              <a:cxn ang="0">
                <a:pos x="33" y="35"/>
              </a:cxn>
              <a:cxn ang="0">
                <a:pos x="31" y="36"/>
              </a:cxn>
              <a:cxn ang="0">
                <a:pos x="28" y="36"/>
              </a:cxn>
              <a:cxn ang="0">
                <a:pos x="24" y="37"/>
              </a:cxn>
              <a:cxn ang="0">
                <a:pos x="24" y="33"/>
              </a:cxn>
              <a:cxn ang="0">
                <a:pos x="22" y="31"/>
              </a:cxn>
              <a:cxn ang="0">
                <a:pos x="21" y="29"/>
              </a:cxn>
              <a:cxn ang="0">
                <a:pos x="18" y="27"/>
              </a:cxn>
              <a:cxn ang="0">
                <a:pos x="17" y="25"/>
              </a:cxn>
              <a:cxn ang="0">
                <a:pos x="15" y="23"/>
              </a:cxn>
              <a:cxn ang="0">
                <a:pos x="13" y="21"/>
              </a:cxn>
              <a:cxn ang="0">
                <a:pos x="11" y="19"/>
              </a:cxn>
              <a:cxn ang="0">
                <a:pos x="9" y="18"/>
              </a:cxn>
              <a:cxn ang="0">
                <a:pos x="7" y="17"/>
              </a:cxn>
              <a:cxn ang="0">
                <a:pos x="8" y="14"/>
              </a:cxn>
              <a:cxn ang="0">
                <a:pos x="7" y="11"/>
              </a:cxn>
              <a:cxn ang="0">
                <a:pos x="6" y="10"/>
              </a:cxn>
              <a:cxn ang="0">
                <a:pos x="4" y="9"/>
              </a:cxn>
              <a:cxn ang="0">
                <a:pos x="2" y="7"/>
              </a:cxn>
              <a:cxn ang="0">
                <a:pos x="1" y="6"/>
              </a:cxn>
              <a:cxn ang="0">
                <a:pos x="0" y="4"/>
              </a:cxn>
              <a:cxn ang="0">
                <a:pos x="1" y="1"/>
              </a:cxn>
              <a:cxn ang="0">
                <a:pos x="4" y="1"/>
              </a:cxn>
              <a:cxn ang="0">
                <a:pos x="6" y="1"/>
              </a:cxn>
              <a:cxn ang="0">
                <a:pos x="9" y="1"/>
              </a:cxn>
              <a:cxn ang="0">
                <a:pos x="11" y="0"/>
              </a:cxn>
              <a:cxn ang="0">
                <a:pos x="12" y="3"/>
              </a:cxn>
            </a:cxnLst>
            <a:rect l="0" t="0" r="r" b="b"/>
            <a:pathLst>
              <a:path w="38" h="37">
                <a:moveTo>
                  <a:pt x="12" y="3"/>
                </a:moveTo>
                <a:lnTo>
                  <a:pt x="13" y="6"/>
                </a:lnTo>
                <a:lnTo>
                  <a:pt x="13" y="8"/>
                </a:lnTo>
                <a:lnTo>
                  <a:pt x="15" y="10"/>
                </a:lnTo>
                <a:lnTo>
                  <a:pt x="17" y="10"/>
                </a:lnTo>
                <a:lnTo>
                  <a:pt x="19" y="10"/>
                </a:lnTo>
                <a:lnTo>
                  <a:pt x="21" y="12"/>
                </a:lnTo>
                <a:lnTo>
                  <a:pt x="23" y="14"/>
                </a:lnTo>
                <a:lnTo>
                  <a:pt x="25" y="14"/>
                </a:lnTo>
                <a:lnTo>
                  <a:pt x="30" y="15"/>
                </a:lnTo>
                <a:lnTo>
                  <a:pt x="33" y="18"/>
                </a:lnTo>
                <a:lnTo>
                  <a:pt x="34" y="22"/>
                </a:lnTo>
                <a:lnTo>
                  <a:pt x="36" y="25"/>
                </a:lnTo>
                <a:lnTo>
                  <a:pt x="36" y="27"/>
                </a:lnTo>
                <a:lnTo>
                  <a:pt x="38" y="28"/>
                </a:lnTo>
                <a:lnTo>
                  <a:pt x="36" y="30"/>
                </a:lnTo>
                <a:lnTo>
                  <a:pt x="35" y="33"/>
                </a:lnTo>
                <a:lnTo>
                  <a:pt x="33" y="35"/>
                </a:lnTo>
                <a:lnTo>
                  <a:pt x="31" y="36"/>
                </a:lnTo>
                <a:lnTo>
                  <a:pt x="28" y="36"/>
                </a:lnTo>
                <a:lnTo>
                  <a:pt x="24" y="37"/>
                </a:lnTo>
                <a:lnTo>
                  <a:pt x="24" y="33"/>
                </a:lnTo>
                <a:lnTo>
                  <a:pt x="22" y="31"/>
                </a:lnTo>
                <a:lnTo>
                  <a:pt x="21" y="29"/>
                </a:lnTo>
                <a:lnTo>
                  <a:pt x="18" y="27"/>
                </a:lnTo>
                <a:lnTo>
                  <a:pt x="17" y="25"/>
                </a:lnTo>
                <a:lnTo>
                  <a:pt x="15" y="23"/>
                </a:lnTo>
                <a:lnTo>
                  <a:pt x="13" y="21"/>
                </a:lnTo>
                <a:lnTo>
                  <a:pt x="11" y="19"/>
                </a:lnTo>
                <a:lnTo>
                  <a:pt x="9" y="18"/>
                </a:lnTo>
                <a:lnTo>
                  <a:pt x="7" y="17"/>
                </a:lnTo>
                <a:lnTo>
                  <a:pt x="8" y="14"/>
                </a:lnTo>
                <a:lnTo>
                  <a:pt x="7" y="11"/>
                </a:lnTo>
                <a:lnTo>
                  <a:pt x="6" y="10"/>
                </a:lnTo>
                <a:lnTo>
                  <a:pt x="4" y="9"/>
                </a:lnTo>
                <a:lnTo>
                  <a:pt x="2" y="7"/>
                </a:lnTo>
                <a:lnTo>
                  <a:pt x="1" y="6"/>
                </a:lnTo>
                <a:lnTo>
                  <a:pt x="0" y="4"/>
                </a:lnTo>
                <a:lnTo>
                  <a:pt x="1" y="1"/>
                </a:lnTo>
                <a:lnTo>
                  <a:pt x="4" y="1"/>
                </a:lnTo>
                <a:lnTo>
                  <a:pt x="6" y="1"/>
                </a:lnTo>
                <a:lnTo>
                  <a:pt x="9" y="1"/>
                </a:lnTo>
                <a:lnTo>
                  <a:pt x="11" y="0"/>
                </a:lnTo>
                <a:lnTo>
                  <a:pt x="12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8" name="63003">
            <a:extLst xmlns:a="http://schemas.openxmlformats.org/drawingml/2006/main">
              <a:ext uri="{FF2B5EF4-FFF2-40B4-BE49-F238E27FC236}">
                <a16:creationId xmlns:a16="http://schemas.microsoft.com/office/drawing/2014/main" id="{52D23C1A-289B-4881-A736-9E712B5EA3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988234" y="665735"/>
            <a:ext cx="154807" cy="72188"/>
          </a:xfrm>
          <a:custGeom xmlns:a="http://schemas.openxmlformats.org/drawingml/2006/main">
            <a:avLst/>
            <a:gdLst/>
            <a:ahLst/>
            <a:cxnLst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  <a:cxn ang="0">
                <a:pos x="18" y="4"/>
              </a:cxn>
              <a:cxn ang="0">
                <a:pos x="18" y="8"/>
              </a:cxn>
              <a:cxn ang="0">
                <a:pos x="16" y="7"/>
              </a:cxn>
              <a:cxn ang="0">
                <a:pos x="14" y="6"/>
              </a:cxn>
              <a:cxn ang="0">
                <a:pos x="11" y="8"/>
              </a:cxn>
              <a:cxn ang="0">
                <a:pos x="8" y="9"/>
              </a:cxn>
              <a:cxn ang="0">
                <a:pos x="5" y="8"/>
              </a:cxn>
              <a:cxn ang="0">
                <a:pos x="3" y="8"/>
              </a:cxn>
              <a:cxn ang="0">
                <a:pos x="2" y="6"/>
              </a:cxn>
              <a:cxn ang="0">
                <a:pos x="0" y="5"/>
              </a:cxn>
              <a:cxn ang="0">
                <a:pos x="2" y="2"/>
              </a:cxn>
              <a:cxn ang="0">
                <a:pos x="3" y="1"/>
              </a:cxn>
              <a:cxn ang="0">
                <a:pos x="7" y="1"/>
              </a:cxn>
              <a:cxn ang="0">
                <a:pos x="10" y="0"/>
              </a:cxn>
              <a:cxn ang="0">
                <a:pos x="12" y="0"/>
              </a:cxn>
            </a:cxnLst>
            <a:rect l="0" t="0" r="r" b="b"/>
            <a:pathLst>
              <a:path w="18" h="9">
                <a:moveTo>
                  <a:pt x="12" y="0"/>
                </a:moveTo>
                <a:lnTo>
                  <a:pt x="14" y="1"/>
                </a:lnTo>
                <a:lnTo>
                  <a:pt x="16" y="2"/>
                </a:lnTo>
                <a:lnTo>
                  <a:pt x="18" y="4"/>
                </a:lnTo>
                <a:lnTo>
                  <a:pt x="18" y="8"/>
                </a:lnTo>
                <a:lnTo>
                  <a:pt x="16" y="7"/>
                </a:lnTo>
                <a:lnTo>
                  <a:pt x="14" y="6"/>
                </a:lnTo>
                <a:lnTo>
                  <a:pt x="11" y="8"/>
                </a:lnTo>
                <a:lnTo>
                  <a:pt x="8" y="9"/>
                </a:lnTo>
                <a:lnTo>
                  <a:pt x="5" y="8"/>
                </a:lnTo>
                <a:lnTo>
                  <a:pt x="3" y="8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3" y="1"/>
                </a:lnTo>
                <a:lnTo>
                  <a:pt x="7" y="1"/>
                </a:lnTo>
                <a:lnTo>
                  <a:pt x="10" y="0"/>
                </a:lnTo>
                <a:lnTo>
                  <a:pt x="12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09" name="63001">
            <a:extLst xmlns:a="http://schemas.openxmlformats.org/drawingml/2006/main">
              <a:ext uri="{FF2B5EF4-FFF2-40B4-BE49-F238E27FC236}">
                <a16:creationId xmlns:a16="http://schemas.microsoft.com/office/drawing/2014/main" id="{107B7F3B-9A05-41FB-89BE-F39EE8FD238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5426854" y="1363554"/>
            <a:ext cx="335415" cy="256669"/>
          </a:xfrm>
          <a:custGeom xmlns:a="http://schemas.openxmlformats.org/drawingml/2006/main">
            <a:avLst/>
            <a:gdLst/>
            <a:ahLst/>
            <a:cxnLst>
              <a:cxn ang="0">
                <a:pos x="26" y="2"/>
              </a:cxn>
              <a:cxn ang="0">
                <a:pos x="28" y="4"/>
              </a:cxn>
              <a:cxn ang="0">
                <a:pos x="31" y="4"/>
              </a:cxn>
              <a:cxn ang="0">
                <a:pos x="34" y="7"/>
              </a:cxn>
              <a:cxn ang="0">
                <a:pos x="35" y="9"/>
              </a:cxn>
              <a:cxn ang="0">
                <a:pos x="36" y="11"/>
              </a:cxn>
              <a:cxn ang="0">
                <a:pos x="37" y="13"/>
              </a:cxn>
              <a:cxn ang="0">
                <a:pos x="36" y="15"/>
              </a:cxn>
              <a:cxn ang="0">
                <a:pos x="36" y="18"/>
              </a:cxn>
              <a:cxn ang="0">
                <a:pos x="36" y="21"/>
              </a:cxn>
              <a:cxn ang="0">
                <a:pos x="37" y="23"/>
              </a:cxn>
              <a:cxn ang="0">
                <a:pos x="39" y="25"/>
              </a:cxn>
              <a:cxn ang="0">
                <a:pos x="36" y="26"/>
              </a:cxn>
              <a:cxn ang="0">
                <a:pos x="34" y="26"/>
              </a:cxn>
              <a:cxn ang="0">
                <a:pos x="33" y="29"/>
              </a:cxn>
              <a:cxn ang="0">
                <a:pos x="31" y="26"/>
              </a:cxn>
              <a:cxn ang="0">
                <a:pos x="29" y="25"/>
              </a:cxn>
              <a:cxn ang="0">
                <a:pos x="27" y="27"/>
              </a:cxn>
              <a:cxn ang="0">
                <a:pos x="26" y="28"/>
              </a:cxn>
              <a:cxn ang="0">
                <a:pos x="25" y="30"/>
              </a:cxn>
              <a:cxn ang="0">
                <a:pos x="24" y="32"/>
              </a:cxn>
              <a:cxn ang="0">
                <a:pos x="22" y="32"/>
              </a:cxn>
              <a:cxn ang="0">
                <a:pos x="21" y="30"/>
              </a:cxn>
              <a:cxn ang="0">
                <a:pos x="19" y="28"/>
              </a:cxn>
              <a:cxn ang="0">
                <a:pos x="17" y="26"/>
              </a:cxn>
              <a:cxn ang="0">
                <a:pos x="15" y="27"/>
              </a:cxn>
              <a:cxn ang="0">
                <a:pos x="13" y="29"/>
              </a:cxn>
              <a:cxn ang="0">
                <a:pos x="10" y="28"/>
              </a:cxn>
              <a:cxn ang="0">
                <a:pos x="7" y="25"/>
              </a:cxn>
              <a:cxn ang="0">
                <a:pos x="5" y="24"/>
              </a:cxn>
              <a:cxn ang="0">
                <a:pos x="3" y="22"/>
              </a:cxn>
              <a:cxn ang="0">
                <a:pos x="3" y="20"/>
              </a:cxn>
              <a:cxn ang="0">
                <a:pos x="2" y="18"/>
              </a:cxn>
              <a:cxn ang="0">
                <a:pos x="0" y="15"/>
              </a:cxn>
              <a:cxn ang="0">
                <a:pos x="2" y="13"/>
              </a:cxn>
              <a:cxn ang="0">
                <a:pos x="3" y="10"/>
              </a:cxn>
              <a:cxn ang="0">
                <a:pos x="5" y="8"/>
              </a:cxn>
              <a:cxn ang="0">
                <a:pos x="8" y="7"/>
              </a:cxn>
              <a:cxn ang="0">
                <a:pos x="10" y="5"/>
              </a:cxn>
              <a:cxn ang="0">
                <a:pos x="13" y="3"/>
              </a:cxn>
              <a:cxn ang="0">
                <a:pos x="15" y="2"/>
              </a:cxn>
              <a:cxn ang="0">
                <a:pos x="16" y="1"/>
              </a:cxn>
              <a:cxn ang="0">
                <a:pos x="19" y="0"/>
              </a:cxn>
              <a:cxn ang="0">
                <a:pos x="22" y="0"/>
              </a:cxn>
              <a:cxn ang="0">
                <a:pos x="26" y="2"/>
              </a:cxn>
            </a:cxnLst>
            <a:rect l="0" t="0" r="r" b="b"/>
            <a:pathLst>
              <a:path w="39" h="32">
                <a:moveTo>
                  <a:pt x="26" y="2"/>
                </a:moveTo>
                <a:lnTo>
                  <a:pt x="28" y="4"/>
                </a:lnTo>
                <a:lnTo>
                  <a:pt x="31" y="4"/>
                </a:lnTo>
                <a:lnTo>
                  <a:pt x="34" y="7"/>
                </a:lnTo>
                <a:lnTo>
                  <a:pt x="35" y="9"/>
                </a:lnTo>
                <a:lnTo>
                  <a:pt x="36" y="11"/>
                </a:lnTo>
                <a:lnTo>
                  <a:pt x="37" y="13"/>
                </a:lnTo>
                <a:lnTo>
                  <a:pt x="36" y="15"/>
                </a:lnTo>
                <a:lnTo>
                  <a:pt x="36" y="18"/>
                </a:lnTo>
                <a:lnTo>
                  <a:pt x="36" y="21"/>
                </a:lnTo>
                <a:lnTo>
                  <a:pt x="37" y="23"/>
                </a:lnTo>
                <a:lnTo>
                  <a:pt x="39" y="25"/>
                </a:lnTo>
                <a:lnTo>
                  <a:pt x="36" y="26"/>
                </a:lnTo>
                <a:lnTo>
                  <a:pt x="34" y="26"/>
                </a:lnTo>
                <a:lnTo>
                  <a:pt x="33" y="29"/>
                </a:lnTo>
                <a:lnTo>
                  <a:pt x="31" y="26"/>
                </a:lnTo>
                <a:lnTo>
                  <a:pt x="29" y="25"/>
                </a:lnTo>
                <a:lnTo>
                  <a:pt x="27" y="27"/>
                </a:lnTo>
                <a:lnTo>
                  <a:pt x="26" y="28"/>
                </a:lnTo>
                <a:lnTo>
                  <a:pt x="25" y="30"/>
                </a:lnTo>
                <a:lnTo>
                  <a:pt x="24" y="32"/>
                </a:lnTo>
                <a:lnTo>
                  <a:pt x="22" y="32"/>
                </a:lnTo>
                <a:lnTo>
                  <a:pt x="21" y="30"/>
                </a:lnTo>
                <a:lnTo>
                  <a:pt x="19" y="28"/>
                </a:lnTo>
                <a:lnTo>
                  <a:pt x="17" y="26"/>
                </a:lnTo>
                <a:lnTo>
                  <a:pt x="15" y="27"/>
                </a:lnTo>
                <a:lnTo>
                  <a:pt x="13" y="29"/>
                </a:lnTo>
                <a:lnTo>
                  <a:pt x="10" y="28"/>
                </a:lnTo>
                <a:lnTo>
                  <a:pt x="7" y="25"/>
                </a:lnTo>
                <a:lnTo>
                  <a:pt x="5" y="24"/>
                </a:lnTo>
                <a:lnTo>
                  <a:pt x="3" y="22"/>
                </a:lnTo>
                <a:lnTo>
                  <a:pt x="3" y="20"/>
                </a:lnTo>
                <a:lnTo>
                  <a:pt x="2" y="18"/>
                </a:lnTo>
                <a:lnTo>
                  <a:pt x="0" y="15"/>
                </a:lnTo>
                <a:lnTo>
                  <a:pt x="2" y="13"/>
                </a:lnTo>
                <a:lnTo>
                  <a:pt x="3" y="10"/>
                </a:lnTo>
                <a:lnTo>
                  <a:pt x="5" y="8"/>
                </a:lnTo>
                <a:lnTo>
                  <a:pt x="8" y="7"/>
                </a:lnTo>
                <a:lnTo>
                  <a:pt x="10" y="5"/>
                </a:lnTo>
                <a:lnTo>
                  <a:pt x="13" y="3"/>
                </a:lnTo>
                <a:lnTo>
                  <a:pt x="15" y="2"/>
                </a:lnTo>
                <a:lnTo>
                  <a:pt x="16" y="1"/>
                </a:lnTo>
                <a:lnTo>
                  <a:pt x="19" y="0"/>
                </a:lnTo>
                <a:lnTo>
                  <a:pt x="22" y="0"/>
                </a:lnTo>
                <a:lnTo>
                  <a:pt x="26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0" name="62122">
            <a:extLst xmlns:a="http://schemas.openxmlformats.org/drawingml/2006/main">
              <a:ext uri="{FF2B5EF4-FFF2-40B4-BE49-F238E27FC236}">
                <a16:creationId xmlns:a16="http://schemas.microsoft.com/office/drawing/2014/main" id="{52C284B1-603B-47B0-A178-4341A99E03D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73224" y="946467"/>
            <a:ext cx="180608" cy="104272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8" y="5"/>
              </a:cxn>
              <a:cxn ang="0">
                <a:pos x="20" y="6"/>
              </a:cxn>
              <a:cxn ang="0">
                <a:pos x="20" y="8"/>
              </a:cxn>
              <a:cxn ang="0">
                <a:pos x="21" y="9"/>
              </a:cxn>
              <a:cxn ang="0">
                <a:pos x="20" y="11"/>
              </a:cxn>
              <a:cxn ang="0">
                <a:pos x="19" y="13"/>
              </a:cxn>
              <a:cxn ang="0">
                <a:pos x="15" y="12"/>
              </a:cxn>
              <a:cxn ang="0">
                <a:pos x="13" y="11"/>
              </a:cxn>
              <a:cxn ang="0">
                <a:pos x="10" y="11"/>
              </a:cxn>
              <a:cxn ang="0">
                <a:pos x="8" y="12"/>
              </a:cxn>
              <a:cxn ang="0">
                <a:pos x="6" y="12"/>
              </a:cxn>
              <a:cxn ang="0">
                <a:pos x="3" y="12"/>
              </a:cxn>
              <a:cxn ang="0">
                <a:pos x="0" y="9"/>
              </a:cxn>
              <a:cxn ang="0">
                <a:pos x="0" y="7"/>
              </a:cxn>
              <a:cxn ang="0">
                <a:pos x="2" y="4"/>
              </a:cxn>
              <a:cxn ang="0">
                <a:pos x="4" y="0"/>
              </a:cxn>
              <a:cxn ang="0">
                <a:pos x="8" y="0"/>
              </a:cxn>
              <a:cxn ang="0">
                <a:pos x="10" y="1"/>
              </a:cxn>
              <a:cxn ang="0">
                <a:pos x="10" y="4"/>
              </a:cxn>
              <a:cxn ang="0">
                <a:pos x="9" y="6"/>
              </a:cxn>
              <a:cxn ang="0">
                <a:pos x="11" y="7"/>
              </a:cxn>
              <a:cxn ang="0">
                <a:pos x="14" y="7"/>
              </a:cxn>
              <a:cxn ang="0">
                <a:pos x="15" y="5"/>
              </a:cxn>
            </a:cxnLst>
            <a:rect l="0" t="0" r="r" b="b"/>
            <a:pathLst>
              <a:path w="21" h="13">
                <a:moveTo>
                  <a:pt x="15" y="5"/>
                </a:moveTo>
                <a:lnTo>
                  <a:pt x="18" y="5"/>
                </a:lnTo>
                <a:lnTo>
                  <a:pt x="20" y="6"/>
                </a:lnTo>
                <a:lnTo>
                  <a:pt x="20" y="8"/>
                </a:lnTo>
                <a:lnTo>
                  <a:pt x="21" y="9"/>
                </a:lnTo>
                <a:lnTo>
                  <a:pt x="20" y="11"/>
                </a:lnTo>
                <a:lnTo>
                  <a:pt x="19" y="13"/>
                </a:lnTo>
                <a:lnTo>
                  <a:pt x="15" y="12"/>
                </a:lnTo>
                <a:lnTo>
                  <a:pt x="13" y="11"/>
                </a:lnTo>
                <a:lnTo>
                  <a:pt x="10" y="11"/>
                </a:lnTo>
                <a:lnTo>
                  <a:pt x="8" y="12"/>
                </a:lnTo>
                <a:lnTo>
                  <a:pt x="6" y="12"/>
                </a:lnTo>
                <a:lnTo>
                  <a:pt x="3" y="12"/>
                </a:lnTo>
                <a:lnTo>
                  <a:pt x="0" y="9"/>
                </a:lnTo>
                <a:lnTo>
                  <a:pt x="0" y="7"/>
                </a:lnTo>
                <a:lnTo>
                  <a:pt x="2" y="4"/>
                </a:lnTo>
                <a:lnTo>
                  <a:pt x="4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9" y="6"/>
                </a:lnTo>
                <a:lnTo>
                  <a:pt x="11" y="7"/>
                </a:lnTo>
                <a:lnTo>
                  <a:pt x="14" y="7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1" name="62121">
            <a:extLst xmlns:a="http://schemas.openxmlformats.org/drawingml/2006/main">
              <a:ext uri="{FF2B5EF4-FFF2-40B4-BE49-F238E27FC236}">
                <a16:creationId xmlns:a16="http://schemas.microsoft.com/office/drawing/2014/main" id="{6BD8AD34-42C9-46F6-9860-295AEE5C5B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20608" y="1002612"/>
            <a:ext cx="197810" cy="112293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2" y="5"/>
              </a:cxn>
              <a:cxn ang="0">
                <a:pos x="23" y="8"/>
              </a:cxn>
              <a:cxn ang="0">
                <a:pos x="23" y="10"/>
              </a:cxn>
              <a:cxn ang="0">
                <a:pos x="20" y="12"/>
              </a:cxn>
              <a:cxn ang="0">
                <a:pos x="18" y="12"/>
              </a:cxn>
              <a:cxn ang="0">
                <a:pos x="16" y="13"/>
              </a:cxn>
              <a:cxn ang="0">
                <a:pos x="14" y="14"/>
              </a:cxn>
              <a:cxn ang="0">
                <a:pos x="11" y="14"/>
              </a:cxn>
              <a:cxn ang="0">
                <a:pos x="10" y="14"/>
              </a:cxn>
              <a:cxn ang="0">
                <a:pos x="8" y="13"/>
              </a:cxn>
              <a:cxn ang="0">
                <a:pos x="5" y="14"/>
              </a:cxn>
              <a:cxn ang="0">
                <a:pos x="4" y="12"/>
              </a:cxn>
              <a:cxn ang="0">
                <a:pos x="3" y="10"/>
              </a:cxn>
              <a:cxn ang="0">
                <a:pos x="3" y="7"/>
              </a:cxn>
              <a:cxn ang="0">
                <a:pos x="2" y="6"/>
              </a:cxn>
              <a:cxn ang="0">
                <a:pos x="0" y="4"/>
              </a:cxn>
              <a:cxn ang="0">
                <a:pos x="2" y="2"/>
              </a:cxn>
              <a:cxn ang="0">
                <a:pos x="5" y="3"/>
              </a:cxn>
              <a:cxn ang="0">
                <a:pos x="7" y="4"/>
              </a:cxn>
              <a:cxn ang="0">
                <a:pos x="9" y="1"/>
              </a:cxn>
              <a:cxn ang="0">
                <a:pos x="11" y="0"/>
              </a:cxn>
              <a:cxn ang="0">
                <a:pos x="13" y="3"/>
              </a:cxn>
              <a:cxn ang="0">
                <a:pos x="14" y="5"/>
              </a:cxn>
              <a:cxn ang="0">
                <a:pos x="16" y="5"/>
              </a:cxn>
              <a:cxn ang="0">
                <a:pos x="18" y="4"/>
              </a:cxn>
              <a:cxn ang="0">
                <a:pos x="23" y="3"/>
              </a:cxn>
            </a:cxnLst>
            <a:rect l="0" t="0" r="r" b="b"/>
            <a:pathLst>
              <a:path w="23" h="14">
                <a:moveTo>
                  <a:pt x="23" y="3"/>
                </a:moveTo>
                <a:lnTo>
                  <a:pt x="22" y="5"/>
                </a:lnTo>
                <a:lnTo>
                  <a:pt x="23" y="8"/>
                </a:lnTo>
                <a:lnTo>
                  <a:pt x="23" y="10"/>
                </a:lnTo>
                <a:lnTo>
                  <a:pt x="20" y="12"/>
                </a:lnTo>
                <a:lnTo>
                  <a:pt x="18" y="12"/>
                </a:lnTo>
                <a:lnTo>
                  <a:pt x="16" y="13"/>
                </a:lnTo>
                <a:lnTo>
                  <a:pt x="14" y="14"/>
                </a:lnTo>
                <a:lnTo>
                  <a:pt x="11" y="14"/>
                </a:lnTo>
                <a:lnTo>
                  <a:pt x="10" y="14"/>
                </a:lnTo>
                <a:lnTo>
                  <a:pt x="8" y="13"/>
                </a:lnTo>
                <a:lnTo>
                  <a:pt x="5" y="14"/>
                </a:lnTo>
                <a:lnTo>
                  <a:pt x="4" y="12"/>
                </a:lnTo>
                <a:lnTo>
                  <a:pt x="3" y="10"/>
                </a:lnTo>
                <a:lnTo>
                  <a:pt x="3" y="7"/>
                </a:lnTo>
                <a:lnTo>
                  <a:pt x="2" y="6"/>
                </a:lnTo>
                <a:lnTo>
                  <a:pt x="0" y="4"/>
                </a:lnTo>
                <a:lnTo>
                  <a:pt x="2" y="2"/>
                </a:lnTo>
                <a:lnTo>
                  <a:pt x="5" y="3"/>
                </a:lnTo>
                <a:lnTo>
                  <a:pt x="7" y="4"/>
                </a:lnTo>
                <a:lnTo>
                  <a:pt x="9" y="1"/>
                </a:lnTo>
                <a:lnTo>
                  <a:pt x="11" y="0"/>
                </a:lnTo>
                <a:lnTo>
                  <a:pt x="13" y="3"/>
                </a:lnTo>
                <a:lnTo>
                  <a:pt x="14" y="5"/>
                </a:lnTo>
                <a:lnTo>
                  <a:pt x="16" y="5"/>
                </a:lnTo>
                <a:lnTo>
                  <a:pt x="18" y="4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2" name="62120">
            <a:extLst xmlns:a="http://schemas.openxmlformats.org/drawingml/2006/main">
              <a:ext uri="{FF2B5EF4-FFF2-40B4-BE49-F238E27FC236}">
                <a16:creationId xmlns:a16="http://schemas.microsoft.com/office/drawing/2014/main" id="{AEAD5521-B872-471B-BE62-4591AE800B9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60405" y="874278"/>
            <a:ext cx="154807" cy="160418"/>
          </a:xfrm>
          <a:custGeom xmlns:a="http://schemas.openxmlformats.org/drawingml/2006/main">
            <a:avLst/>
            <a:gdLst/>
            <a:ahLst/>
            <a:cxnLst>
              <a:cxn ang="0">
                <a:pos x="14" y="0"/>
              </a:cxn>
              <a:cxn ang="0">
                <a:pos x="17" y="2"/>
              </a:cxn>
              <a:cxn ang="0">
                <a:pos x="18" y="5"/>
              </a:cxn>
              <a:cxn ang="0">
                <a:pos x="18" y="6"/>
              </a:cxn>
              <a:cxn ang="0">
                <a:pos x="17" y="10"/>
              </a:cxn>
              <a:cxn ang="0">
                <a:pos x="16" y="13"/>
              </a:cxn>
              <a:cxn ang="0">
                <a:pos x="18" y="16"/>
              </a:cxn>
              <a:cxn ang="0">
                <a:pos x="16" y="17"/>
              </a:cxn>
              <a:cxn ang="0">
                <a:pos x="14" y="20"/>
              </a:cxn>
              <a:cxn ang="0">
                <a:pos x="12" y="19"/>
              </a:cxn>
              <a:cxn ang="0">
                <a:pos x="9" y="18"/>
              </a:cxn>
              <a:cxn ang="0">
                <a:pos x="7" y="16"/>
              </a:cxn>
              <a:cxn ang="0">
                <a:pos x="6" y="14"/>
              </a:cxn>
              <a:cxn ang="0">
                <a:pos x="4" y="11"/>
              </a:cxn>
              <a:cxn ang="0">
                <a:pos x="2" y="11"/>
              </a:cxn>
              <a:cxn ang="0">
                <a:pos x="1" y="8"/>
              </a:cxn>
              <a:cxn ang="0">
                <a:pos x="0" y="5"/>
              </a:cxn>
              <a:cxn ang="0">
                <a:pos x="2" y="4"/>
              </a:cxn>
              <a:cxn ang="0">
                <a:pos x="4" y="3"/>
              </a:cxn>
              <a:cxn ang="0">
                <a:pos x="8" y="1"/>
              </a:cxn>
              <a:cxn ang="0">
                <a:pos x="10" y="0"/>
              </a:cxn>
              <a:cxn ang="0">
                <a:pos x="14" y="0"/>
              </a:cxn>
            </a:cxnLst>
            <a:rect l="0" t="0" r="r" b="b"/>
            <a:pathLst>
              <a:path w="18" h="20">
                <a:moveTo>
                  <a:pt x="14" y="0"/>
                </a:moveTo>
                <a:lnTo>
                  <a:pt x="17" y="2"/>
                </a:lnTo>
                <a:lnTo>
                  <a:pt x="18" y="5"/>
                </a:lnTo>
                <a:lnTo>
                  <a:pt x="18" y="6"/>
                </a:lnTo>
                <a:lnTo>
                  <a:pt x="17" y="10"/>
                </a:lnTo>
                <a:lnTo>
                  <a:pt x="16" y="13"/>
                </a:lnTo>
                <a:lnTo>
                  <a:pt x="18" y="16"/>
                </a:lnTo>
                <a:lnTo>
                  <a:pt x="16" y="17"/>
                </a:lnTo>
                <a:lnTo>
                  <a:pt x="14" y="20"/>
                </a:lnTo>
                <a:lnTo>
                  <a:pt x="12" y="19"/>
                </a:lnTo>
                <a:lnTo>
                  <a:pt x="9" y="18"/>
                </a:lnTo>
                <a:lnTo>
                  <a:pt x="7" y="16"/>
                </a:lnTo>
                <a:lnTo>
                  <a:pt x="6" y="14"/>
                </a:lnTo>
                <a:lnTo>
                  <a:pt x="4" y="11"/>
                </a:lnTo>
                <a:lnTo>
                  <a:pt x="2" y="11"/>
                </a:lnTo>
                <a:lnTo>
                  <a:pt x="1" y="8"/>
                </a:lnTo>
                <a:lnTo>
                  <a:pt x="0" y="5"/>
                </a:lnTo>
                <a:lnTo>
                  <a:pt x="2" y="4"/>
                </a:lnTo>
                <a:lnTo>
                  <a:pt x="4" y="3"/>
                </a:lnTo>
                <a:lnTo>
                  <a:pt x="8" y="1"/>
                </a:lnTo>
                <a:lnTo>
                  <a:pt x="10" y="0"/>
                </a:lnTo>
                <a:lnTo>
                  <a:pt x="14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3" name="62119">
            <a:extLst xmlns:a="http://schemas.openxmlformats.org/drawingml/2006/main">
              <a:ext uri="{FF2B5EF4-FFF2-40B4-BE49-F238E27FC236}">
                <a16:creationId xmlns:a16="http://schemas.microsoft.com/office/drawing/2014/main" id="{AC959418-E647-4172-AEF7-F63EDD2B26B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4624" y="697819"/>
            <a:ext cx="189209" cy="152398"/>
          </a:xfrm>
          <a:custGeom xmlns:a="http://schemas.openxmlformats.org/drawingml/2006/main">
            <a:avLst/>
            <a:gdLst/>
            <a:ahLst/>
            <a:cxnLst>
              <a:cxn ang="0">
                <a:pos x="21" y="5"/>
              </a:cxn>
              <a:cxn ang="0">
                <a:pos x="22" y="8"/>
              </a:cxn>
              <a:cxn ang="0">
                <a:pos x="20" y="10"/>
              </a:cxn>
              <a:cxn ang="0">
                <a:pos x="19" y="9"/>
              </a:cxn>
              <a:cxn ang="0">
                <a:pos x="17" y="8"/>
              </a:cxn>
              <a:cxn ang="0">
                <a:pos x="16" y="10"/>
              </a:cxn>
              <a:cxn ang="0">
                <a:pos x="14" y="12"/>
              </a:cxn>
              <a:cxn ang="0">
                <a:pos x="12" y="11"/>
              </a:cxn>
              <a:cxn ang="0">
                <a:pos x="10" y="13"/>
              </a:cxn>
              <a:cxn ang="0">
                <a:pos x="8" y="13"/>
              </a:cxn>
              <a:cxn ang="0">
                <a:pos x="8" y="16"/>
              </a:cxn>
              <a:cxn ang="0">
                <a:pos x="6" y="19"/>
              </a:cxn>
              <a:cxn ang="0">
                <a:pos x="4" y="18"/>
              </a:cxn>
              <a:cxn ang="0">
                <a:pos x="2" y="16"/>
              </a:cxn>
              <a:cxn ang="0">
                <a:pos x="0" y="14"/>
              </a:cxn>
              <a:cxn ang="0">
                <a:pos x="2" y="13"/>
              </a:cxn>
              <a:cxn ang="0">
                <a:pos x="4" y="11"/>
              </a:cxn>
              <a:cxn ang="0">
                <a:pos x="4" y="9"/>
              </a:cxn>
              <a:cxn ang="0">
                <a:pos x="5" y="8"/>
              </a:cxn>
              <a:cxn ang="0">
                <a:pos x="7" y="6"/>
              </a:cxn>
              <a:cxn ang="0">
                <a:pos x="8" y="4"/>
              </a:cxn>
              <a:cxn ang="0">
                <a:pos x="9" y="3"/>
              </a:cxn>
              <a:cxn ang="0">
                <a:pos x="10" y="1"/>
              </a:cxn>
              <a:cxn ang="0">
                <a:pos x="12" y="0"/>
              </a:cxn>
              <a:cxn ang="0">
                <a:pos x="15" y="0"/>
              </a:cxn>
              <a:cxn ang="0">
                <a:pos x="17" y="2"/>
              </a:cxn>
              <a:cxn ang="0">
                <a:pos x="18" y="5"/>
              </a:cxn>
              <a:cxn ang="0">
                <a:pos x="21" y="5"/>
              </a:cxn>
            </a:cxnLst>
            <a:rect l="0" t="0" r="r" b="b"/>
            <a:pathLst>
              <a:path w="22" h="19">
                <a:moveTo>
                  <a:pt x="21" y="5"/>
                </a:moveTo>
                <a:lnTo>
                  <a:pt x="22" y="8"/>
                </a:lnTo>
                <a:lnTo>
                  <a:pt x="20" y="10"/>
                </a:lnTo>
                <a:lnTo>
                  <a:pt x="19" y="9"/>
                </a:lnTo>
                <a:lnTo>
                  <a:pt x="17" y="8"/>
                </a:lnTo>
                <a:lnTo>
                  <a:pt x="16" y="10"/>
                </a:lnTo>
                <a:lnTo>
                  <a:pt x="14" y="12"/>
                </a:lnTo>
                <a:lnTo>
                  <a:pt x="12" y="11"/>
                </a:lnTo>
                <a:lnTo>
                  <a:pt x="10" y="13"/>
                </a:lnTo>
                <a:lnTo>
                  <a:pt x="8" y="13"/>
                </a:lnTo>
                <a:lnTo>
                  <a:pt x="8" y="16"/>
                </a:lnTo>
                <a:lnTo>
                  <a:pt x="6" y="19"/>
                </a:lnTo>
                <a:lnTo>
                  <a:pt x="4" y="18"/>
                </a:lnTo>
                <a:lnTo>
                  <a:pt x="2" y="16"/>
                </a:lnTo>
                <a:lnTo>
                  <a:pt x="0" y="14"/>
                </a:lnTo>
                <a:lnTo>
                  <a:pt x="2" y="13"/>
                </a:lnTo>
                <a:lnTo>
                  <a:pt x="4" y="11"/>
                </a:lnTo>
                <a:lnTo>
                  <a:pt x="4" y="9"/>
                </a:lnTo>
                <a:lnTo>
                  <a:pt x="5" y="8"/>
                </a:lnTo>
                <a:lnTo>
                  <a:pt x="7" y="6"/>
                </a:lnTo>
                <a:lnTo>
                  <a:pt x="8" y="4"/>
                </a:lnTo>
                <a:lnTo>
                  <a:pt x="9" y="3"/>
                </a:lnTo>
                <a:lnTo>
                  <a:pt x="10" y="1"/>
                </a:lnTo>
                <a:lnTo>
                  <a:pt x="12" y="0"/>
                </a:lnTo>
                <a:lnTo>
                  <a:pt x="15" y="0"/>
                </a:lnTo>
                <a:lnTo>
                  <a:pt x="17" y="2"/>
                </a:lnTo>
                <a:lnTo>
                  <a:pt x="18" y="5"/>
                </a:lnTo>
                <a:lnTo>
                  <a:pt x="21" y="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4" name="62118">
            <a:extLst xmlns:a="http://schemas.openxmlformats.org/drawingml/2006/main">
              <a:ext uri="{FF2B5EF4-FFF2-40B4-BE49-F238E27FC236}">
                <a16:creationId xmlns:a16="http://schemas.microsoft.com/office/drawing/2014/main" id="{BE13CA9F-1ACA-41D4-88AE-EA65D82D285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08803" y="802090"/>
            <a:ext cx="249412" cy="112293"/>
          </a:xfrm>
          <a:custGeom xmlns:a="http://schemas.openxmlformats.org/drawingml/2006/main">
            <a:avLst/>
            <a:gdLst/>
            <a:ahLst/>
            <a:cxnLst>
              <a:cxn ang="0">
                <a:pos x="18" y="0"/>
              </a:cxn>
              <a:cxn ang="0">
                <a:pos x="20" y="0"/>
              </a:cxn>
              <a:cxn ang="0">
                <a:pos x="22" y="0"/>
              </a:cxn>
              <a:cxn ang="0">
                <a:pos x="24" y="0"/>
              </a:cxn>
              <a:cxn ang="0">
                <a:pos x="27" y="1"/>
              </a:cxn>
              <a:cxn ang="0">
                <a:pos x="29" y="3"/>
              </a:cxn>
              <a:cxn ang="0">
                <a:pos x="28" y="6"/>
              </a:cxn>
              <a:cxn ang="0">
                <a:pos x="29" y="9"/>
              </a:cxn>
              <a:cxn ang="0">
                <a:pos x="26" y="10"/>
              </a:cxn>
              <a:cxn ang="0">
                <a:pos x="24" y="9"/>
              </a:cxn>
              <a:cxn ang="0">
                <a:pos x="23" y="11"/>
              </a:cxn>
              <a:cxn ang="0">
                <a:pos x="20" y="9"/>
              </a:cxn>
              <a:cxn ang="0">
                <a:pos x="16" y="9"/>
              </a:cxn>
              <a:cxn ang="0">
                <a:pos x="14" y="10"/>
              </a:cxn>
              <a:cxn ang="0">
                <a:pos x="10" y="12"/>
              </a:cxn>
              <a:cxn ang="0">
                <a:pos x="8" y="13"/>
              </a:cxn>
              <a:cxn ang="0">
                <a:pos x="6" y="14"/>
              </a:cxn>
              <a:cxn ang="0">
                <a:pos x="4" y="12"/>
              </a:cxn>
              <a:cxn ang="0">
                <a:pos x="2" y="10"/>
              </a:cxn>
              <a:cxn ang="0">
                <a:pos x="0" y="8"/>
              </a:cxn>
              <a:cxn ang="0">
                <a:pos x="2" y="6"/>
              </a:cxn>
              <a:cxn ang="0">
                <a:pos x="4" y="4"/>
              </a:cxn>
              <a:cxn ang="0">
                <a:pos x="6" y="6"/>
              </a:cxn>
              <a:cxn ang="0">
                <a:pos x="8" y="6"/>
              </a:cxn>
              <a:cxn ang="0">
                <a:pos x="11" y="5"/>
              </a:cxn>
              <a:cxn ang="0">
                <a:pos x="14" y="3"/>
              </a:cxn>
              <a:cxn ang="0">
                <a:pos x="15" y="2"/>
              </a:cxn>
              <a:cxn ang="0">
                <a:pos x="16" y="0"/>
              </a:cxn>
              <a:cxn ang="0">
                <a:pos x="18" y="0"/>
              </a:cxn>
            </a:cxnLst>
            <a:rect l="0" t="0" r="r" b="b"/>
            <a:pathLst>
              <a:path w="29" h="14">
                <a:moveTo>
                  <a:pt x="18" y="0"/>
                </a:moveTo>
                <a:lnTo>
                  <a:pt x="20" y="0"/>
                </a:lnTo>
                <a:lnTo>
                  <a:pt x="22" y="0"/>
                </a:lnTo>
                <a:lnTo>
                  <a:pt x="24" y="0"/>
                </a:lnTo>
                <a:lnTo>
                  <a:pt x="27" y="1"/>
                </a:lnTo>
                <a:lnTo>
                  <a:pt x="29" y="3"/>
                </a:lnTo>
                <a:lnTo>
                  <a:pt x="28" y="6"/>
                </a:lnTo>
                <a:lnTo>
                  <a:pt x="29" y="9"/>
                </a:lnTo>
                <a:lnTo>
                  <a:pt x="26" y="10"/>
                </a:lnTo>
                <a:lnTo>
                  <a:pt x="24" y="9"/>
                </a:lnTo>
                <a:lnTo>
                  <a:pt x="23" y="11"/>
                </a:lnTo>
                <a:lnTo>
                  <a:pt x="20" y="9"/>
                </a:lnTo>
                <a:lnTo>
                  <a:pt x="16" y="9"/>
                </a:lnTo>
                <a:lnTo>
                  <a:pt x="14" y="10"/>
                </a:lnTo>
                <a:lnTo>
                  <a:pt x="10" y="12"/>
                </a:lnTo>
                <a:lnTo>
                  <a:pt x="8" y="13"/>
                </a:lnTo>
                <a:lnTo>
                  <a:pt x="6" y="14"/>
                </a:lnTo>
                <a:lnTo>
                  <a:pt x="4" y="12"/>
                </a:lnTo>
                <a:lnTo>
                  <a:pt x="2" y="10"/>
                </a:lnTo>
                <a:lnTo>
                  <a:pt x="0" y="8"/>
                </a:lnTo>
                <a:lnTo>
                  <a:pt x="2" y="6"/>
                </a:lnTo>
                <a:lnTo>
                  <a:pt x="4" y="4"/>
                </a:lnTo>
                <a:lnTo>
                  <a:pt x="6" y="6"/>
                </a:lnTo>
                <a:lnTo>
                  <a:pt x="8" y="6"/>
                </a:lnTo>
                <a:lnTo>
                  <a:pt x="11" y="5"/>
                </a:lnTo>
                <a:lnTo>
                  <a:pt x="14" y="3"/>
                </a:lnTo>
                <a:lnTo>
                  <a:pt x="15" y="2"/>
                </a:lnTo>
                <a:lnTo>
                  <a:pt x="16" y="0"/>
                </a:lnTo>
                <a:lnTo>
                  <a:pt x="1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5" name="62108">
            <a:extLst xmlns:a="http://schemas.openxmlformats.org/drawingml/2006/main">
              <a:ext uri="{FF2B5EF4-FFF2-40B4-BE49-F238E27FC236}">
                <a16:creationId xmlns:a16="http://schemas.microsoft.com/office/drawing/2014/main" id="{78F801E8-373E-456B-ACBB-7D73B0723AE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4624" y="489274"/>
            <a:ext cx="111805" cy="280731"/>
          </a:xfrm>
          <a:custGeom xmlns:a="http://schemas.openxmlformats.org/drawingml/2006/main">
            <a:avLst/>
            <a:gdLst/>
            <a:ahLst/>
            <a:cxnLst>
              <a:cxn ang="0">
                <a:pos x="13" y="15"/>
              </a:cxn>
              <a:cxn ang="0">
                <a:pos x="12" y="19"/>
              </a:cxn>
              <a:cxn ang="0">
                <a:pos x="12" y="21"/>
              </a:cxn>
              <a:cxn ang="0">
                <a:pos x="11" y="21"/>
              </a:cxn>
              <a:cxn ang="0">
                <a:pos x="11" y="23"/>
              </a:cxn>
              <a:cxn ang="0">
                <a:pos x="10" y="25"/>
              </a:cxn>
              <a:cxn ang="0">
                <a:pos x="10" y="27"/>
              </a:cxn>
              <a:cxn ang="0">
                <a:pos x="9" y="29"/>
              </a:cxn>
              <a:cxn ang="0">
                <a:pos x="8" y="30"/>
              </a:cxn>
              <a:cxn ang="0">
                <a:pos x="7" y="32"/>
              </a:cxn>
              <a:cxn ang="0">
                <a:pos x="5" y="34"/>
              </a:cxn>
              <a:cxn ang="0">
                <a:pos x="4" y="35"/>
              </a:cxn>
              <a:cxn ang="0">
                <a:pos x="2" y="32"/>
              </a:cxn>
              <a:cxn ang="0">
                <a:pos x="3" y="31"/>
              </a:cxn>
              <a:cxn ang="0">
                <a:pos x="4" y="29"/>
              </a:cxn>
              <a:cxn ang="0">
                <a:pos x="5" y="26"/>
              </a:cxn>
              <a:cxn ang="0">
                <a:pos x="6" y="24"/>
              </a:cxn>
              <a:cxn ang="0">
                <a:pos x="7" y="22"/>
              </a:cxn>
              <a:cxn ang="0">
                <a:pos x="6" y="19"/>
              </a:cxn>
              <a:cxn ang="0">
                <a:pos x="4" y="17"/>
              </a:cxn>
              <a:cxn ang="0">
                <a:pos x="4" y="14"/>
              </a:cxn>
              <a:cxn ang="0">
                <a:pos x="2" y="14"/>
              </a:cxn>
              <a:cxn ang="0">
                <a:pos x="0" y="13"/>
              </a:cxn>
              <a:cxn ang="0">
                <a:pos x="1" y="10"/>
              </a:cxn>
              <a:cxn ang="0">
                <a:pos x="2" y="7"/>
              </a:cxn>
              <a:cxn ang="0">
                <a:pos x="3" y="6"/>
              </a:cxn>
              <a:cxn ang="0">
                <a:pos x="4" y="5"/>
              </a:cxn>
              <a:cxn ang="0">
                <a:pos x="5" y="3"/>
              </a:cxn>
              <a:cxn ang="0">
                <a:pos x="6" y="0"/>
              </a:cxn>
              <a:cxn ang="0">
                <a:pos x="8" y="5"/>
              </a:cxn>
              <a:cxn ang="0">
                <a:pos x="7" y="8"/>
              </a:cxn>
              <a:cxn ang="0">
                <a:pos x="6" y="11"/>
              </a:cxn>
              <a:cxn ang="0">
                <a:pos x="8" y="13"/>
              </a:cxn>
              <a:cxn ang="0">
                <a:pos x="11" y="14"/>
              </a:cxn>
              <a:cxn ang="0">
                <a:pos x="13" y="15"/>
              </a:cxn>
            </a:cxnLst>
            <a:rect l="0" t="0" r="r" b="b"/>
            <a:pathLst>
              <a:path w="13" h="35">
                <a:moveTo>
                  <a:pt x="13" y="15"/>
                </a:moveTo>
                <a:lnTo>
                  <a:pt x="12" y="19"/>
                </a:lnTo>
                <a:lnTo>
                  <a:pt x="12" y="21"/>
                </a:lnTo>
                <a:lnTo>
                  <a:pt x="11" y="21"/>
                </a:lnTo>
                <a:lnTo>
                  <a:pt x="11" y="23"/>
                </a:lnTo>
                <a:lnTo>
                  <a:pt x="10" y="25"/>
                </a:lnTo>
                <a:lnTo>
                  <a:pt x="10" y="27"/>
                </a:lnTo>
                <a:lnTo>
                  <a:pt x="9" y="29"/>
                </a:lnTo>
                <a:lnTo>
                  <a:pt x="8" y="30"/>
                </a:lnTo>
                <a:lnTo>
                  <a:pt x="7" y="32"/>
                </a:lnTo>
                <a:lnTo>
                  <a:pt x="5" y="34"/>
                </a:lnTo>
                <a:lnTo>
                  <a:pt x="4" y="35"/>
                </a:lnTo>
                <a:lnTo>
                  <a:pt x="2" y="32"/>
                </a:lnTo>
                <a:lnTo>
                  <a:pt x="3" y="31"/>
                </a:lnTo>
                <a:lnTo>
                  <a:pt x="4" y="29"/>
                </a:lnTo>
                <a:lnTo>
                  <a:pt x="5" y="26"/>
                </a:lnTo>
                <a:lnTo>
                  <a:pt x="6" y="24"/>
                </a:lnTo>
                <a:lnTo>
                  <a:pt x="7" y="22"/>
                </a:lnTo>
                <a:lnTo>
                  <a:pt x="6" y="19"/>
                </a:lnTo>
                <a:lnTo>
                  <a:pt x="4" y="17"/>
                </a:lnTo>
                <a:lnTo>
                  <a:pt x="4" y="14"/>
                </a:lnTo>
                <a:lnTo>
                  <a:pt x="2" y="14"/>
                </a:lnTo>
                <a:lnTo>
                  <a:pt x="0" y="13"/>
                </a:lnTo>
                <a:lnTo>
                  <a:pt x="1" y="10"/>
                </a:lnTo>
                <a:lnTo>
                  <a:pt x="2" y="7"/>
                </a:lnTo>
                <a:lnTo>
                  <a:pt x="3" y="6"/>
                </a:lnTo>
                <a:lnTo>
                  <a:pt x="4" y="5"/>
                </a:lnTo>
                <a:lnTo>
                  <a:pt x="5" y="3"/>
                </a:lnTo>
                <a:lnTo>
                  <a:pt x="6" y="0"/>
                </a:lnTo>
                <a:lnTo>
                  <a:pt x="8" y="5"/>
                </a:lnTo>
                <a:lnTo>
                  <a:pt x="7" y="8"/>
                </a:lnTo>
                <a:lnTo>
                  <a:pt x="6" y="11"/>
                </a:lnTo>
                <a:lnTo>
                  <a:pt x="8" y="13"/>
                </a:lnTo>
                <a:lnTo>
                  <a:pt x="11" y="14"/>
                </a:lnTo>
                <a:lnTo>
                  <a:pt x="13" y="1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6" name="62100">
            <a:extLst xmlns:a="http://schemas.openxmlformats.org/drawingml/2006/main">
              <a:ext uri="{FF2B5EF4-FFF2-40B4-BE49-F238E27FC236}">
                <a16:creationId xmlns:a16="http://schemas.microsoft.com/office/drawing/2014/main" id="{9CA606B2-582F-4351-85C1-E8FB6A1D83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8620" y="1034697"/>
            <a:ext cx="266613" cy="168439"/>
          </a:xfrm>
          <a:custGeom xmlns:a="http://schemas.openxmlformats.org/drawingml/2006/main">
            <a:avLst/>
            <a:gdLst/>
            <a:ahLst/>
            <a:cxnLst>
              <a:cxn ang="0">
                <a:pos x="30" y="2"/>
              </a:cxn>
              <a:cxn ang="0">
                <a:pos x="29" y="3"/>
              </a:cxn>
              <a:cxn ang="0">
                <a:pos x="30" y="7"/>
              </a:cxn>
              <a:cxn ang="0">
                <a:pos x="31" y="10"/>
              </a:cxn>
              <a:cxn ang="0">
                <a:pos x="29" y="10"/>
              </a:cxn>
              <a:cxn ang="0">
                <a:pos x="26" y="10"/>
              </a:cxn>
              <a:cxn ang="0">
                <a:pos x="24" y="11"/>
              </a:cxn>
              <a:cxn ang="0">
                <a:pos x="23" y="14"/>
              </a:cxn>
              <a:cxn ang="0">
                <a:pos x="21" y="17"/>
              </a:cxn>
              <a:cxn ang="0">
                <a:pos x="19" y="19"/>
              </a:cxn>
              <a:cxn ang="0">
                <a:pos x="17" y="20"/>
              </a:cxn>
              <a:cxn ang="0">
                <a:pos x="15" y="21"/>
              </a:cxn>
              <a:cxn ang="0">
                <a:pos x="13" y="21"/>
              </a:cxn>
              <a:cxn ang="0">
                <a:pos x="11" y="20"/>
              </a:cxn>
              <a:cxn ang="0">
                <a:pos x="9" y="21"/>
              </a:cxn>
              <a:cxn ang="0">
                <a:pos x="7" y="19"/>
              </a:cxn>
              <a:cxn ang="0">
                <a:pos x="5" y="21"/>
              </a:cxn>
              <a:cxn ang="0">
                <a:pos x="2" y="21"/>
              </a:cxn>
              <a:cxn ang="0">
                <a:pos x="0" y="20"/>
              </a:cxn>
              <a:cxn ang="0">
                <a:pos x="1" y="16"/>
              </a:cxn>
              <a:cxn ang="0">
                <a:pos x="0" y="12"/>
              </a:cxn>
              <a:cxn ang="0">
                <a:pos x="2" y="11"/>
              </a:cxn>
              <a:cxn ang="0">
                <a:pos x="3" y="10"/>
              </a:cxn>
              <a:cxn ang="0">
                <a:pos x="2" y="8"/>
              </a:cxn>
              <a:cxn ang="0">
                <a:pos x="1" y="6"/>
              </a:cxn>
              <a:cxn ang="0">
                <a:pos x="2" y="3"/>
              </a:cxn>
              <a:cxn ang="0">
                <a:pos x="4" y="2"/>
              </a:cxn>
              <a:cxn ang="0">
                <a:pos x="6" y="1"/>
              </a:cxn>
              <a:cxn ang="0">
                <a:pos x="8" y="1"/>
              </a:cxn>
              <a:cxn ang="0">
                <a:pos x="11" y="1"/>
              </a:cxn>
              <a:cxn ang="0">
                <a:pos x="14" y="1"/>
              </a:cxn>
              <a:cxn ang="0">
                <a:pos x="17" y="1"/>
              </a:cxn>
              <a:cxn ang="0">
                <a:pos x="19" y="1"/>
              </a:cxn>
              <a:cxn ang="0">
                <a:pos x="21" y="0"/>
              </a:cxn>
              <a:cxn ang="0">
                <a:pos x="24" y="0"/>
              </a:cxn>
              <a:cxn ang="0">
                <a:pos x="26" y="1"/>
              </a:cxn>
              <a:cxn ang="0">
                <a:pos x="30" y="2"/>
              </a:cxn>
            </a:cxnLst>
            <a:rect l="0" t="0" r="r" b="b"/>
            <a:pathLst>
              <a:path w="31" h="21">
                <a:moveTo>
                  <a:pt x="30" y="2"/>
                </a:moveTo>
                <a:lnTo>
                  <a:pt x="29" y="3"/>
                </a:lnTo>
                <a:lnTo>
                  <a:pt x="30" y="7"/>
                </a:lnTo>
                <a:lnTo>
                  <a:pt x="31" y="10"/>
                </a:lnTo>
                <a:lnTo>
                  <a:pt x="29" y="10"/>
                </a:lnTo>
                <a:lnTo>
                  <a:pt x="26" y="10"/>
                </a:lnTo>
                <a:lnTo>
                  <a:pt x="24" y="11"/>
                </a:lnTo>
                <a:lnTo>
                  <a:pt x="23" y="14"/>
                </a:lnTo>
                <a:lnTo>
                  <a:pt x="21" y="17"/>
                </a:lnTo>
                <a:lnTo>
                  <a:pt x="19" y="19"/>
                </a:lnTo>
                <a:lnTo>
                  <a:pt x="17" y="20"/>
                </a:lnTo>
                <a:lnTo>
                  <a:pt x="15" y="21"/>
                </a:lnTo>
                <a:lnTo>
                  <a:pt x="13" y="21"/>
                </a:lnTo>
                <a:lnTo>
                  <a:pt x="11" y="20"/>
                </a:lnTo>
                <a:lnTo>
                  <a:pt x="9" y="21"/>
                </a:lnTo>
                <a:lnTo>
                  <a:pt x="7" y="19"/>
                </a:lnTo>
                <a:lnTo>
                  <a:pt x="5" y="21"/>
                </a:lnTo>
                <a:lnTo>
                  <a:pt x="2" y="21"/>
                </a:lnTo>
                <a:lnTo>
                  <a:pt x="0" y="20"/>
                </a:lnTo>
                <a:lnTo>
                  <a:pt x="1" y="16"/>
                </a:lnTo>
                <a:lnTo>
                  <a:pt x="0" y="12"/>
                </a:lnTo>
                <a:lnTo>
                  <a:pt x="2" y="11"/>
                </a:lnTo>
                <a:lnTo>
                  <a:pt x="3" y="10"/>
                </a:lnTo>
                <a:lnTo>
                  <a:pt x="2" y="8"/>
                </a:lnTo>
                <a:lnTo>
                  <a:pt x="1" y="6"/>
                </a:lnTo>
                <a:lnTo>
                  <a:pt x="2" y="3"/>
                </a:lnTo>
                <a:lnTo>
                  <a:pt x="4" y="2"/>
                </a:lnTo>
                <a:lnTo>
                  <a:pt x="6" y="1"/>
                </a:lnTo>
                <a:lnTo>
                  <a:pt x="8" y="1"/>
                </a:lnTo>
                <a:lnTo>
                  <a:pt x="11" y="1"/>
                </a:lnTo>
                <a:lnTo>
                  <a:pt x="14" y="1"/>
                </a:lnTo>
                <a:lnTo>
                  <a:pt x="17" y="1"/>
                </a:lnTo>
                <a:lnTo>
                  <a:pt x="19" y="1"/>
                </a:lnTo>
                <a:lnTo>
                  <a:pt x="21" y="0"/>
                </a:lnTo>
                <a:lnTo>
                  <a:pt x="24" y="0"/>
                </a:lnTo>
                <a:lnTo>
                  <a:pt x="26" y="1"/>
                </a:lnTo>
                <a:lnTo>
                  <a:pt x="30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7" name="62099">
            <a:extLst xmlns:a="http://schemas.openxmlformats.org/drawingml/2006/main">
              <a:ext uri="{FF2B5EF4-FFF2-40B4-BE49-F238E27FC236}">
                <a16:creationId xmlns:a16="http://schemas.microsoft.com/office/drawing/2014/main" id="{78D394E6-E819-4245-A4C7-B867B3C64B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33427" y="786048"/>
            <a:ext cx="111805" cy="144376"/>
          </a:xfrm>
          <a:custGeom xmlns:a="http://schemas.openxmlformats.org/drawingml/2006/main">
            <a:avLst/>
            <a:gdLst/>
            <a:ahLst/>
            <a:cxnLst>
              <a:cxn ang="0">
                <a:pos x="6" y="1"/>
              </a:cxn>
              <a:cxn ang="0">
                <a:pos x="9" y="1"/>
              </a:cxn>
              <a:cxn ang="0">
                <a:pos x="10" y="2"/>
              </a:cxn>
              <a:cxn ang="0">
                <a:pos x="11" y="4"/>
              </a:cxn>
              <a:cxn ang="0">
                <a:pos x="13" y="6"/>
              </a:cxn>
              <a:cxn ang="0">
                <a:pos x="12" y="9"/>
              </a:cxn>
              <a:cxn ang="0">
                <a:pos x="12" y="12"/>
              </a:cxn>
              <a:cxn ang="0">
                <a:pos x="13" y="14"/>
              </a:cxn>
              <a:cxn ang="0">
                <a:pos x="12" y="17"/>
              </a:cxn>
              <a:cxn ang="0">
                <a:pos x="11" y="18"/>
              </a:cxn>
              <a:cxn ang="0">
                <a:pos x="8" y="17"/>
              </a:cxn>
              <a:cxn ang="0">
                <a:pos x="5" y="17"/>
              </a:cxn>
              <a:cxn ang="0">
                <a:pos x="4" y="16"/>
              </a:cxn>
              <a:cxn ang="0">
                <a:pos x="2" y="15"/>
              </a:cxn>
              <a:cxn ang="0">
                <a:pos x="3" y="13"/>
              </a:cxn>
              <a:cxn ang="0">
                <a:pos x="4" y="9"/>
              </a:cxn>
              <a:cxn ang="0">
                <a:pos x="2" y="8"/>
              </a:cxn>
              <a:cxn ang="0">
                <a:pos x="0" y="5"/>
              </a:cxn>
              <a:cxn ang="0">
                <a:pos x="0" y="2"/>
              </a:cxn>
              <a:cxn ang="0">
                <a:pos x="2" y="2"/>
              </a:cxn>
              <a:cxn ang="0">
                <a:pos x="4" y="0"/>
              </a:cxn>
              <a:cxn ang="0">
                <a:pos x="6" y="1"/>
              </a:cxn>
            </a:cxnLst>
            <a:rect l="0" t="0" r="r" b="b"/>
            <a:pathLst>
              <a:path w="13" h="18">
                <a:moveTo>
                  <a:pt x="6" y="1"/>
                </a:moveTo>
                <a:lnTo>
                  <a:pt x="9" y="1"/>
                </a:lnTo>
                <a:lnTo>
                  <a:pt x="10" y="2"/>
                </a:lnTo>
                <a:lnTo>
                  <a:pt x="11" y="4"/>
                </a:lnTo>
                <a:lnTo>
                  <a:pt x="13" y="6"/>
                </a:lnTo>
                <a:lnTo>
                  <a:pt x="12" y="9"/>
                </a:lnTo>
                <a:lnTo>
                  <a:pt x="12" y="12"/>
                </a:lnTo>
                <a:lnTo>
                  <a:pt x="13" y="14"/>
                </a:lnTo>
                <a:lnTo>
                  <a:pt x="12" y="17"/>
                </a:lnTo>
                <a:lnTo>
                  <a:pt x="11" y="18"/>
                </a:lnTo>
                <a:lnTo>
                  <a:pt x="8" y="17"/>
                </a:lnTo>
                <a:lnTo>
                  <a:pt x="5" y="17"/>
                </a:lnTo>
                <a:lnTo>
                  <a:pt x="4" y="16"/>
                </a:lnTo>
                <a:lnTo>
                  <a:pt x="2" y="15"/>
                </a:lnTo>
                <a:lnTo>
                  <a:pt x="3" y="13"/>
                </a:lnTo>
                <a:lnTo>
                  <a:pt x="4" y="9"/>
                </a:lnTo>
                <a:lnTo>
                  <a:pt x="2" y="8"/>
                </a:lnTo>
                <a:lnTo>
                  <a:pt x="0" y="5"/>
                </a:lnTo>
                <a:lnTo>
                  <a:pt x="0" y="2"/>
                </a:lnTo>
                <a:lnTo>
                  <a:pt x="2" y="2"/>
                </a:lnTo>
                <a:lnTo>
                  <a:pt x="4" y="0"/>
                </a:lnTo>
                <a:lnTo>
                  <a:pt x="6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318" name="62096">
            <a:extLst xmlns:a="http://schemas.openxmlformats.org/drawingml/2006/main">
              <a:ext uri="{FF2B5EF4-FFF2-40B4-BE49-F238E27FC236}">
                <a16:creationId xmlns:a16="http://schemas.microsoft.com/office/drawing/2014/main" id="{56777F7F-99B8-462F-8F40-CD72C37CDE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98011" y="874278"/>
            <a:ext cx="137606" cy="168439"/>
          </a:xfrm>
          <a:custGeom xmlns:a="http://schemas.openxmlformats.org/drawingml/2006/main">
            <a:avLst/>
            <a:gdLst/>
            <a:ahLst/>
            <a:cxnLst>
              <a:cxn ang="0">
                <a:pos x="10" y="4"/>
              </a:cxn>
              <a:cxn ang="0">
                <a:pos x="13" y="6"/>
              </a:cxn>
              <a:cxn ang="0">
                <a:pos x="15" y="7"/>
              </a:cxn>
              <a:cxn ang="0">
                <a:pos x="16" y="9"/>
              </a:cxn>
              <a:cxn ang="0">
                <a:pos x="15" y="12"/>
              </a:cxn>
              <a:cxn ang="0">
                <a:pos x="13" y="14"/>
              </a:cxn>
              <a:cxn ang="0">
                <a:pos x="14" y="16"/>
              </a:cxn>
              <a:cxn ang="0">
                <a:pos x="14" y="19"/>
              </a:cxn>
              <a:cxn ang="0">
                <a:pos x="9" y="20"/>
              </a:cxn>
              <a:cxn ang="0">
                <a:pos x="7" y="21"/>
              </a:cxn>
              <a:cxn ang="0">
                <a:pos x="5" y="21"/>
              </a:cxn>
              <a:cxn ang="0">
                <a:pos x="4" y="19"/>
              </a:cxn>
              <a:cxn ang="0">
                <a:pos x="2" y="16"/>
              </a:cxn>
              <a:cxn ang="0">
                <a:pos x="0" y="13"/>
              </a:cxn>
              <a:cxn ang="0">
                <a:pos x="1" y="10"/>
              </a:cxn>
              <a:cxn ang="0">
                <a:pos x="2" y="6"/>
              </a:cxn>
              <a:cxn ang="0">
                <a:pos x="2" y="5"/>
              </a:cxn>
              <a:cxn ang="0">
                <a:pos x="1" y="2"/>
              </a:cxn>
              <a:cxn ang="0">
                <a:pos x="2" y="0"/>
              </a:cxn>
              <a:cxn ang="0">
                <a:pos x="4" y="1"/>
              </a:cxn>
              <a:cxn ang="0">
                <a:pos x="7" y="0"/>
              </a:cxn>
              <a:cxn ang="0">
                <a:pos x="10" y="4"/>
              </a:cxn>
            </a:cxnLst>
            <a:rect l="0" t="0" r="r" b="b"/>
            <a:pathLst>
              <a:path w="16" h="21">
                <a:moveTo>
                  <a:pt x="10" y="4"/>
                </a:moveTo>
                <a:lnTo>
                  <a:pt x="13" y="6"/>
                </a:lnTo>
                <a:lnTo>
                  <a:pt x="15" y="7"/>
                </a:lnTo>
                <a:lnTo>
                  <a:pt x="16" y="9"/>
                </a:lnTo>
                <a:lnTo>
                  <a:pt x="15" y="12"/>
                </a:lnTo>
                <a:lnTo>
                  <a:pt x="13" y="14"/>
                </a:lnTo>
                <a:lnTo>
                  <a:pt x="14" y="16"/>
                </a:lnTo>
                <a:lnTo>
                  <a:pt x="14" y="19"/>
                </a:lnTo>
                <a:lnTo>
                  <a:pt x="9" y="20"/>
                </a:lnTo>
                <a:lnTo>
                  <a:pt x="7" y="21"/>
                </a:lnTo>
                <a:lnTo>
                  <a:pt x="5" y="21"/>
                </a:lnTo>
                <a:lnTo>
                  <a:pt x="4" y="19"/>
                </a:lnTo>
                <a:lnTo>
                  <a:pt x="2" y="16"/>
                </a:lnTo>
                <a:lnTo>
                  <a:pt x="0" y="13"/>
                </a:lnTo>
                <a:lnTo>
                  <a:pt x="1" y="10"/>
                </a:lnTo>
                <a:lnTo>
                  <a:pt x="2" y="6"/>
                </a:lnTo>
                <a:lnTo>
                  <a:pt x="2" y="5"/>
                </a:lnTo>
                <a:lnTo>
                  <a:pt x="1" y="2"/>
                </a:lnTo>
                <a:lnTo>
                  <a:pt x="2" y="0"/>
                </a:lnTo>
                <a:lnTo>
                  <a:pt x="4" y="1"/>
                </a:lnTo>
                <a:lnTo>
                  <a:pt x="7" y="0"/>
                </a:lnTo>
                <a:lnTo>
                  <a:pt x="10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52" name="62093">
            <a:extLst xmlns:a="http://schemas.openxmlformats.org/drawingml/2006/main">
              <a:ext uri="{FF2B5EF4-FFF2-40B4-BE49-F238E27FC236}">
                <a16:creationId xmlns:a16="http://schemas.microsoft.com/office/drawing/2014/main" id="{B218882F-E607-45D7-B717-748F61D5CBF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49614" y="826153"/>
            <a:ext cx="60202" cy="80209"/>
          </a:xfrm>
          <a:custGeom xmlns:a="http://schemas.openxmlformats.org/drawingml/2006/main">
            <a:avLst/>
            <a:gdLst/>
            <a:ahLst/>
            <a:cxnLst>
              <a:cxn ang="0">
                <a:pos x="4" y="1"/>
              </a:cxn>
              <a:cxn ang="0">
                <a:pos x="6" y="4"/>
              </a:cxn>
              <a:cxn ang="0">
                <a:pos x="7" y="8"/>
              </a:cxn>
              <a:cxn ang="0">
                <a:pos x="4" y="10"/>
              </a:cxn>
              <a:cxn ang="0">
                <a:pos x="1" y="6"/>
              </a:cxn>
              <a:cxn ang="0">
                <a:pos x="0" y="3"/>
              </a:cxn>
              <a:cxn ang="0">
                <a:pos x="1" y="0"/>
              </a:cxn>
              <a:cxn ang="0">
                <a:pos x="4" y="1"/>
              </a:cxn>
            </a:cxnLst>
            <a:rect l="0" t="0" r="r" b="b"/>
            <a:pathLst>
              <a:path w="7" h="10">
                <a:moveTo>
                  <a:pt x="4" y="1"/>
                </a:moveTo>
                <a:lnTo>
                  <a:pt x="6" y="4"/>
                </a:lnTo>
                <a:lnTo>
                  <a:pt x="7" y="8"/>
                </a:lnTo>
                <a:lnTo>
                  <a:pt x="4" y="10"/>
                </a:lnTo>
                <a:lnTo>
                  <a:pt x="1" y="6"/>
                </a:lnTo>
                <a:lnTo>
                  <a:pt x="0" y="3"/>
                </a:lnTo>
                <a:lnTo>
                  <a:pt x="1" y="0"/>
                </a:lnTo>
                <a:lnTo>
                  <a:pt x="4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53" name="62079">
            <a:extLst xmlns:a="http://schemas.openxmlformats.org/drawingml/2006/main">
              <a:ext uri="{FF2B5EF4-FFF2-40B4-BE49-F238E27FC236}">
                <a16:creationId xmlns:a16="http://schemas.microsoft.com/office/drawing/2014/main" id="{A4DDA5B5-75B1-4D7A-8DDC-AD4E09AF505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0019" y="593547"/>
            <a:ext cx="154807" cy="152398"/>
          </a:xfrm>
          <a:custGeom xmlns:a="http://schemas.openxmlformats.org/drawingml/2006/main">
            <a:avLst/>
            <a:gdLst/>
            <a:ahLst/>
            <a:cxnLst>
              <a:cxn ang="0">
                <a:pos x="13" y="19"/>
              </a:cxn>
              <a:cxn ang="0">
                <a:pos x="10" y="17"/>
              </a:cxn>
              <a:cxn ang="0">
                <a:pos x="7" y="15"/>
              </a:cxn>
              <a:cxn ang="0">
                <a:pos x="5" y="15"/>
              </a:cxn>
              <a:cxn ang="0">
                <a:pos x="2" y="14"/>
              </a:cxn>
              <a:cxn ang="0">
                <a:pos x="2" y="12"/>
              </a:cxn>
              <a:cxn ang="0">
                <a:pos x="1" y="10"/>
              </a:cxn>
              <a:cxn ang="0">
                <a:pos x="2" y="7"/>
              </a:cxn>
              <a:cxn ang="0">
                <a:pos x="0" y="5"/>
              </a:cxn>
              <a:cxn ang="0">
                <a:pos x="1" y="3"/>
              </a:cxn>
              <a:cxn ang="0">
                <a:pos x="2" y="1"/>
              </a:cxn>
              <a:cxn ang="0">
                <a:pos x="4" y="1"/>
              </a:cxn>
              <a:cxn ang="0">
                <a:pos x="7" y="2"/>
              </a:cxn>
              <a:cxn ang="0">
                <a:pos x="9" y="1"/>
              </a:cxn>
              <a:cxn ang="0">
                <a:pos x="11" y="0"/>
              </a:cxn>
              <a:cxn ang="0">
                <a:pos x="13" y="1"/>
              </a:cxn>
              <a:cxn ang="0">
                <a:pos x="15" y="1"/>
              </a:cxn>
              <a:cxn ang="0">
                <a:pos x="15" y="4"/>
              </a:cxn>
              <a:cxn ang="0">
                <a:pos x="17" y="6"/>
              </a:cxn>
              <a:cxn ang="0">
                <a:pos x="18" y="9"/>
              </a:cxn>
              <a:cxn ang="0">
                <a:pos x="17" y="11"/>
              </a:cxn>
              <a:cxn ang="0">
                <a:pos x="16" y="13"/>
              </a:cxn>
              <a:cxn ang="0">
                <a:pos x="15" y="16"/>
              </a:cxn>
              <a:cxn ang="0">
                <a:pos x="14" y="18"/>
              </a:cxn>
              <a:cxn ang="0">
                <a:pos x="13" y="19"/>
              </a:cxn>
            </a:cxnLst>
            <a:rect l="0" t="0" r="r" b="b"/>
            <a:pathLst>
              <a:path w="18" h="19">
                <a:moveTo>
                  <a:pt x="13" y="19"/>
                </a:moveTo>
                <a:lnTo>
                  <a:pt x="10" y="17"/>
                </a:lnTo>
                <a:lnTo>
                  <a:pt x="7" y="15"/>
                </a:lnTo>
                <a:lnTo>
                  <a:pt x="5" y="15"/>
                </a:lnTo>
                <a:lnTo>
                  <a:pt x="2" y="14"/>
                </a:lnTo>
                <a:lnTo>
                  <a:pt x="2" y="12"/>
                </a:lnTo>
                <a:lnTo>
                  <a:pt x="1" y="10"/>
                </a:lnTo>
                <a:lnTo>
                  <a:pt x="2" y="7"/>
                </a:lnTo>
                <a:lnTo>
                  <a:pt x="0" y="5"/>
                </a:lnTo>
                <a:lnTo>
                  <a:pt x="1" y="3"/>
                </a:lnTo>
                <a:lnTo>
                  <a:pt x="2" y="1"/>
                </a:lnTo>
                <a:lnTo>
                  <a:pt x="4" y="1"/>
                </a:lnTo>
                <a:lnTo>
                  <a:pt x="7" y="2"/>
                </a:lnTo>
                <a:lnTo>
                  <a:pt x="9" y="1"/>
                </a:lnTo>
                <a:lnTo>
                  <a:pt x="11" y="0"/>
                </a:lnTo>
                <a:lnTo>
                  <a:pt x="13" y="1"/>
                </a:lnTo>
                <a:lnTo>
                  <a:pt x="15" y="1"/>
                </a:lnTo>
                <a:lnTo>
                  <a:pt x="15" y="4"/>
                </a:lnTo>
                <a:lnTo>
                  <a:pt x="17" y="6"/>
                </a:lnTo>
                <a:lnTo>
                  <a:pt x="18" y="9"/>
                </a:lnTo>
                <a:lnTo>
                  <a:pt x="17" y="11"/>
                </a:lnTo>
                <a:lnTo>
                  <a:pt x="16" y="13"/>
                </a:lnTo>
                <a:lnTo>
                  <a:pt x="15" y="16"/>
                </a:lnTo>
                <a:lnTo>
                  <a:pt x="14" y="18"/>
                </a:lnTo>
                <a:lnTo>
                  <a:pt x="13" y="19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54" name="62063">
            <a:extLst xmlns:a="http://schemas.openxmlformats.org/drawingml/2006/main">
              <a:ext uri="{FF2B5EF4-FFF2-40B4-BE49-F238E27FC236}">
                <a16:creationId xmlns:a16="http://schemas.microsoft.com/office/drawing/2014/main" id="{CE33D668-A188-4811-AEC1-12A823CF603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84016" y="737923"/>
            <a:ext cx="215011" cy="288753"/>
          </a:xfrm>
          <a:custGeom xmlns:a="http://schemas.openxmlformats.org/drawingml/2006/main">
            <a:avLst/>
            <a:gdLst/>
            <a:ahLst/>
            <a:cxnLst>
              <a:cxn ang="0">
                <a:pos x="23" y="1"/>
              </a:cxn>
              <a:cxn ang="0">
                <a:pos x="25" y="4"/>
              </a:cxn>
              <a:cxn ang="0">
                <a:pos x="25" y="6"/>
              </a:cxn>
              <a:cxn ang="0">
                <a:pos x="23" y="8"/>
              </a:cxn>
              <a:cxn ang="0">
                <a:pos x="21" y="9"/>
              </a:cxn>
              <a:cxn ang="0">
                <a:pos x="23" y="11"/>
              </a:cxn>
              <a:cxn ang="0">
                <a:pos x="23" y="15"/>
              </a:cxn>
              <a:cxn ang="0">
                <a:pos x="21" y="16"/>
              </a:cxn>
              <a:cxn ang="0">
                <a:pos x="20" y="17"/>
              </a:cxn>
              <a:cxn ang="0">
                <a:pos x="19" y="20"/>
              </a:cxn>
              <a:cxn ang="0">
                <a:pos x="18" y="21"/>
              </a:cxn>
              <a:cxn ang="0">
                <a:pos x="16" y="23"/>
              </a:cxn>
              <a:cxn ang="0">
                <a:pos x="14" y="24"/>
              </a:cxn>
              <a:cxn ang="0">
                <a:pos x="11" y="25"/>
              </a:cxn>
              <a:cxn ang="0">
                <a:pos x="11" y="27"/>
              </a:cxn>
              <a:cxn ang="0">
                <a:pos x="11" y="29"/>
              </a:cxn>
              <a:cxn ang="0">
                <a:pos x="13" y="31"/>
              </a:cxn>
              <a:cxn ang="0">
                <a:pos x="10" y="31"/>
              </a:cxn>
              <a:cxn ang="0">
                <a:pos x="8" y="33"/>
              </a:cxn>
              <a:cxn ang="0">
                <a:pos x="7" y="35"/>
              </a:cxn>
              <a:cxn ang="0">
                <a:pos x="4" y="36"/>
              </a:cxn>
              <a:cxn ang="0">
                <a:pos x="4" y="33"/>
              </a:cxn>
              <a:cxn ang="0">
                <a:pos x="3" y="31"/>
              </a:cxn>
              <a:cxn ang="0">
                <a:pos x="5" y="29"/>
              </a:cxn>
              <a:cxn ang="0">
                <a:pos x="6" y="26"/>
              </a:cxn>
              <a:cxn ang="0">
                <a:pos x="5" y="24"/>
              </a:cxn>
              <a:cxn ang="0">
                <a:pos x="3" y="23"/>
              </a:cxn>
              <a:cxn ang="0">
                <a:pos x="0" y="21"/>
              </a:cxn>
              <a:cxn ang="0">
                <a:pos x="3" y="19"/>
              </a:cxn>
              <a:cxn ang="0">
                <a:pos x="2" y="15"/>
              </a:cxn>
              <a:cxn ang="0">
                <a:pos x="0" y="12"/>
              </a:cxn>
              <a:cxn ang="0">
                <a:pos x="3" y="11"/>
              </a:cxn>
              <a:cxn ang="0">
                <a:pos x="3" y="8"/>
              </a:cxn>
              <a:cxn ang="0">
                <a:pos x="2" y="7"/>
              </a:cxn>
              <a:cxn ang="0">
                <a:pos x="1" y="4"/>
              </a:cxn>
              <a:cxn ang="0">
                <a:pos x="0" y="2"/>
              </a:cxn>
              <a:cxn ang="0">
                <a:pos x="2" y="1"/>
              </a:cxn>
              <a:cxn ang="0">
                <a:pos x="5" y="0"/>
              </a:cxn>
              <a:cxn ang="0">
                <a:pos x="6" y="4"/>
              </a:cxn>
              <a:cxn ang="0">
                <a:pos x="7" y="6"/>
              </a:cxn>
              <a:cxn ang="0">
                <a:pos x="10" y="6"/>
              </a:cxn>
              <a:cxn ang="0">
                <a:pos x="14" y="8"/>
              </a:cxn>
              <a:cxn ang="0">
                <a:pos x="17" y="8"/>
              </a:cxn>
              <a:cxn ang="0">
                <a:pos x="19" y="6"/>
              </a:cxn>
              <a:cxn ang="0">
                <a:pos x="20" y="3"/>
              </a:cxn>
              <a:cxn ang="0">
                <a:pos x="23" y="1"/>
              </a:cxn>
            </a:cxnLst>
            <a:rect l="0" t="0" r="r" b="b"/>
            <a:pathLst>
              <a:path w="25" h="36">
                <a:moveTo>
                  <a:pt x="23" y="1"/>
                </a:moveTo>
                <a:lnTo>
                  <a:pt x="25" y="4"/>
                </a:lnTo>
                <a:lnTo>
                  <a:pt x="25" y="6"/>
                </a:lnTo>
                <a:lnTo>
                  <a:pt x="23" y="8"/>
                </a:lnTo>
                <a:lnTo>
                  <a:pt x="21" y="9"/>
                </a:lnTo>
                <a:lnTo>
                  <a:pt x="23" y="11"/>
                </a:lnTo>
                <a:lnTo>
                  <a:pt x="23" y="15"/>
                </a:lnTo>
                <a:lnTo>
                  <a:pt x="21" y="16"/>
                </a:lnTo>
                <a:lnTo>
                  <a:pt x="20" y="17"/>
                </a:lnTo>
                <a:lnTo>
                  <a:pt x="19" y="20"/>
                </a:lnTo>
                <a:lnTo>
                  <a:pt x="18" y="21"/>
                </a:lnTo>
                <a:lnTo>
                  <a:pt x="16" y="23"/>
                </a:lnTo>
                <a:lnTo>
                  <a:pt x="14" y="24"/>
                </a:lnTo>
                <a:lnTo>
                  <a:pt x="11" y="25"/>
                </a:lnTo>
                <a:lnTo>
                  <a:pt x="11" y="27"/>
                </a:lnTo>
                <a:lnTo>
                  <a:pt x="11" y="29"/>
                </a:lnTo>
                <a:lnTo>
                  <a:pt x="13" y="31"/>
                </a:lnTo>
                <a:lnTo>
                  <a:pt x="10" y="31"/>
                </a:lnTo>
                <a:lnTo>
                  <a:pt x="8" y="33"/>
                </a:lnTo>
                <a:lnTo>
                  <a:pt x="7" y="35"/>
                </a:lnTo>
                <a:lnTo>
                  <a:pt x="4" y="36"/>
                </a:lnTo>
                <a:lnTo>
                  <a:pt x="4" y="33"/>
                </a:lnTo>
                <a:lnTo>
                  <a:pt x="3" y="31"/>
                </a:lnTo>
                <a:lnTo>
                  <a:pt x="5" y="29"/>
                </a:lnTo>
                <a:lnTo>
                  <a:pt x="6" y="26"/>
                </a:lnTo>
                <a:lnTo>
                  <a:pt x="5" y="24"/>
                </a:lnTo>
                <a:lnTo>
                  <a:pt x="3" y="23"/>
                </a:lnTo>
                <a:lnTo>
                  <a:pt x="0" y="21"/>
                </a:lnTo>
                <a:lnTo>
                  <a:pt x="3" y="19"/>
                </a:lnTo>
                <a:lnTo>
                  <a:pt x="2" y="15"/>
                </a:lnTo>
                <a:lnTo>
                  <a:pt x="0" y="12"/>
                </a:lnTo>
                <a:lnTo>
                  <a:pt x="3" y="11"/>
                </a:lnTo>
                <a:lnTo>
                  <a:pt x="3" y="8"/>
                </a:lnTo>
                <a:lnTo>
                  <a:pt x="2" y="7"/>
                </a:lnTo>
                <a:lnTo>
                  <a:pt x="1" y="4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4"/>
                </a:lnTo>
                <a:lnTo>
                  <a:pt x="7" y="6"/>
                </a:lnTo>
                <a:lnTo>
                  <a:pt x="10" y="6"/>
                </a:lnTo>
                <a:lnTo>
                  <a:pt x="14" y="8"/>
                </a:lnTo>
                <a:lnTo>
                  <a:pt x="17" y="8"/>
                </a:lnTo>
                <a:lnTo>
                  <a:pt x="19" y="6"/>
                </a:lnTo>
                <a:lnTo>
                  <a:pt x="20" y="3"/>
                </a:lnTo>
                <a:lnTo>
                  <a:pt x="23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55" name="62060">
            <a:extLst xmlns:a="http://schemas.openxmlformats.org/drawingml/2006/main">
              <a:ext uri="{FF2B5EF4-FFF2-40B4-BE49-F238E27FC236}">
                <a16:creationId xmlns:a16="http://schemas.microsoft.com/office/drawing/2014/main" id="{E2B8C41D-FB94-45B9-9919-477BDA67FA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98011" y="609589"/>
            <a:ext cx="189209" cy="144376"/>
          </a:xfrm>
          <a:custGeom xmlns:a="http://schemas.openxmlformats.org/drawingml/2006/main">
            <a:avLst/>
            <a:gdLst/>
            <a:ahLst/>
            <a:cxnLst>
              <a:cxn ang="0">
                <a:pos x="20" y="3"/>
              </a:cxn>
              <a:cxn ang="0">
                <a:pos x="22" y="5"/>
              </a:cxn>
              <a:cxn ang="0">
                <a:pos x="21" y="8"/>
              </a:cxn>
              <a:cxn ang="0">
                <a:pos x="22" y="10"/>
              </a:cxn>
              <a:cxn ang="0">
                <a:pos x="22" y="12"/>
              </a:cxn>
              <a:cxn ang="0">
                <a:pos x="18" y="13"/>
              </a:cxn>
              <a:cxn ang="0">
                <a:pos x="16" y="13"/>
              </a:cxn>
              <a:cxn ang="0">
                <a:pos x="15" y="16"/>
              </a:cxn>
              <a:cxn ang="0">
                <a:pos x="12" y="17"/>
              </a:cxn>
              <a:cxn ang="0">
                <a:pos x="10" y="18"/>
              </a:cxn>
              <a:cxn ang="0">
                <a:pos x="8" y="17"/>
              </a:cxn>
              <a:cxn ang="0">
                <a:pos x="6" y="15"/>
              </a:cxn>
              <a:cxn ang="0">
                <a:pos x="6" y="14"/>
              </a:cxn>
              <a:cxn ang="0">
                <a:pos x="7" y="11"/>
              </a:cxn>
              <a:cxn ang="0">
                <a:pos x="7" y="8"/>
              </a:cxn>
              <a:cxn ang="0">
                <a:pos x="3" y="7"/>
              </a:cxn>
              <a:cxn ang="0">
                <a:pos x="2" y="8"/>
              </a:cxn>
              <a:cxn ang="0">
                <a:pos x="0" y="6"/>
              </a:cxn>
              <a:cxn ang="0">
                <a:pos x="2" y="5"/>
              </a:cxn>
              <a:cxn ang="0">
                <a:pos x="5" y="3"/>
              </a:cxn>
              <a:cxn ang="0">
                <a:pos x="9" y="1"/>
              </a:cxn>
              <a:cxn ang="0">
                <a:pos x="10" y="3"/>
              </a:cxn>
              <a:cxn ang="0">
                <a:pos x="12" y="3"/>
              </a:cxn>
              <a:cxn ang="0">
                <a:pos x="14" y="0"/>
              </a:cxn>
              <a:cxn ang="0">
                <a:pos x="17" y="0"/>
              </a:cxn>
              <a:cxn ang="0">
                <a:pos x="19" y="3"/>
              </a:cxn>
              <a:cxn ang="0">
                <a:pos x="20" y="3"/>
              </a:cxn>
            </a:cxnLst>
            <a:rect l="0" t="0" r="r" b="b"/>
            <a:pathLst>
              <a:path w="22" h="18">
                <a:moveTo>
                  <a:pt x="20" y="3"/>
                </a:moveTo>
                <a:lnTo>
                  <a:pt x="22" y="5"/>
                </a:lnTo>
                <a:lnTo>
                  <a:pt x="21" y="8"/>
                </a:lnTo>
                <a:lnTo>
                  <a:pt x="22" y="10"/>
                </a:lnTo>
                <a:lnTo>
                  <a:pt x="22" y="12"/>
                </a:lnTo>
                <a:lnTo>
                  <a:pt x="18" y="13"/>
                </a:lnTo>
                <a:lnTo>
                  <a:pt x="16" y="13"/>
                </a:lnTo>
                <a:lnTo>
                  <a:pt x="15" y="16"/>
                </a:lnTo>
                <a:lnTo>
                  <a:pt x="12" y="17"/>
                </a:lnTo>
                <a:lnTo>
                  <a:pt x="10" y="18"/>
                </a:lnTo>
                <a:lnTo>
                  <a:pt x="8" y="17"/>
                </a:lnTo>
                <a:lnTo>
                  <a:pt x="6" y="15"/>
                </a:lnTo>
                <a:lnTo>
                  <a:pt x="6" y="14"/>
                </a:lnTo>
                <a:lnTo>
                  <a:pt x="7" y="11"/>
                </a:lnTo>
                <a:lnTo>
                  <a:pt x="7" y="8"/>
                </a:lnTo>
                <a:lnTo>
                  <a:pt x="3" y="7"/>
                </a:lnTo>
                <a:lnTo>
                  <a:pt x="2" y="8"/>
                </a:lnTo>
                <a:lnTo>
                  <a:pt x="0" y="6"/>
                </a:lnTo>
                <a:lnTo>
                  <a:pt x="2" y="5"/>
                </a:lnTo>
                <a:lnTo>
                  <a:pt x="5" y="3"/>
                </a:lnTo>
                <a:lnTo>
                  <a:pt x="9" y="1"/>
                </a:lnTo>
                <a:lnTo>
                  <a:pt x="10" y="3"/>
                </a:lnTo>
                <a:lnTo>
                  <a:pt x="12" y="3"/>
                </a:lnTo>
                <a:lnTo>
                  <a:pt x="14" y="0"/>
                </a:lnTo>
                <a:lnTo>
                  <a:pt x="17" y="0"/>
                </a:lnTo>
                <a:lnTo>
                  <a:pt x="19" y="3"/>
                </a:lnTo>
                <a:lnTo>
                  <a:pt x="20" y="3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56" name="62051">
            <a:extLst xmlns:a="http://schemas.openxmlformats.org/drawingml/2006/main">
              <a:ext uri="{FF2B5EF4-FFF2-40B4-BE49-F238E27FC236}">
                <a16:creationId xmlns:a16="http://schemas.microsoft.com/office/drawing/2014/main" id="{53FD4F36-7373-463F-BA07-B7F38AB0BE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27017" y="705839"/>
            <a:ext cx="154807" cy="96251"/>
          </a:xfrm>
          <a:custGeom xmlns:a="http://schemas.openxmlformats.org/drawingml/2006/main">
            <a:avLst/>
            <a:gdLst/>
            <a:ahLst/>
            <a:cxnLst>
              <a:cxn ang="0">
                <a:pos x="18" y="5"/>
              </a:cxn>
              <a:cxn ang="0">
                <a:pos x="15" y="7"/>
              </a:cxn>
              <a:cxn ang="0">
                <a:pos x="14" y="10"/>
              </a:cxn>
              <a:cxn ang="0">
                <a:pos x="12" y="12"/>
              </a:cxn>
              <a:cxn ang="0">
                <a:pos x="9" y="12"/>
              </a:cxn>
              <a:cxn ang="0">
                <a:pos x="5" y="10"/>
              </a:cxn>
              <a:cxn ang="0">
                <a:pos x="2" y="10"/>
              </a:cxn>
              <a:cxn ang="0">
                <a:pos x="1" y="8"/>
              </a:cxn>
              <a:cxn ang="0">
                <a:pos x="0" y="4"/>
              </a:cxn>
              <a:cxn ang="0">
                <a:pos x="1" y="1"/>
              </a:cxn>
              <a:cxn ang="0">
                <a:pos x="3" y="1"/>
              </a:cxn>
              <a:cxn ang="0">
                <a:pos x="7" y="0"/>
              </a:cxn>
              <a:cxn ang="0">
                <a:pos x="10" y="1"/>
              </a:cxn>
              <a:cxn ang="0">
                <a:pos x="12" y="1"/>
              </a:cxn>
              <a:cxn ang="0">
                <a:pos x="15" y="3"/>
              </a:cxn>
              <a:cxn ang="0">
                <a:pos x="18" y="5"/>
              </a:cxn>
            </a:cxnLst>
            <a:rect l="0" t="0" r="r" b="b"/>
            <a:pathLst>
              <a:path w="18" h="12">
                <a:moveTo>
                  <a:pt x="18" y="5"/>
                </a:moveTo>
                <a:lnTo>
                  <a:pt x="15" y="7"/>
                </a:lnTo>
                <a:lnTo>
                  <a:pt x="14" y="10"/>
                </a:lnTo>
                <a:lnTo>
                  <a:pt x="12" y="12"/>
                </a:lnTo>
                <a:lnTo>
                  <a:pt x="9" y="12"/>
                </a:lnTo>
                <a:lnTo>
                  <a:pt x="5" y="10"/>
                </a:lnTo>
                <a:lnTo>
                  <a:pt x="2" y="10"/>
                </a:lnTo>
                <a:lnTo>
                  <a:pt x="1" y="8"/>
                </a:lnTo>
                <a:lnTo>
                  <a:pt x="0" y="4"/>
                </a:lnTo>
                <a:lnTo>
                  <a:pt x="1" y="1"/>
                </a:lnTo>
                <a:lnTo>
                  <a:pt x="3" y="1"/>
                </a:lnTo>
                <a:lnTo>
                  <a:pt x="7" y="0"/>
                </a:lnTo>
                <a:lnTo>
                  <a:pt x="10" y="1"/>
                </a:lnTo>
                <a:lnTo>
                  <a:pt x="12" y="1"/>
                </a:lnTo>
                <a:lnTo>
                  <a:pt x="15" y="3"/>
                </a:lnTo>
                <a:lnTo>
                  <a:pt x="18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57" name="62038">
            <a:extLst xmlns:a="http://schemas.openxmlformats.org/drawingml/2006/main">
              <a:ext uri="{FF2B5EF4-FFF2-40B4-BE49-F238E27FC236}">
                <a16:creationId xmlns:a16="http://schemas.microsoft.com/office/drawing/2014/main" id="{21DBEFE7-EF9E-4AA7-B49A-C13996EDAD7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64624" y="826153"/>
            <a:ext cx="103205" cy="120313"/>
          </a:xfrm>
          <a:custGeom xmlns:a="http://schemas.openxmlformats.org/drawingml/2006/main">
            <a:avLst/>
            <a:gdLst/>
            <a:ahLst/>
            <a:cxnLst>
              <a:cxn ang="0">
                <a:pos x="10" y="3"/>
              </a:cxn>
              <a:cxn ang="0">
                <a:pos x="12" y="4"/>
              </a:cxn>
              <a:cxn ang="0">
                <a:pos x="11" y="8"/>
              </a:cxn>
              <a:cxn ang="0">
                <a:pos x="10" y="10"/>
              </a:cxn>
              <a:cxn ang="0">
                <a:pos x="9" y="12"/>
              </a:cxn>
              <a:cxn ang="0">
                <a:pos x="9" y="15"/>
              </a:cxn>
              <a:cxn ang="0">
                <a:pos x="5" y="15"/>
              </a:cxn>
              <a:cxn ang="0">
                <a:pos x="3" y="14"/>
              </a:cxn>
              <a:cxn ang="0">
                <a:pos x="1" y="12"/>
              </a:cxn>
              <a:cxn ang="0">
                <a:pos x="0" y="10"/>
              </a:cxn>
              <a:cxn ang="0">
                <a:pos x="1" y="10"/>
              </a:cxn>
              <a:cxn ang="0">
                <a:pos x="4" y="8"/>
              </a:cxn>
              <a:cxn ang="0">
                <a:pos x="5" y="5"/>
              </a:cxn>
              <a:cxn ang="0">
                <a:pos x="7" y="6"/>
              </a:cxn>
              <a:cxn ang="0">
                <a:pos x="6" y="3"/>
              </a:cxn>
              <a:cxn ang="0">
                <a:pos x="8" y="0"/>
              </a:cxn>
              <a:cxn ang="0">
                <a:pos x="10" y="3"/>
              </a:cxn>
            </a:cxnLst>
            <a:rect l="0" t="0" r="r" b="b"/>
            <a:pathLst>
              <a:path w="12" h="15">
                <a:moveTo>
                  <a:pt x="10" y="3"/>
                </a:moveTo>
                <a:lnTo>
                  <a:pt x="12" y="4"/>
                </a:lnTo>
                <a:lnTo>
                  <a:pt x="11" y="8"/>
                </a:lnTo>
                <a:lnTo>
                  <a:pt x="10" y="10"/>
                </a:lnTo>
                <a:lnTo>
                  <a:pt x="9" y="12"/>
                </a:lnTo>
                <a:lnTo>
                  <a:pt x="9" y="15"/>
                </a:lnTo>
                <a:lnTo>
                  <a:pt x="5" y="15"/>
                </a:lnTo>
                <a:lnTo>
                  <a:pt x="3" y="14"/>
                </a:lnTo>
                <a:lnTo>
                  <a:pt x="1" y="12"/>
                </a:lnTo>
                <a:lnTo>
                  <a:pt x="0" y="10"/>
                </a:lnTo>
                <a:lnTo>
                  <a:pt x="1" y="10"/>
                </a:lnTo>
                <a:lnTo>
                  <a:pt x="4" y="8"/>
                </a:lnTo>
                <a:lnTo>
                  <a:pt x="5" y="5"/>
                </a:lnTo>
                <a:lnTo>
                  <a:pt x="7" y="6"/>
                </a:lnTo>
                <a:lnTo>
                  <a:pt x="6" y="3"/>
                </a:lnTo>
                <a:lnTo>
                  <a:pt x="8" y="0"/>
                </a:lnTo>
                <a:lnTo>
                  <a:pt x="10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58" name="62032">
            <a:extLst xmlns:a="http://schemas.openxmlformats.org/drawingml/2006/main">
              <a:ext uri="{FF2B5EF4-FFF2-40B4-BE49-F238E27FC236}">
                <a16:creationId xmlns:a16="http://schemas.microsoft.com/office/drawing/2014/main" id="{0528B09E-8636-4F22-B554-5C1714C54BB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41014" y="986572"/>
            <a:ext cx="172008" cy="168439"/>
          </a:xfrm>
          <a:custGeom xmlns:a="http://schemas.openxmlformats.org/drawingml/2006/main">
            <a:avLst/>
            <a:gdLst/>
            <a:ahLst/>
            <a:cxnLst>
              <a:cxn ang="0">
                <a:pos x="20" y="8"/>
              </a:cxn>
              <a:cxn ang="0">
                <a:pos x="18" y="9"/>
              </a:cxn>
              <a:cxn ang="0">
                <a:pos x="17" y="12"/>
              </a:cxn>
              <a:cxn ang="0">
                <a:pos x="18" y="14"/>
              </a:cxn>
              <a:cxn ang="0">
                <a:pos x="19" y="16"/>
              </a:cxn>
              <a:cxn ang="0">
                <a:pos x="18" y="17"/>
              </a:cxn>
              <a:cxn ang="0">
                <a:pos x="16" y="18"/>
              </a:cxn>
              <a:cxn ang="0">
                <a:pos x="13" y="19"/>
              </a:cxn>
              <a:cxn ang="0">
                <a:pos x="9" y="20"/>
              </a:cxn>
              <a:cxn ang="0">
                <a:pos x="6" y="21"/>
              </a:cxn>
              <a:cxn ang="0">
                <a:pos x="5" y="20"/>
              </a:cxn>
              <a:cxn ang="0">
                <a:pos x="3" y="18"/>
              </a:cxn>
              <a:cxn ang="0">
                <a:pos x="0" y="16"/>
              </a:cxn>
              <a:cxn ang="0">
                <a:pos x="2" y="15"/>
              </a:cxn>
              <a:cxn ang="0">
                <a:pos x="4" y="14"/>
              </a:cxn>
              <a:cxn ang="0">
                <a:pos x="6" y="14"/>
              </a:cxn>
              <a:cxn ang="0">
                <a:pos x="9" y="12"/>
              </a:cxn>
              <a:cxn ang="0">
                <a:pos x="9" y="10"/>
              </a:cxn>
              <a:cxn ang="0">
                <a:pos x="8" y="7"/>
              </a:cxn>
              <a:cxn ang="0">
                <a:pos x="9" y="5"/>
              </a:cxn>
              <a:cxn ang="0">
                <a:pos x="12" y="4"/>
              </a:cxn>
              <a:cxn ang="0">
                <a:pos x="13" y="2"/>
              </a:cxn>
              <a:cxn ang="0">
                <a:pos x="15" y="0"/>
              </a:cxn>
              <a:cxn ang="0">
                <a:pos x="18" y="0"/>
              </a:cxn>
              <a:cxn ang="0">
                <a:pos x="20" y="2"/>
              </a:cxn>
              <a:cxn ang="0">
                <a:pos x="20" y="5"/>
              </a:cxn>
              <a:cxn ang="0">
                <a:pos x="20" y="8"/>
              </a:cxn>
            </a:cxnLst>
            <a:rect l="0" t="0" r="r" b="b"/>
            <a:pathLst>
              <a:path w="20" h="21">
                <a:moveTo>
                  <a:pt x="20" y="8"/>
                </a:moveTo>
                <a:lnTo>
                  <a:pt x="18" y="9"/>
                </a:lnTo>
                <a:lnTo>
                  <a:pt x="17" y="12"/>
                </a:lnTo>
                <a:lnTo>
                  <a:pt x="18" y="14"/>
                </a:lnTo>
                <a:lnTo>
                  <a:pt x="19" y="16"/>
                </a:lnTo>
                <a:lnTo>
                  <a:pt x="18" y="17"/>
                </a:lnTo>
                <a:lnTo>
                  <a:pt x="16" y="18"/>
                </a:lnTo>
                <a:lnTo>
                  <a:pt x="13" y="19"/>
                </a:lnTo>
                <a:lnTo>
                  <a:pt x="9" y="20"/>
                </a:lnTo>
                <a:lnTo>
                  <a:pt x="6" y="21"/>
                </a:lnTo>
                <a:lnTo>
                  <a:pt x="5" y="20"/>
                </a:lnTo>
                <a:lnTo>
                  <a:pt x="3" y="18"/>
                </a:lnTo>
                <a:lnTo>
                  <a:pt x="0" y="16"/>
                </a:lnTo>
                <a:lnTo>
                  <a:pt x="2" y="15"/>
                </a:lnTo>
                <a:lnTo>
                  <a:pt x="4" y="14"/>
                </a:lnTo>
                <a:lnTo>
                  <a:pt x="6" y="14"/>
                </a:lnTo>
                <a:lnTo>
                  <a:pt x="9" y="12"/>
                </a:lnTo>
                <a:lnTo>
                  <a:pt x="9" y="10"/>
                </a:lnTo>
                <a:lnTo>
                  <a:pt x="8" y="7"/>
                </a:lnTo>
                <a:lnTo>
                  <a:pt x="9" y="5"/>
                </a:lnTo>
                <a:lnTo>
                  <a:pt x="12" y="4"/>
                </a:lnTo>
                <a:lnTo>
                  <a:pt x="13" y="2"/>
                </a:lnTo>
                <a:lnTo>
                  <a:pt x="15" y="0"/>
                </a:lnTo>
                <a:lnTo>
                  <a:pt x="18" y="0"/>
                </a:lnTo>
                <a:lnTo>
                  <a:pt x="20" y="2"/>
                </a:lnTo>
                <a:lnTo>
                  <a:pt x="20" y="5"/>
                </a:lnTo>
                <a:lnTo>
                  <a:pt x="20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59" name="62027">
            <a:extLst xmlns:a="http://schemas.openxmlformats.org/drawingml/2006/main">
              <a:ext uri="{FF2B5EF4-FFF2-40B4-BE49-F238E27FC236}">
                <a16:creationId xmlns:a16="http://schemas.microsoft.com/office/drawing/2014/main" id="{DAE106DF-E5BB-45B2-B337-D6F6D951858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50628" y="593547"/>
            <a:ext cx="163408" cy="144376"/>
          </a:xfrm>
          <a:custGeom xmlns:a="http://schemas.openxmlformats.org/drawingml/2006/main">
            <a:avLst/>
            <a:gdLst/>
            <a:ahLst/>
            <a:cxnLst>
              <a:cxn ang="0">
                <a:pos x="7" y="0"/>
              </a:cxn>
              <a:cxn ang="0">
                <a:pos x="10" y="0"/>
              </a:cxn>
              <a:cxn ang="0">
                <a:pos x="13" y="1"/>
              </a:cxn>
              <a:cxn ang="0">
                <a:pos x="15" y="2"/>
              </a:cxn>
              <a:cxn ang="0">
                <a:pos x="17" y="4"/>
              </a:cxn>
              <a:cxn ang="0">
                <a:pos x="18" y="8"/>
              </a:cxn>
              <a:cxn ang="0">
                <a:pos x="19" y="10"/>
              </a:cxn>
              <a:cxn ang="0">
                <a:pos x="18" y="11"/>
              </a:cxn>
              <a:cxn ang="0">
                <a:pos x="16" y="14"/>
              </a:cxn>
              <a:cxn ang="0">
                <a:pos x="13" y="15"/>
              </a:cxn>
              <a:cxn ang="0">
                <a:pos x="10" y="14"/>
              </a:cxn>
              <a:cxn ang="0">
                <a:pos x="11" y="18"/>
              </a:cxn>
              <a:cxn ang="0">
                <a:pos x="8" y="18"/>
              </a:cxn>
              <a:cxn ang="0">
                <a:pos x="7" y="15"/>
              </a:cxn>
              <a:cxn ang="0">
                <a:pos x="5" y="13"/>
              </a:cxn>
              <a:cxn ang="0">
                <a:pos x="2" y="13"/>
              </a:cxn>
              <a:cxn ang="0">
                <a:pos x="0" y="14"/>
              </a:cxn>
              <a:cxn ang="0">
                <a:pos x="0" y="12"/>
              </a:cxn>
              <a:cxn ang="0">
                <a:pos x="1" y="10"/>
              </a:cxn>
              <a:cxn ang="0">
                <a:pos x="1" y="8"/>
              </a:cxn>
              <a:cxn ang="0">
                <a:pos x="2" y="8"/>
              </a:cxn>
              <a:cxn ang="0">
                <a:pos x="2" y="6"/>
              </a:cxn>
              <a:cxn ang="0">
                <a:pos x="3" y="2"/>
              </a:cxn>
              <a:cxn ang="0">
                <a:pos x="4" y="0"/>
              </a:cxn>
              <a:cxn ang="0">
                <a:pos x="7" y="0"/>
              </a:cxn>
            </a:cxnLst>
            <a:rect l="0" t="0" r="r" b="b"/>
            <a:pathLst>
              <a:path w="19" h="18">
                <a:moveTo>
                  <a:pt x="7" y="0"/>
                </a:moveTo>
                <a:lnTo>
                  <a:pt x="10" y="0"/>
                </a:lnTo>
                <a:lnTo>
                  <a:pt x="13" y="1"/>
                </a:lnTo>
                <a:lnTo>
                  <a:pt x="15" y="2"/>
                </a:lnTo>
                <a:lnTo>
                  <a:pt x="17" y="4"/>
                </a:lnTo>
                <a:lnTo>
                  <a:pt x="18" y="8"/>
                </a:lnTo>
                <a:lnTo>
                  <a:pt x="19" y="10"/>
                </a:lnTo>
                <a:lnTo>
                  <a:pt x="18" y="11"/>
                </a:lnTo>
                <a:lnTo>
                  <a:pt x="16" y="14"/>
                </a:lnTo>
                <a:lnTo>
                  <a:pt x="13" y="15"/>
                </a:lnTo>
                <a:lnTo>
                  <a:pt x="10" y="14"/>
                </a:lnTo>
                <a:lnTo>
                  <a:pt x="11" y="18"/>
                </a:lnTo>
                <a:lnTo>
                  <a:pt x="8" y="18"/>
                </a:lnTo>
                <a:lnTo>
                  <a:pt x="7" y="15"/>
                </a:lnTo>
                <a:lnTo>
                  <a:pt x="5" y="13"/>
                </a:lnTo>
                <a:lnTo>
                  <a:pt x="2" y="13"/>
                </a:lnTo>
                <a:lnTo>
                  <a:pt x="0" y="14"/>
                </a:lnTo>
                <a:lnTo>
                  <a:pt x="0" y="12"/>
                </a:lnTo>
                <a:lnTo>
                  <a:pt x="1" y="10"/>
                </a:lnTo>
                <a:lnTo>
                  <a:pt x="1" y="8"/>
                </a:lnTo>
                <a:lnTo>
                  <a:pt x="2" y="8"/>
                </a:lnTo>
                <a:lnTo>
                  <a:pt x="2" y="6"/>
                </a:lnTo>
                <a:lnTo>
                  <a:pt x="3" y="2"/>
                </a:lnTo>
                <a:lnTo>
                  <a:pt x="4" y="0"/>
                </a:lnTo>
                <a:lnTo>
                  <a:pt x="7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0" name="62026">
            <a:extLst xmlns:a="http://schemas.openxmlformats.org/drawingml/2006/main">
              <a:ext uri="{FF2B5EF4-FFF2-40B4-BE49-F238E27FC236}">
                <a16:creationId xmlns:a16="http://schemas.microsoft.com/office/drawing/2014/main" id="{C9EE815A-B3FD-41FA-A49C-886AFF8770D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01216" y="1130948"/>
            <a:ext cx="154807" cy="120313"/>
          </a:xfrm>
          <a:custGeom xmlns:a="http://schemas.openxmlformats.org/drawingml/2006/main">
            <a:avLst/>
            <a:gdLst/>
            <a:ahLst/>
            <a:cxnLst>
              <a:cxn ang="0">
                <a:pos x="18" y="9"/>
              </a:cxn>
              <a:cxn ang="0">
                <a:pos x="16" y="11"/>
              </a:cxn>
              <a:cxn ang="0">
                <a:pos x="16" y="13"/>
              </a:cxn>
              <a:cxn ang="0">
                <a:pos x="16" y="15"/>
              </a:cxn>
              <a:cxn ang="0">
                <a:pos x="13" y="15"/>
              </a:cxn>
              <a:cxn ang="0">
                <a:pos x="12" y="14"/>
              </a:cxn>
              <a:cxn ang="0">
                <a:pos x="9" y="14"/>
              </a:cxn>
              <a:cxn ang="0">
                <a:pos x="6" y="15"/>
              </a:cxn>
              <a:cxn ang="0">
                <a:pos x="3" y="15"/>
              </a:cxn>
              <a:cxn ang="0">
                <a:pos x="0" y="15"/>
              </a:cxn>
              <a:cxn ang="0">
                <a:pos x="0" y="12"/>
              </a:cxn>
              <a:cxn ang="0">
                <a:pos x="1" y="10"/>
              </a:cxn>
              <a:cxn ang="0">
                <a:pos x="2" y="8"/>
              </a:cxn>
              <a:cxn ang="0">
                <a:pos x="3" y="6"/>
              </a:cxn>
              <a:cxn ang="0">
                <a:pos x="2" y="4"/>
              </a:cxn>
              <a:cxn ang="0">
                <a:pos x="2" y="2"/>
              </a:cxn>
              <a:cxn ang="0">
                <a:pos x="6" y="1"/>
              </a:cxn>
              <a:cxn ang="0">
                <a:pos x="9" y="0"/>
              </a:cxn>
              <a:cxn ang="0">
                <a:pos x="10" y="4"/>
              </a:cxn>
              <a:cxn ang="0">
                <a:pos x="9" y="8"/>
              </a:cxn>
              <a:cxn ang="0">
                <a:pos x="11" y="9"/>
              </a:cxn>
              <a:cxn ang="0">
                <a:pos x="14" y="9"/>
              </a:cxn>
              <a:cxn ang="0">
                <a:pos x="16" y="7"/>
              </a:cxn>
              <a:cxn ang="0">
                <a:pos x="18" y="9"/>
              </a:cxn>
            </a:cxnLst>
            <a:rect l="0" t="0" r="r" b="b"/>
            <a:pathLst>
              <a:path w="18" h="15">
                <a:moveTo>
                  <a:pt x="18" y="9"/>
                </a:moveTo>
                <a:lnTo>
                  <a:pt x="16" y="11"/>
                </a:lnTo>
                <a:lnTo>
                  <a:pt x="16" y="13"/>
                </a:lnTo>
                <a:lnTo>
                  <a:pt x="16" y="15"/>
                </a:lnTo>
                <a:lnTo>
                  <a:pt x="13" y="15"/>
                </a:lnTo>
                <a:lnTo>
                  <a:pt x="12" y="14"/>
                </a:lnTo>
                <a:lnTo>
                  <a:pt x="9" y="14"/>
                </a:lnTo>
                <a:lnTo>
                  <a:pt x="6" y="15"/>
                </a:lnTo>
                <a:lnTo>
                  <a:pt x="3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2" y="8"/>
                </a:lnTo>
                <a:lnTo>
                  <a:pt x="3" y="6"/>
                </a:lnTo>
                <a:lnTo>
                  <a:pt x="2" y="4"/>
                </a:lnTo>
                <a:lnTo>
                  <a:pt x="2" y="2"/>
                </a:lnTo>
                <a:lnTo>
                  <a:pt x="6" y="1"/>
                </a:lnTo>
                <a:lnTo>
                  <a:pt x="9" y="0"/>
                </a:lnTo>
                <a:lnTo>
                  <a:pt x="10" y="4"/>
                </a:lnTo>
                <a:lnTo>
                  <a:pt x="9" y="8"/>
                </a:lnTo>
                <a:lnTo>
                  <a:pt x="11" y="9"/>
                </a:lnTo>
                <a:lnTo>
                  <a:pt x="14" y="9"/>
                </a:lnTo>
                <a:lnTo>
                  <a:pt x="16" y="7"/>
                </a:lnTo>
                <a:lnTo>
                  <a:pt x="18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1" name="62022">
            <a:extLst xmlns:a="http://schemas.openxmlformats.org/drawingml/2006/main">
              <a:ext uri="{FF2B5EF4-FFF2-40B4-BE49-F238E27FC236}">
                <a16:creationId xmlns:a16="http://schemas.microsoft.com/office/drawing/2014/main" id="{7E699F5F-C5C7-4D24-B1E2-57F19A4E8B6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678620" y="898342"/>
            <a:ext cx="129005" cy="152398"/>
          </a:xfrm>
          <a:custGeom xmlns:a="http://schemas.openxmlformats.org/drawingml/2006/main">
            <a:avLst/>
            <a:gdLst/>
            <a:ahLst/>
            <a:cxnLst>
              <a:cxn ang="0">
                <a:pos x="10" y="1"/>
              </a:cxn>
              <a:cxn ang="0">
                <a:pos x="11" y="3"/>
              </a:cxn>
              <a:cxn ang="0">
                <a:pos x="13" y="5"/>
              </a:cxn>
              <a:cxn ang="0">
                <a:pos x="15" y="6"/>
              </a:cxn>
              <a:cxn ang="0">
                <a:pos x="13" y="10"/>
              </a:cxn>
              <a:cxn ang="0">
                <a:pos x="11" y="13"/>
              </a:cxn>
              <a:cxn ang="0">
                <a:pos x="11" y="15"/>
              </a:cxn>
              <a:cxn ang="0">
                <a:pos x="14" y="18"/>
              </a:cxn>
              <a:cxn ang="0">
                <a:pos x="11" y="18"/>
              </a:cxn>
              <a:cxn ang="0">
                <a:pos x="8" y="18"/>
              </a:cxn>
              <a:cxn ang="0">
                <a:pos x="6" y="18"/>
              </a:cxn>
              <a:cxn ang="0">
                <a:pos x="4" y="19"/>
              </a:cxn>
              <a:cxn ang="0">
                <a:pos x="4" y="16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0" y="7"/>
              </a:cxn>
              <a:cxn ang="0">
                <a:pos x="0" y="5"/>
              </a:cxn>
              <a:cxn ang="0">
                <a:pos x="3" y="4"/>
              </a:cxn>
              <a:cxn ang="0">
                <a:pos x="5" y="3"/>
              </a:cxn>
              <a:cxn ang="0">
                <a:pos x="7" y="1"/>
              </a:cxn>
              <a:cxn ang="0">
                <a:pos x="8" y="0"/>
              </a:cxn>
              <a:cxn ang="0">
                <a:pos x="10" y="1"/>
              </a:cxn>
            </a:cxnLst>
            <a:rect l="0" t="0" r="r" b="b"/>
            <a:pathLst>
              <a:path w="15" h="19">
                <a:moveTo>
                  <a:pt x="10" y="1"/>
                </a:moveTo>
                <a:lnTo>
                  <a:pt x="11" y="3"/>
                </a:lnTo>
                <a:lnTo>
                  <a:pt x="13" y="5"/>
                </a:lnTo>
                <a:lnTo>
                  <a:pt x="15" y="6"/>
                </a:lnTo>
                <a:lnTo>
                  <a:pt x="13" y="10"/>
                </a:lnTo>
                <a:lnTo>
                  <a:pt x="11" y="13"/>
                </a:lnTo>
                <a:lnTo>
                  <a:pt x="11" y="15"/>
                </a:lnTo>
                <a:lnTo>
                  <a:pt x="14" y="18"/>
                </a:lnTo>
                <a:lnTo>
                  <a:pt x="11" y="18"/>
                </a:lnTo>
                <a:lnTo>
                  <a:pt x="8" y="18"/>
                </a:lnTo>
                <a:lnTo>
                  <a:pt x="6" y="18"/>
                </a:lnTo>
                <a:lnTo>
                  <a:pt x="4" y="19"/>
                </a:lnTo>
                <a:lnTo>
                  <a:pt x="4" y="16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0" y="7"/>
                </a:lnTo>
                <a:lnTo>
                  <a:pt x="0" y="5"/>
                </a:lnTo>
                <a:lnTo>
                  <a:pt x="3" y="4"/>
                </a:lnTo>
                <a:lnTo>
                  <a:pt x="5" y="3"/>
                </a:lnTo>
                <a:lnTo>
                  <a:pt x="7" y="1"/>
                </a:lnTo>
                <a:lnTo>
                  <a:pt x="8" y="0"/>
                </a:lnTo>
                <a:lnTo>
                  <a:pt x="10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2" name="62015">
            <a:extLst xmlns:a="http://schemas.openxmlformats.org/drawingml/2006/main">
              <a:ext uri="{FF2B5EF4-FFF2-40B4-BE49-F238E27FC236}">
                <a16:creationId xmlns:a16="http://schemas.microsoft.com/office/drawing/2014/main" id="{EDCE3A8F-4231-4FF8-A3A0-319EDCE0A17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47423" y="826153"/>
            <a:ext cx="77403" cy="80209"/>
          </a:xfrm>
          <a:custGeom xmlns:a="http://schemas.openxmlformats.org/drawingml/2006/main">
            <a:avLst/>
            <a:gdLst/>
            <a:ahLst/>
            <a:cxnLst>
              <a:cxn ang="0">
                <a:pos x="8" y="3"/>
              </a:cxn>
              <a:cxn ang="0">
                <a:pos x="9" y="6"/>
              </a:cxn>
              <a:cxn ang="0">
                <a:pos x="7" y="5"/>
              </a:cxn>
              <a:cxn ang="0">
                <a:pos x="6" y="8"/>
              </a:cxn>
              <a:cxn ang="0">
                <a:pos x="3" y="10"/>
              </a:cxn>
              <a:cxn ang="0">
                <a:pos x="2" y="10"/>
              </a:cxn>
              <a:cxn ang="0">
                <a:pos x="0" y="9"/>
              </a:cxn>
              <a:cxn ang="0">
                <a:pos x="1" y="6"/>
              </a:cxn>
              <a:cxn ang="0">
                <a:pos x="2" y="5"/>
              </a:cxn>
              <a:cxn ang="0">
                <a:pos x="4" y="4"/>
              </a:cxn>
              <a:cxn ang="0">
                <a:pos x="4" y="0"/>
              </a:cxn>
              <a:cxn ang="0">
                <a:pos x="6" y="2"/>
              </a:cxn>
              <a:cxn ang="0">
                <a:pos x="8" y="3"/>
              </a:cxn>
            </a:cxnLst>
            <a:rect l="0" t="0" r="r" b="b"/>
            <a:pathLst>
              <a:path w="9" h="10">
                <a:moveTo>
                  <a:pt x="8" y="3"/>
                </a:moveTo>
                <a:lnTo>
                  <a:pt x="9" y="6"/>
                </a:lnTo>
                <a:lnTo>
                  <a:pt x="7" y="5"/>
                </a:lnTo>
                <a:lnTo>
                  <a:pt x="6" y="8"/>
                </a:lnTo>
                <a:lnTo>
                  <a:pt x="3" y="10"/>
                </a:lnTo>
                <a:lnTo>
                  <a:pt x="2" y="10"/>
                </a:lnTo>
                <a:lnTo>
                  <a:pt x="0" y="9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4" y="0"/>
                </a:lnTo>
                <a:lnTo>
                  <a:pt x="6" y="2"/>
                </a:lnTo>
                <a:lnTo>
                  <a:pt x="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3" name="62011">
            <a:extLst xmlns:a="http://schemas.openxmlformats.org/drawingml/2006/main">
              <a:ext uri="{FF2B5EF4-FFF2-40B4-BE49-F238E27FC236}">
                <a16:creationId xmlns:a16="http://schemas.microsoft.com/office/drawing/2014/main" id="{FBF200C1-104E-4E15-B83E-E04A773A567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66814" y="473234"/>
            <a:ext cx="249412" cy="160418"/>
          </a:xfrm>
          <a:custGeom xmlns:a="http://schemas.openxmlformats.org/drawingml/2006/main">
            <a:avLst/>
            <a:gdLst/>
            <a:ahLst/>
            <a:cxnLst>
              <a:cxn ang="0">
                <a:pos x="29" y="0"/>
              </a:cxn>
              <a:cxn ang="0">
                <a:pos x="29" y="2"/>
              </a:cxn>
              <a:cxn ang="0">
                <a:pos x="28" y="5"/>
              </a:cxn>
              <a:cxn ang="0">
                <a:pos x="27" y="7"/>
              </a:cxn>
              <a:cxn ang="0">
                <a:pos x="26" y="8"/>
              </a:cxn>
              <a:cxn ang="0">
                <a:pos x="25" y="9"/>
              </a:cxn>
              <a:cxn ang="0">
                <a:pos x="24" y="12"/>
              </a:cxn>
              <a:cxn ang="0">
                <a:pos x="23" y="15"/>
              </a:cxn>
              <a:cxn ang="0">
                <a:pos x="21" y="16"/>
              </a:cxn>
              <a:cxn ang="0">
                <a:pos x="19" y="17"/>
              </a:cxn>
              <a:cxn ang="0">
                <a:pos x="16" y="16"/>
              </a:cxn>
              <a:cxn ang="0">
                <a:pos x="14" y="16"/>
              </a:cxn>
              <a:cxn ang="0">
                <a:pos x="13" y="18"/>
              </a:cxn>
              <a:cxn ang="0">
                <a:pos x="12" y="20"/>
              </a:cxn>
              <a:cxn ang="0">
                <a:pos x="11" y="20"/>
              </a:cxn>
              <a:cxn ang="0">
                <a:pos x="9" y="17"/>
              </a:cxn>
              <a:cxn ang="0">
                <a:pos x="6" y="17"/>
              </a:cxn>
              <a:cxn ang="0">
                <a:pos x="4" y="20"/>
              </a:cxn>
              <a:cxn ang="0">
                <a:pos x="2" y="20"/>
              </a:cxn>
              <a:cxn ang="0">
                <a:pos x="1" y="18"/>
              </a:cxn>
              <a:cxn ang="0">
                <a:pos x="0" y="15"/>
              </a:cxn>
              <a:cxn ang="0">
                <a:pos x="2" y="14"/>
              </a:cxn>
              <a:cxn ang="0">
                <a:pos x="5" y="13"/>
              </a:cxn>
              <a:cxn ang="0">
                <a:pos x="6" y="12"/>
              </a:cxn>
              <a:cxn ang="0">
                <a:pos x="9" y="11"/>
              </a:cxn>
              <a:cxn ang="0">
                <a:pos x="12" y="9"/>
              </a:cxn>
              <a:cxn ang="0">
                <a:pos x="15" y="8"/>
              </a:cxn>
              <a:cxn ang="0">
                <a:pos x="16" y="6"/>
              </a:cxn>
              <a:cxn ang="0">
                <a:pos x="19" y="6"/>
              </a:cxn>
              <a:cxn ang="0">
                <a:pos x="21" y="5"/>
              </a:cxn>
              <a:cxn ang="0">
                <a:pos x="22" y="3"/>
              </a:cxn>
              <a:cxn ang="0">
                <a:pos x="23" y="1"/>
              </a:cxn>
              <a:cxn ang="0">
                <a:pos x="27" y="0"/>
              </a:cxn>
              <a:cxn ang="0">
                <a:pos x="29" y="0"/>
              </a:cxn>
            </a:cxnLst>
            <a:rect l="0" t="0" r="r" b="b"/>
            <a:pathLst>
              <a:path w="29" h="20">
                <a:moveTo>
                  <a:pt x="29" y="0"/>
                </a:moveTo>
                <a:lnTo>
                  <a:pt x="29" y="2"/>
                </a:lnTo>
                <a:lnTo>
                  <a:pt x="28" y="5"/>
                </a:lnTo>
                <a:lnTo>
                  <a:pt x="27" y="7"/>
                </a:lnTo>
                <a:lnTo>
                  <a:pt x="26" y="8"/>
                </a:lnTo>
                <a:lnTo>
                  <a:pt x="25" y="9"/>
                </a:lnTo>
                <a:lnTo>
                  <a:pt x="24" y="12"/>
                </a:lnTo>
                <a:lnTo>
                  <a:pt x="23" y="15"/>
                </a:lnTo>
                <a:lnTo>
                  <a:pt x="21" y="16"/>
                </a:lnTo>
                <a:lnTo>
                  <a:pt x="19" y="17"/>
                </a:lnTo>
                <a:lnTo>
                  <a:pt x="16" y="16"/>
                </a:lnTo>
                <a:lnTo>
                  <a:pt x="14" y="16"/>
                </a:lnTo>
                <a:lnTo>
                  <a:pt x="13" y="18"/>
                </a:lnTo>
                <a:lnTo>
                  <a:pt x="12" y="20"/>
                </a:lnTo>
                <a:lnTo>
                  <a:pt x="11" y="20"/>
                </a:lnTo>
                <a:lnTo>
                  <a:pt x="9" y="17"/>
                </a:lnTo>
                <a:lnTo>
                  <a:pt x="6" y="17"/>
                </a:lnTo>
                <a:lnTo>
                  <a:pt x="4" y="20"/>
                </a:lnTo>
                <a:lnTo>
                  <a:pt x="2" y="20"/>
                </a:lnTo>
                <a:lnTo>
                  <a:pt x="1" y="18"/>
                </a:lnTo>
                <a:lnTo>
                  <a:pt x="0" y="15"/>
                </a:lnTo>
                <a:lnTo>
                  <a:pt x="2" y="14"/>
                </a:lnTo>
                <a:lnTo>
                  <a:pt x="5" y="13"/>
                </a:lnTo>
                <a:lnTo>
                  <a:pt x="6" y="12"/>
                </a:lnTo>
                <a:lnTo>
                  <a:pt x="9" y="11"/>
                </a:lnTo>
                <a:lnTo>
                  <a:pt x="12" y="9"/>
                </a:lnTo>
                <a:lnTo>
                  <a:pt x="15" y="8"/>
                </a:lnTo>
                <a:lnTo>
                  <a:pt x="16" y="6"/>
                </a:lnTo>
                <a:lnTo>
                  <a:pt x="19" y="6"/>
                </a:lnTo>
                <a:lnTo>
                  <a:pt x="21" y="5"/>
                </a:lnTo>
                <a:lnTo>
                  <a:pt x="22" y="3"/>
                </a:lnTo>
                <a:lnTo>
                  <a:pt x="23" y="1"/>
                </a:lnTo>
                <a:lnTo>
                  <a:pt x="27" y="0"/>
                </a:lnTo>
                <a:lnTo>
                  <a:pt x="29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4" name="62009">
            <a:extLst xmlns:a="http://schemas.openxmlformats.org/drawingml/2006/main">
              <a:ext uri="{FF2B5EF4-FFF2-40B4-BE49-F238E27FC236}">
                <a16:creationId xmlns:a16="http://schemas.microsoft.com/office/drawing/2014/main" id="{A3FB4D5A-E1D3-406A-A188-081823309CD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738822" y="1114906"/>
            <a:ext cx="249412" cy="272710"/>
          </a:xfrm>
          <a:custGeom xmlns:a="http://schemas.openxmlformats.org/drawingml/2006/main">
            <a:avLst/>
            <a:gdLst/>
            <a:ahLst/>
            <a:cxnLst>
              <a:cxn ang="0">
                <a:pos x="29" y="23"/>
              </a:cxn>
              <a:cxn ang="0">
                <a:pos x="26" y="23"/>
              </a:cxn>
              <a:cxn ang="0">
                <a:pos x="23" y="22"/>
              </a:cxn>
              <a:cxn ang="0">
                <a:pos x="22" y="21"/>
              </a:cxn>
              <a:cxn ang="0">
                <a:pos x="18" y="23"/>
              </a:cxn>
              <a:cxn ang="0">
                <a:pos x="17" y="23"/>
              </a:cxn>
              <a:cxn ang="0">
                <a:pos x="15" y="24"/>
              </a:cxn>
              <a:cxn ang="0">
                <a:pos x="15" y="26"/>
              </a:cxn>
              <a:cxn ang="0">
                <a:pos x="15" y="30"/>
              </a:cxn>
              <a:cxn ang="0">
                <a:pos x="14" y="33"/>
              </a:cxn>
              <a:cxn ang="0">
                <a:pos x="11" y="33"/>
              </a:cxn>
              <a:cxn ang="0">
                <a:pos x="9" y="33"/>
              </a:cxn>
              <a:cxn ang="0">
                <a:pos x="7" y="34"/>
              </a:cxn>
              <a:cxn ang="0">
                <a:pos x="5" y="33"/>
              </a:cxn>
              <a:cxn ang="0">
                <a:pos x="6" y="30"/>
              </a:cxn>
              <a:cxn ang="0">
                <a:pos x="4" y="29"/>
              </a:cxn>
              <a:cxn ang="0">
                <a:pos x="3" y="27"/>
              </a:cxn>
              <a:cxn ang="0">
                <a:pos x="4" y="26"/>
              </a:cxn>
              <a:cxn ang="0">
                <a:pos x="3" y="24"/>
              </a:cxn>
              <a:cxn ang="0">
                <a:pos x="2" y="22"/>
              </a:cxn>
              <a:cxn ang="0">
                <a:pos x="0" y="20"/>
              </a:cxn>
              <a:cxn ang="0">
                <a:pos x="0" y="17"/>
              </a:cxn>
              <a:cxn ang="0">
                <a:pos x="0" y="15"/>
              </a:cxn>
              <a:cxn ang="0">
                <a:pos x="0" y="13"/>
              </a:cxn>
              <a:cxn ang="0">
                <a:pos x="2" y="11"/>
              </a:cxn>
              <a:cxn ang="0">
                <a:pos x="4" y="10"/>
              </a:cxn>
              <a:cxn ang="0">
                <a:pos x="6" y="11"/>
              </a:cxn>
              <a:cxn ang="0">
                <a:pos x="8" y="11"/>
              </a:cxn>
              <a:cxn ang="0">
                <a:pos x="10" y="10"/>
              </a:cxn>
              <a:cxn ang="0">
                <a:pos x="12" y="9"/>
              </a:cxn>
              <a:cxn ang="0">
                <a:pos x="14" y="7"/>
              </a:cxn>
              <a:cxn ang="0">
                <a:pos x="16" y="4"/>
              </a:cxn>
              <a:cxn ang="0">
                <a:pos x="17" y="1"/>
              </a:cxn>
              <a:cxn ang="0">
                <a:pos x="19" y="0"/>
              </a:cxn>
              <a:cxn ang="0">
                <a:pos x="22" y="0"/>
              </a:cxn>
              <a:cxn ang="0">
                <a:pos x="24" y="0"/>
              </a:cxn>
              <a:cxn ang="0">
                <a:pos x="24" y="3"/>
              </a:cxn>
              <a:cxn ang="0">
                <a:pos x="24" y="5"/>
              </a:cxn>
              <a:cxn ang="0">
                <a:pos x="23" y="8"/>
              </a:cxn>
              <a:cxn ang="0">
                <a:pos x="21" y="8"/>
              </a:cxn>
              <a:cxn ang="0">
                <a:pos x="23" y="12"/>
              </a:cxn>
              <a:cxn ang="0">
                <a:pos x="24" y="14"/>
              </a:cxn>
              <a:cxn ang="0">
                <a:pos x="26" y="17"/>
              </a:cxn>
              <a:cxn ang="0">
                <a:pos x="27" y="19"/>
              </a:cxn>
              <a:cxn ang="0">
                <a:pos x="29" y="21"/>
              </a:cxn>
              <a:cxn ang="0">
                <a:pos x="29" y="23"/>
              </a:cxn>
            </a:cxnLst>
            <a:rect l="0" t="0" r="r" b="b"/>
            <a:pathLst>
              <a:path w="29" h="34">
                <a:moveTo>
                  <a:pt x="29" y="23"/>
                </a:moveTo>
                <a:lnTo>
                  <a:pt x="26" y="23"/>
                </a:lnTo>
                <a:lnTo>
                  <a:pt x="23" y="22"/>
                </a:lnTo>
                <a:lnTo>
                  <a:pt x="22" y="21"/>
                </a:lnTo>
                <a:lnTo>
                  <a:pt x="18" y="23"/>
                </a:lnTo>
                <a:lnTo>
                  <a:pt x="17" y="23"/>
                </a:lnTo>
                <a:lnTo>
                  <a:pt x="15" y="24"/>
                </a:lnTo>
                <a:lnTo>
                  <a:pt x="15" y="26"/>
                </a:lnTo>
                <a:lnTo>
                  <a:pt x="15" y="30"/>
                </a:lnTo>
                <a:lnTo>
                  <a:pt x="14" y="33"/>
                </a:lnTo>
                <a:lnTo>
                  <a:pt x="11" y="33"/>
                </a:lnTo>
                <a:lnTo>
                  <a:pt x="9" y="33"/>
                </a:lnTo>
                <a:lnTo>
                  <a:pt x="7" y="34"/>
                </a:lnTo>
                <a:lnTo>
                  <a:pt x="5" y="33"/>
                </a:lnTo>
                <a:lnTo>
                  <a:pt x="6" y="30"/>
                </a:lnTo>
                <a:lnTo>
                  <a:pt x="4" y="29"/>
                </a:lnTo>
                <a:lnTo>
                  <a:pt x="3" y="27"/>
                </a:lnTo>
                <a:lnTo>
                  <a:pt x="4" y="26"/>
                </a:lnTo>
                <a:lnTo>
                  <a:pt x="3" y="24"/>
                </a:lnTo>
                <a:lnTo>
                  <a:pt x="2" y="22"/>
                </a:lnTo>
                <a:lnTo>
                  <a:pt x="0" y="20"/>
                </a:lnTo>
                <a:lnTo>
                  <a:pt x="0" y="17"/>
                </a:lnTo>
                <a:lnTo>
                  <a:pt x="0" y="15"/>
                </a:lnTo>
                <a:lnTo>
                  <a:pt x="0" y="13"/>
                </a:lnTo>
                <a:lnTo>
                  <a:pt x="2" y="11"/>
                </a:lnTo>
                <a:lnTo>
                  <a:pt x="4" y="10"/>
                </a:lnTo>
                <a:lnTo>
                  <a:pt x="6" y="11"/>
                </a:lnTo>
                <a:lnTo>
                  <a:pt x="8" y="11"/>
                </a:lnTo>
                <a:lnTo>
                  <a:pt x="10" y="10"/>
                </a:lnTo>
                <a:lnTo>
                  <a:pt x="12" y="9"/>
                </a:lnTo>
                <a:lnTo>
                  <a:pt x="14" y="7"/>
                </a:lnTo>
                <a:lnTo>
                  <a:pt x="16" y="4"/>
                </a:lnTo>
                <a:lnTo>
                  <a:pt x="17" y="1"/>
                </a:lnTo>
                <a:lnTo>
                  <a:pt x="19" y="0"/>
                </a:lnTo>
                <a:lnTo>
                  <a:pt x="22" y="0"/>
                </a:lnTo>
                <a:lnTo>
                  <a:pt x="24" y="0"/>
                </a:lnTo>
                <a:lnTo>
                  <a:pt x="24" y="3"/>
                </a:lnTo>
                <a:lnTo>
                  <a:pt x="24" y="5"/>
                </a:lnTo>
                <a:lnTo>
                  <a:pt x="23" y="8"/>
                </a:lnTo>
                <a:lnTo>
                  <a:pt x="21" y="8"/>
                </a:lnTo>
                <a:lnTo>
                  <a:pt x="23" y="12"/>
                </a:lnTo>
                <a:lnTo>
                  <a:pt x="24" y="14"/>
                </a:lnTo>
                <a:lnTo>
                  <a:pt x="26" y="17"/>
                </a:lnTo>
                <a:lnTo>
                  <a:pt x="27" y="19"/>
                </a:lnTo>
                <a:lnTo>
                  <a:pt x="29" y="21"/>
                </a:lnTo>
                <a:lnTo>
                  <a:pt x="29" y="2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5" name="62006">
            <a:extLst xmlns:a="http://schemas.openxmlformats.org/drawingml/2006/main">
              <a:ext uri="{FF2B5EF4-FFF2-40B4-BE49-F238E27FC236}">
                <a16:creationId xmlns:a16="http://schemas.microsoft.com/office/drawing/2014/main" id="{5FA45C27-5F80-4F82-AA5A-499B6BAA100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20608" y="633651"/>
            <a:ext cx="94605" cy="168439"/>
          </a:xfrm>
          <a:custGeom xmlns:a="http://schemas.openxmlformats.org/drawingml/2006/main">
            <a:avLst/>
            <a:gdLst/>
            <a:ahLst/>
            <a:cxnLst>
              <a:cxn ang="0">
                <a:pos x="9" y="3"/>
              </a:cxn>
              <a:cxn ang="0">
                <a:pos x="11" y="5"/>
              </a:cxn>
              <a:cxn ang="0">
                <a:pos x="8" y="8"/>
              </a:cxn>
              <a:cxn ang="0">
                <a:pos x="7" y="10"/>
              </a:cxn>
              <a:cxn ang="0">
                <a:pos x="9" y="11"/>
              </a:cxn>
              <a:cxn ang="0">
                <a:pos x="10" y="13"/>
              </a:cxn>
              <a:cxn ang="0">
                <a:pos x="10" y="15"/>
              </a:cxn>
              <a:cxn ang="0">
                <a:pos x="11" y="16"/>
              </a:cxn>
              <a:cxn ang="0">
                <a:pos x="11" y="18"/>
              </a:cxn>
              <a:cxn ang="0">
                <a:pos x="11" y="21"/>
              </a:cxn>
              <a:cxn ang="0">
                <a:pos x="9" y="21"/>
              </a:cxn>
              <a:cxn ang="0">
                <a:pos x="7" y="21"/>
              </a:cxn>
              <a:cxn ang="0">
                <a:pos x="5" y="21"/>
              </a:cxn>
              <a:cxn ang="0">
                <a:pos x="3" y="21"/>
              </a:cxn>
              <a:cxn ang="0">
                <a:pos x="2" y="19"/>
              </a:cxn>
              <a:cxn ang="0">
                <a:pos x="0" y="17"/>
              </a:cxn>
              <a:cxn ang="0">
                <a:pos x="0" y="14"/>
              </a:cxn>
              <a:cxn ang="0">
                <a:pos x="0" y="12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3" y="4"/>
              </a:cxn>
              <a:cxn ang="0">
                <a:pos x="5" y="4"/>
              </a:cxn>
              <a:cxn ang="0">
                <a:pos x="6" y="2"/>
              </a:cxn>
              <a:cxn ang="0">
                <a:pos x="7" y="0"/>
              </a:cxn>
              <a:cxn ang="0">
                <a:pos x="9" y="1"/>
              </a:cxn>
              <a:cxn ang="0">
                <a:pos x="9" y="3"/>
              </a:cxn>
            </a:cxnLst>
            <a:rect l="0" t="0" r="r" b="b"/>
            <a:pathLst>
              <a:path w="11" h="21">
                <a:moveTo>
                  <a:pt x="9" y="3"/>
                </a:moveTo>
                <a:lnTo>
                  <a:pt x="11" y="5"/>
                </a:lnTo>
                <a:lnTo>
                  <a:pt x="8" y="8"/>
                </a:lnTo>
                <a:lnTo>
                  <a:pt x="7" y="10"/>
                </a:lnTo>
                <a:lnTo>
                  <a:pt x="9" y="11"/>
                </a:lnTo>
                <a:lnTo>
                  <a:pt x="10" y="13"/>
                </a:lnTo>
                <a:lnTo>
                  <a:pt x="10" y="15"/>
                </a:lnTo>
                <a:lnTo>
                  <a:pt x="11" y="16"/>
                </a:lnTo>
                <a:lnTo>
                  <a:pt x="11" y="18"/>
                </a:lnTo>
                <a:lnTo>
                  <a:pt x="11" y="21"/>
                </a:lnTo>
                <a:lnTo>
                  <a:pt x="9" y="21"/>
                </a:lnTo>
                <a:lnTo>
                  <a:pt x="7" y="21"/>
                </a:lnTo>
                <a:lnTo>
                  <a:pt x="5" y="21"/>
                </a:lnTo>
                <a:lnTo>
                  <a:pt x="3" y="21"/>
                </a:lnTo>
                <a:lnTo>
                  <a:pt x="2" y="19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3" y="4"/>
                </a:lnTo>
                <a:lnTo>
                  <a:pt x="5" y="4"/>
                </a:lnTo>
                <a:lnTo>
                  <a:pt x="6" y="2"/>
                </a:lnTo>
                <a:lnTo>
                  <a:pt x="7" y="0"/>
                </a:lnTo>
                <a:lnTo>
                  <a:pt x="9" y="1"/>
                </a:lnTo>
                <a:lnTo>
                  <a:pt x="9" y="3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6" name="62003">
            <a:extLst xmlns:a="http://schemas.openxmlformats.org/drawingml/2006/main">
              <a:ext uri="{FF2B5EF4-FFF2-40B4-BE49-F238E27FC236}">
                <a16:creationId xmlns:a16="http://schemas.microsoft.com/office/drawing/2014/main" id="{20F2A314-E646-4EBB-9BE3-EE2AADDB4A8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80811" y="665735"/>
            <a:ext cx="129005" cy="168439"/>
          </a:xfrm>
          <a:custGeom xmlns:a="http://schemas.openxmlformats.org/drawingml/2006/main">
            <a:avLst/>
            <a:gdLst/>
            <a:ahLst/>
            <a:cxnLst>
              <a:cxn ang="0">
                <a:pos x="12" y="11"/>
              </a:cxn>
              <a:cxn ang="0">
                <a:pos x="13" y="13"/>
              </a:cxn>
              <a:cxn ang="0">
                <a:pos x="14" y="16"/>
              </a:cxn>
              <a:cxn ang="0">
                <a:pos x="15" y="17"/>
              </a:cxn>
              <a:cxn ang="0">
                <a:pos x="15" y="20"/>
              </a:cxn>
              <a:cxn ang="0">
                <a:pos x="12" y="21"/>
              </a:cxn>
              <a:cxn ang="0">
                <a:pos x="9" y="20"/>
              </a:cxn>
              <a:cxn ang="0">
                <a:pos x="7" y="18"/>
              </a:cxn>
              <a:cxn ang="0">
                <a:pos x="4" y="17"/>
              </a:cxn>
              <a:cxn ang="0">
                <a:pos x="4" y="14"/>
              </a:cxn>
              <a:cxn ang="0">
                <a:pos x="4" y="12"/>
              </a:cxn>
              <a:cxn ang="0">
                <a:pos x="3" y="11"/>
              </a:cxn>
              <a:cxn ang="0">
                <a:pos x="3" y="9"/>
              </a:cxn>
              <a:cxn ang="0">
                <a:pos x="2" y="7"/>
              </a:cxn>
              <a:cxn ang="0">
                <a:pos x="0" y="6"/>
              </a:cxn>
              <a:cxn ang="0">
                <a:pos x="1" y="4"/>
              </a:cxn>
              <a:cxn ang="0">
                <a:pos x="4" y="1"/>
              </a:cxn>
              <a:cxn ang="0">
                <a:pos x="5" y="0"/>
              </a:cxn>
              <a:cxn ang="0">
                <a:pos x="9" y="1"/>
              </a:cxn>
              <a:cxn ang="0">
                <a:pos x="9" y="4"/>
              </a:cxn>
              <a:cxn ang="0">
                <a:pos x="8" y="7"/>
              </a:cxn>
              <a:cxn ang="0">
                <a:pos x="8" y="8"/>
              </a:cxn>
              <a:cxn ang="0">
                <a:pos x="10" y="10"/>
              </a:cxn>
              <a:cxn ang="0">
                <a:pos x="12" y="11"/>
              </a:cxn>
            </a:cxnLst>
            <a:rect l="0" t="0" r="r" b="b"/>
            <a:pathLst>
              <a:path w="15" h="21">
                <a:moveTo>
                  <a:pt x="12" y="11"/>
                </a:moveTo>
                <a:lnTo>
                  <a:pt x="13" y="13"/>
                </a:lnTo>
                <a:lnTo>
                  <a:pt x="14" y="16"/>
                </a:lnTo>
                <a:lnTo>
                  <a:pt x="15" y="17"/>
                </a:lnTo>
                <a:lnTo>
                  <a:pt x="15" y="20"/>
                </a:lnTo>
                <a:lnTo>
                  <a:pt x="12" y="21"/>
                </a:lnTo>
                <a:lnTo>
                  <a:pt x="9" y="20"/>
                </a:lnTo>
                <a:lnTo>
                  <a:pt x="7" y="18"/>
                </a:lnTo>
                <a:lnTo>
                  <a:pt x="4" y="17"/>
                </a:lnTo>
                <a:lnTo>
                  <a:pt x="4" y="14"/>
                </a:lnTo>
                <a:lnTo>
                  <a:pt x="4" y="12"/>
                </a:lnTo>
                <a:lnTo>
                  <a:pt x="3" y="11"/>
                </a:lnTo>
                <a:lnTo>
                  <a:pt x="3" y="9"/>
                </a:lnTo>
                <a:lnTo>
                  <a:pt x="2" y="7"/>
                </a:lnTo>
                <a:lnTo>
                  <a:pt x="0" y="6"/>
                </a:lnTo>
                <a:lnTo>
                  <a:pt x="1" y="4"/>
                </a:lnTo>
                <a:lnTo>
                  <a:pt x="4" y="1"/>
                </a:lnTo>
                <a:lnTo>
                  <a:pt x="5" y="0"/>
                </a:lnTo>
                <a:lnTo>
                  <a:pt x="9" y="1"/>
                </a:lnTo>
                <a:lnTo>
                  <a:pt x="9" y="4"/>
                </a:lnTo>
                <a:lnTo>
                  <a:pt x="8" y="7"/>
                </a:lnTo>
                <a:lnTo>
                  <a:pt x="8" y="8"/>
                </a:lnTo>
                <a:lnTo>
                  <a:pt x="10" y="10"/>
                </a:lnTo>
                <a:lnTo>
                  <a:pt x="12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7" name="61081">
            <a:extLst xmlns:a="http://schemas.openxmlformats.org/drawingml/2006/main">
              <a:ext uri="{FF2B5EF4-FFF2-40B4-BE49-F238E27FC236}">
                <a16:creationId xmlns:a16="http://schemas.microsoft.com/office/drawing/2014/main" id="{ECCE8CFA-82A9-4C33-9482-1AE51A61ED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48599" y="1155010"/>
            <a:ext cx="197810" cy="128334"/>
          </a:xfrm>
          <a:custGeom xmlns:a="http://schemas.openxmlformats.org/drawingml/2006/main">
            <a:avLst/>
            <a:gdLst/>
            <a:ahLst/>
            <a:cxnLst>
              <a:cxn ang="0">
                <a:pos x="23" y="2"/>
              </a:cxn>
              <a:cxn ang="0">
                <a:pos x="23" y="5"/>
              </a:cxn>
              <a:cxn ang="0">
                <a:pos x="23" y="8"/>
              </a:cxn>
              <a:cxn ang="0">
                <a:pos x="22" y="10"/>
              </a:cxn>
              <a:cxn ang="0">
                <a:pos x="21" y="12"/>
              </a:cxn>
              <a:cxn ang="0">
                <a:pos x="19" y="15"/>
              </a:cxn>
              <a:cxn ang="0">
                <a:pos x="17" y="16"/>
              </a:cxn>
              <a:cxn ang="0">
                <a:pos x="15" y="16"/>
              </a:cxn>
              <a:cxn ang="0">
                <a:pos x="13" y="15"/>
              </a:cxn>
              <a:cxn ang="0">
                <a:pos x="10" y="13"/>
              </a:cxn>
              <a:cxn ang="0">
                <a:pos x="7" y="13"/>
              </a:cxn>
              <a:cxn ang="0">
                <a:pos x="5" y="14"/>
              </a:cxn>
              <a:cxn ang="0">
                <a:pos x="2" y="14"/>
              </a:cxn>
              <a:cxn ang="0">
                <a:pos x="0" y="12"/>
              </a:cxn>
              <a:cxn ang="0">
                <a:pos x="1" y="9"/>
              </a:cxn>
              <a:cxn ang="0">
                <a:pos x="4" y="8"/>
              </a:cxn>
              <a:cxn ang="0">
                <a:pos x="6" y="6"/>
              </a:cxn>
              <a:cxn ang="0">
                <a:pos x="6" y="3"/>
              </a:cxn>
              <a:cxn ang="0">
                <a:pos x="8" y="3"/>
              </a:cxn>
              <a:cxn ang="0">
                <a:pos x="10" y="1"/>
              </a:cxn>
              <a:cxn ang="0">
                <a:pos x="12" y="0"/>
              </a:cxn>
              <a:cxn ang="0">
                <a:pos x="15" y="0"/>
              </a:cxn>
              <a:cxn ang="0">
                <a:pos x="16" y="2"/>
              </a:cxn>
              <a:cxn ang="0">
                <a:pos x="18" y="3"/>
              </a:cxn>
              <a:cxn ang="0">
                <a:pos x="20" y="2"/>
              </a:cxn>
              <a:cxn ang="0">
                <a:pos x="23" y="2"/>
              </a:cxn>
            </a:cxnLst>
            <a:rect l="0" t="0" r="r" b="b"/>
            <a:pathLst>
              <a:path w="23" h="16">
                <a:moveTo>
                  <a:pt x="23" y="2"/>
                </a:moveTo>
                <a:lnTo>
                  <a:pt x="23" y="5"/>
                </a:lnTo>
                <a:lnTo>
                  <a:pt x="23" y="8"/>
                </a:lnTo>
                <a:lnTo>
                  <a:pt x="22" y="10"/>
                </a:lnTo>
                <a:lnTo>
                  <a:pt x="21" y="12"/>
                </a:lnTo>
                <a:lnTo>
                  <a:pt x="19" y="15"/>
                </a:lnTo>
                <a:lnTo>
                  <a:pt x="17" y="16"/>
                </a:lnTo>
                <a:lnTo>
                  <a:pt x="15" y="16"/>
                </a:lnTo>
                <a:lnTo>
                  <a:pt x="13" y="15"/>
                </a:lnTo>
                <a:lnTo>
                  <a:pt x="10" y="13"/>
                </a:lnTo>
                <a:lnTo>
                  <a:pt x="7" y="13"/>
                </a:lnTo>
                <a:lnTo>
                  <a:pt x="5" y="14"/>
                </a:lnTo>
                <a:lnTo>
                  <a:pt x="2" y="14"/>
                </a:lnTo>
                <a:lnTo>
                  <a:pt x="0" y="12"/>
                </a:lnTo>
                <a:lnTo>
                  <a:pt x="1" y="9"/>
                </a:lnTo>
                <a:lnTo>
                  <a:pt x="4" y="8"/>
                </a:lnTo>
                <a:lnTo>
                  <a:pt x="6" y="6"/>
                </a:lnTo>
                <a:lnTo>
                  <a:pt x="6" y="3"/>
                </a:lnTo>
                <a:lnTo>
                  <a:pt x="8" y="3"/>
                </a:lnTo>
                <a:lnTo>
                  <a:pt x="10" y="1"/>
                </a:lnTo>
                <a:lnTo>
                  <a:pt x="12" y="0"/>
                </a:lnTo>
                <a:lnTo>
                  <a:pt x="15" y="0"/>
                </a:lnTo>
                <a:lnTo>
                  <a:pt x="16" y="2"/>
                </a:lnTo>
                <a:lnTo>
                  <a:pt x="18" y="3"/>
                </a:lnTo>
                <a:lnTo>
                  <a:pt x="20" y="2"/>
                </a:lnTo>
                <a:lnTo>
                  <a:pt x="23" y="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8" name="61080">
            <a:extLst xmlns:a="http://schemas.openxmlformats.org/drawingml/2006/main">
              <a:ext uri="{FF2B5EF4-FFF2-40B4-BE49-F238E27FC236}">
                <a16:creationId xmlns:a16="http://schemas.microsoft.com/office/drawing/2014/main" id="{325F4C05-BC67-48D6-84FD-83B5F1967F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83003" y="962508"/>
            <a:ext cx="163408" cy="128334"/>
          </a:xfrm>
          <a:custGeom xmlns:a="http://schemas.openxmlformats.org/drawingml/2006/main">
            <a:avLst/>
            <a:gdLst/>
            <a:ahLst/>
            <a:cxnLst>
              <a:cxn ang="0">
                <a:pos x="13" y="0"/>
              </a:cxn>
              <a:cxn ang="0">
                <a:pos x="15" y="3"/>
              </a:cxn>
              <a:cxn ang="0">
                <a:pos x="16" y="5"/>
              </a:cxn>
              <a:cxn ang="0">
                <a:pos x="18" y="7"/>
              </a:cxn>
              <a:cxn ang="0">
                <a:pos x="16" y="9"/>
              </a:cxn>
              <a:cxn ang="0">
                <a:pos x="18" y="11"/>
              </a:cxn>
              <a:cxn ang="0">
                <a:pos x="19" y="12"/>
              </a:cxn>
              <a:cxn ang="0">
                <a:pos x="19" y="15"/>
              </a:cxn>
              <a:cxn ang="0">
                <a:pos x="17" y="15"/>
              </a:cxn>
              <a:cxn ang="0">
                <a:pos x="15" y="13"/>
              </a:cxn>
              <a:cxn ang="0">
                <a:pos x="12" y="14"/>
              </a:cxn>
              <a:cxn ang="0">
                <a:pos x="10" y="15"/>
              </a:cxn>
              <a:cxn ang="0">
                <a:pos x="7" y="14"/>
              </a:cxn>
              <a:cxn ang="0">
                <a:pos x="5" y="15"/>
              </a:cxn>
              <a:cxn ang="0">
                <a:pos x="2" y="16"/>
              </a:cxn>
              <a:cxn ang="0">
                <a:pos x="1" y="13"/>
              </a:cxn>
              <a:cxn ang="0">
                <a:pos x="0" y="11"/>
              </a:cxn>
              <a:cxn ang="0">
                <a:pos x="1" y="9"/>
              </a:cxn>
              <a:cxn ang="0">
                <a:pos x="3" y="7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8" y="3"/>
              </a:cxn>
              <a:cxn ang="0">
                <a:pos x="11" y="0"/>
              </a:cxn>
              <a:cxn ang="0">
                <a:pos x="13" y="0"/>
              </a:cxn>
            </a:cxnLst>
            <a:rect l="0" t="0" r="r" b="b"/>
            <a:pathLst>
              <a:path w="19" h="16">
                <a:moveTo>
                  <a:pt x="13" y="0"/>
                </a:moveTo>
                <a:lnTo>
                  <a:pt x="15" y="3"/>
                </a:lnTo>
                <a:lnTo>
                  <a:pt x="16" y="5"/>
                </a:lnTo>
                <a:lnTo>
                  <a:pt x="18" y="7"/>
                </a:lnTo>
                <a:lnTo>
                  <a:pt x="16" y="9"/>
                </a:lnTo>
                <a:lnTo>
                  <a:pt x="18" y="11"/>
                </a:lnTo>
                <a:lnTo>
                  <a:pt x="19" y="12"/>
                </a:lnTo>
                <a:lnTo>
                  <a:pt x="19" y="15"/>
                </a:lnTo>
                <a:lnTo>
                  <a:pt x="17" y="15"/>
                </a:lnTo>
                <a:lnTo>
                  <a:pt x="15" y="13"/>
                </a:lnTo>
                <a:lnTo>
                  <a:pt x="12" y="14"/>
                </a:lnTo>
                <a:lnTo>
                  <a:pt x="10" y="15"/>
                </a:lnTo>
                <a:lnTo>
                  <a:pt x="7" y="14"/>
                </a:lnTo>
                <a:lnTo>
                  <a:pt x="5" y="15"/>
                </a:lnTo>
                <a:lnTo>
                  <a:pt x="2" y="16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3" y="7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8" y="3"/>
                </a:lnTo>
                <a:lnTo>
                  <a:pt x="11" y="0"/>
                </a:lnTo>
                <a:lnTo>
                  <a:pt x="13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69" name="61079">
            <a:extLst xmlns:a="http://schemas.openxmlformats.org/drawingml/2006/main">
              <a:ext uri="{FF2B5EF4-FFF2-40B4-BE49-F238E27FC236}">
                <a16:creationId xmlns:a16="http://schemas.microsoft.com/office/drawing/2014/main" id="{6D30E6A3-F50A-499E-92AA-31A2F3B3B32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446409" y="1114906"/>
            <a:ext cx="180608" cy="144376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4" y="2"/>
              </a:cxn>
              <a:cxn ang="0">
                <a:pos x="16" y="4"/>
              </a:cxn>
              <a:cxn ang="0">
                <a:pos x="17" y="5"/>
              </a:cxn>
              <a:cxn ang="0">
                <a:pos x="20" y="4"/>
              </a:cxn>
              <a:cxn ang="0">
                <a:pos x="20" y="6"/>
              </a:cxn>
              <a:cxn ang="0">
                <a:pos x="21" y="8"/>
              </a:cxn>
              <a:cxn ang="0">
                <a:pos x="20" y="10"/>
              </a:cxn>
              <a:cxn ang="0">
                <a:pos x="19" y="12"/>
              </a:cxn>
              <a:cxn ang="0">
                <a:pos x="18" y="14"/>
              </a:cxn>
              <a:cxn ang="0">
                <a:pos x="18" y="17"/>
              </a:cxn>
              <a:cxn ang="0">
                <a:pos x="16" y="18"/>
              </a:cxn>
              <a:cxn ang="0">
                <a:pos x="14" y="17"/>
              </a:cxn>
              <a:cxn ang="0">
                <a:pos x="12" y="17"/>
              </a:cxn>
              <a:cxn ang="0">
                <a:pos x="9" y="16"/>
              </a:cxn>
              <a:cxn ang="0">
                <a:pos x="7" y="16"/>
              </a:cxn>
              <a:cxn ang="0">
                <a:pos x="5" y="15"/>
              </a:cxn>
              <a:cxn ang="0">
                <a:pos x="4" y="11"/>
              </a:cxn>
              <a:cxn ang="0">
                <a:pos x="0" y="13"/>
              </a:cxn>
              <a:cxn ang="0">
                <a:pos x="0" y="10"/>
              </a:cxn>
              <a:cxn ang="0">
                <a:pos x="0" y="7"/>
              </a:cxn>
              <a:cxn ang="0">
                <a:pos x="2" y="6"/>
              </a:cxn>
              <a:cxn ang="0">
                <a:pos x="4" y="4"/>
              </a:cxn>
              <a:cxn ang="0">
                <a:pos x="5" y="1"/>
              </a:cxn>
              <a:cxn ang="0">
                <a:pos x="7" y="0"/>
              </a:cxn>
              <a:cxn ang="0">
                <a:pos x="8" y="0"/>
              </a:cxn>
              <a:cxn ang="0">
                <a:pos x="11" y="0"/>
              </a:cxn>
            </a:cxnLst>
            <a:rect l="0" t="0" r="r" b="b"/>
            <a:pathLst>
              <a:path w="21" h="18">
                <a:moveTo>
                  <a:pt x="11" y="0"/>
                </a:moveTo>
                <a:lnTo>
                  <a:pt x="14" y="2"/>
                </a:lnTo>
                <a:lnTo>
                  <a:pt x="16" y="4"/>
                </a:lnTo>
                <a:lnTo>
                  <a:pt x="17" y="5"/>
                </a:lnTo>
                <a:lnTo>
                  <a:pt x="20" y="4"/>
                </a:lnTo>
                <a:lnTo>
                  <a:pt x="20" y="6"/>
                </a:lnTo>
                <a:lnTo>
                  <a:pt x="21" y="8"/>
                </a:lnTo>
                <a:lnTo>
                  <a:pt x="20" y="10"/>
                </a:lnTo>
                <a:lnTo>
                  <a:pt x="19" y="12"/>
                </a:lnTo>
                <a:lnTo>
                  <a:pt x="18" y="14"/>
                </a:lnTo>
                <a:lnTo>
                  <a:pt x="18" y="17"/>
                </a:lnTo>
                <a:lnTo>
                  <a:pt x="16" y="18"/>
                </a:lnTo>
                <a:lnTo>
                  <a:pt x="14" y="17"/>
                </a:lnTo>
                <a:lnTo>
                  <a:pt x="12" y="17"/>
                </a:lnTo>
                <a:lnTo>
                  <a:pt x="9" y="16"/>
                </a:lnTo>
                <a:lnTo>
                  <a:pt x="7" y="16"/>
                </a:lnTo>
                <a:lnTo>
                  <a:pt x="5" y="15"/>
                </a:lnTo>
                <a:lnTo>
                  <a:pt x="4" y="11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2" y="6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0" name="61072">
            <a:extLst xmlns:a="http://schemas.openxmlformats.org/drawingml/2006/main">
              <a:ext uri="{FF2B5EF4-FFF2-40B4-BE49-F238E27FC236}">
                <a16:creationId xmlns:a16="http://schemas.microsoft.com/office/drawing/2014/main" id="{58E580EE-DC9D-4B27-AE51-5E3E9CFC26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73386" y="986572"/>
            <a:ext cx="197810" cy="160418"/>
          </a:xfrm>
          <a:custGeom xmlns:a="http://schemas.openxmlformats.org/drawingml/2006/main">
            <a:avLst/>
            <a:gdLst/>
            <a:ahLst/>
            <a:cxnLst>
              <a:cxn ang="0">
                <a:pos x="23" y="8"/>
              </a:cxn>
              <a:cxn ang="0">
                <a:pos x="23" y="10"/>
              </a:cxn>
              <a:cxn ang="0">
                <a:pos x="21" y="12"/>
              </a:cxn>
              <a:cxn ang="0">
                <a:pos x="18" y="13"/>
              </a:cxn>
              <a:cxn ang="0">
                <a:pos x="16" y="14"/>
              </a:cxn>
              <a:cxn ang="0">
                <a:pos x="12" y="16"/>
              </a:cxn>
              <a:cxn ang="0">
                <a:pos x="11" y="17"/>
              </a:cxn>
              <a:cxn ang="0">
                <a:pos x="8" y="18"/>
              </a:cxn>
              <a:cxn ang="0">
                <a:pos x="5" y="19"/>
              </a:cxn>
              <a:cxn ang="0">
                <a:pos x="1" y="20"/>
              </a:cxn>
              <a:cxn ang="0">
                <a:pos x="3" y="17"/>
              </a:cxn>
              <a:cxn ang="0">
                <a:pos x="5" y="15"/>
              </a:cxn>
              <a:cxn ang="0">
                <a:pos x="7" y="13"/>
              </a:cxn>
              <a:cxn ang="0">
                <a:pos x="6" y="11"/>
              </a:cxn>
              <a:cxn ang="0">
                <a:pos x="3" y="11"/>
              </a:cxn>
              <a:cxn ang="0">
                <a:pos x="1" y="9"/>
              </a:cxn>
              <a:cxn ang="0">
                <a:pos x="1" y="7"/>
              </a:cxn>
              <a:cxn ang="0">
                <a:pos x="0" y="5"/>
              </a:cxn>
              <a:cxn ang="0">
                <a:pos x="3" y="4"/>
              </a:cxn>
              <a:cxn ang="0">
                <a:pos x="5" y="3"/>
              </a:cxn>
              <a:cxn ang="0">
                <a:pos x="6" y="0"/>
              </a:cxn>
              <a:cxn ang="0">
                <a:pos x="9" y="1"/>
              </a:cxn>
              <a:cxn ang="0">
                <a:pos x="11" y="2"/>
              </a:cxn>
              <a:cxn ang="0">
                <a:pos x="13" y="1"/>
              </a:cxn>
              <a:cxn ang="0">
                <a:pos x="16" y="1"/>
              </a:cxn>
              <a:cxn ang="0">
                <a:pos x="19" y="0"/>
              </a:cxn>
              <a:cxn ang="0">
                <a:pos x="21" y="2"/>
              </a:cxn>
              <a:cxn ang="0">
                <a:pos x="22" y="4"/>
              </a:cxn>
              <a:cxn ang="0">
                <a:pos x="23" y="8"/>
              </a:cxn>
            </a:cxnLst>
            <a:rect l="0" t="0" r="r" b="b"/>
            <a:pathLst>
              <a:path w="23" h="20">
                <a:moveTo>
                  <a:pt x="23" y="8"/>
                </a:moveTo>
                <a:lnTo>
                  <a:pt x="23" y="10"/>
                </a:lnTo>
                <a:lnTo>
                  <a:pt x="21" y="12"/>
                </a:lnTo>
                <a:lnTo>
                  <a:pt x="18" y="13"/>
                </a:lnTo>
                <a:lnTo>
                  <a:pt x="16" y="14"/>
                </a:lnTo>
                <a:lnTo>
                  <a:pt x="12" y="16"/>
                </a:lnTo>
                <a:lnTo>
                  <a:pt x="11" y="17"/>
                </a:lnTo>
                <a:lnTo>
                  <a:pt x="8" y="18"/>
                </a:lnTo>
                <a:lnTo>
                  <a:pt x="5" y="19"/>
                </a:lnTo>
                <a:lnTo>
                  <a:pt x="1" y="20"/>
                </a:lnTo>
                <a:lnTo>
                  <a:pt x="3" y="17"/>
                </a:lnTo>
                <a:lnTo>
                  <a:pt x="5" y="15"/>
                </a:lnTo>
                <a:lnTo>
                  <a:pt x="7" y="13"/>
                </a:lnTo>
                <a:lnTo>
                  <a:pt x="6" y="11"/>
                </a:lnTo>
                <a:lnTo>
                  <a:pt x="3" y="11"/>
                </a:lnTo>
                <a:lnTo>
                  <a:pt x="1" y="9"/>
                </a:lnTo>
                <a:lnTo>
                  <a:pt x="1" y="7"/>
                </a:lnTo>
                <a:lnTo>
                  <a:pt x="0" y="5"/>
                </a:lnTo>
                <a:lnTo>
                  <a:pt x="3" y="4"/>
                </a:lnTo>
                <a:lnTo>
                  <a:pt x="5" y="3"/>
                </a:lnTo>
                <a:lnTo>
                  <a:pt x="6" y="0"/>
                </a:lnTo>
                <a:lnTo>
                  <a:pt x="9" y="1"/>
                </a:lnTo>
                <a:lnTo>
                  <a:pt x="11" y="2"/>
                </a:lnTo>
                <a:lnTo>
                  <a:pt x="13" y="1"/>
                </a:lnTo>
                <a:lnTo>
                  <a:pt x="16" y="1"/>
                </a:lnTo>
                <a:lnTo>
                  <a:pt x="19" y="0"/>
                </a:lnTo>
                <a:lnTo>
                  <a:pt x="21" y="2"/>
                </a:lnTo>
                <a:lnTo>
                  <a:pt x="22" y="4"/>
                </a:lnTo>
                <a:lnTo>
                  <a:pt x="23" y="8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1" name="61068">
            <a:extLst xmlns:a="http://schemas.openxmlformats.org/drawingml/2006/main">
              <a:ext uri="{FF2B5EF4-FFF2-40B4-BE49-F238E27FC236}">
                <a16:creationId xmlns:a16="http://schemas.microsoft.com/office/drawing/2014/main" id="{B677C9F5-C92D-45C2-9B86-D7BD907A0A8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67991" y="874278"/>
            <a:ext cx="154807" cy="176460"/>
          </a:xfrm>
          <a:custGeom xmlns:a="http://schemas.openxmlformats.org/drawingml/2006/main">
            <a:avLst/>
            <a:gdLst/>
            <a:ahLst/>
            <a:cxnLst>
              <a:cxn ang="0">
                <a:pos x="12" y="5"/>
              </a:cxn>
              <a:cxn ang="0">
                <a:pos x="11" y="7"/>
              </a:cxn>
              <a:cxn ang="0">
                <a:pos x="12" y="9"/>
              </a:cxn>
              <a:cxn ang="0">
                <a:pos x="15" y="8"/>
              </a:cxn>
              <a:cxn ang="0">
                <a:pos x="17" y="8"/>
              </a:cxn>
              <a:cxn ang="0">
                <a:pos x="18" y="10"/>
              </a:cxn>
              <a:cxn ang="0">
                <a:pos x="17" y="13"/>
              </a:cxn>
              <a:cxn ang="0">
                <a:pos x="18" y="15"/>
              </a:cxn>
              <a:cxn ang="0">
                <a:pos x="16" y="19"/>
              </a:cxn>
              <a:cxn ang="0">
                <a:pos x="15" y="21"/>
              </a:cxn>
              <a:cxn ang="0">
                <a:pos x="12" y="22"/>
              </a:cxn>
              <a:cxn ang="0">
                <a:pos x="11" y="18"/>
              </a:cxn>
              <a:cxn ang="0">
                <a:pos x="10" y="16"/>
              </a:cxn>
              <a:cxn ang="0">
                <a:pos x="8" y="14"/>
              </a:cxn>
              <a:cxn ang="0">
                <a:pos x="5" y="15"/>
              </a:cxn>
              <a:cxn ang="0">
                <a:pos x="2" y="15"/>
              </a:cxn>
              <a:cxn ang="0">
                <a:pos x="3" y="13"/>
              </a:cxn>
              <a:cxn ang="0">
                <a:pos x="0" y="11"/>
              </a:cxn>
              <a:cxn ang="0">
                <a:pos x="0" y="8"/>
              </a:cxn>
              <a:cxn ang="0">
                <a:pos x="1" y="6"/>
              </a:cxn>
              <a:cxn ang="0">
                <a:pos x="0" y="4"/>
              </a:cxn>
              <a:cxn ang="0">
                <a:pos x="1" y="0"/>
              </a:cxn>
              <a:cxn ang="0">
                <a:pos x="3" y="1"/>
              </a:cxn>
              <a:cxn ang="0">
                <a:pos x="5" y="2"/>
              </a:cxn>
              <a:cxn ang="0">
                <a:pos x="7" y="2"/>
              </a:cxn>
              <a:cxn ang="0">
                <a:pos x="10" y="3"/>
              </a:cxn>
              <a:cxn ang="0">
                <a:pos x="12" y="5"/>
              </a:cxn>
            </a:cxnLst>
            <a:rect l="0" t="0" r="r" b="b"/>
            <a:pathLst>
              <a:path w="18" h="22">
                <a:moveTo>
                  <a:pt x="12" y="5"/>
                </a:moveTo>
                <a:lnTo>
                  <a:pt x="11" y="7"/>
                </a:lnTo>
                <a:lnTo>
                  <a:pt x="12" y="9"/>
                </a:lnTo>
                <a:lnTo>
                  <a:pt x="15" y="8"/>
                </a:lnTo>
                <a:lnTo>
                  <a:pt x="17" y="8"/>
                </a:lnTo>
                <a:lnTo>
                  <a:pt x="18" y="10"/>
                </a:lnTo>
                <a:lnTo>
                  <a:pt x="17" y="13"/>
                </a:lnTo>
                <a:lnTo>
                  <a:pt x="18" y="15"/>
                </a:lnTo>
                <a:lnTo>
                  <a:pt x="16" y="19"/>
                </a:lnTo>
                <a:lnTo>
                  <a:pt x="15" y="21"/>
                </a:lnTo>
                <a:lnTo>
                  <a:pt x="12" y="22"/>
                </a:lnTo>
                <a:lnTo>
                  <a:pt x="11" y="18"/>
                </a:lnTo>
                <a:lnTo>
                  <a:pt x="10" y="16"/>
                </a:lnTo>
                <a:lnTo>
                  <a:pt x="8" y="14"/>
                </a:lnTo>
                <a:lnTo>
                  <a:pt x="5" y="15"/>
                </a:lnTo>
                <a:lnTo>
                  <a:pt x="2" y="15"/>
                </a:lnTo>
                <a:lnTo>
                  <a:pt x="3" y="13"/>
                </a:lnTo>
                <a:lnTo>
                  <a:pt x="0" y="11"/>
                </a:lnTo>
                <a:lnTo>
                  <a:pt x="0" y="8"/>
                </a:lnTo>
                <a:lnTo>
                  <a:pt x="1" y="6"/>
                </a:lnTo>
                <a:lnTo>
                  <a:pt x="0" y="4"/>
                </a:lnTo>
                <a:lnTo>
                  <a:pt x="1" y="0"/>
                </a:lnTo>
                <a:lnTo>
                  <a:pt x="3" y="1"/>
                </a:lnTo>
                <a:lnTo>
                  <a:pt x="5" y="2"/>
                </a:lnTo>
                <a:lnTo>
                  <a:pt x="7" y="2"/>
                </a:lnTo>
                <a:lnTo>
                  <a:pt x="10" y="3"/>
                </a:lnTo>
                <a:lnTo>
                  <a:pt x="12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2" name="61063">
            <a:extLst xmlns:a="http://schemas.openxmlformats.org/drawingml/2006/main">
              <a:ext uri="{FF2B5EF4-FFF2-40B4-BE49-F238E27FC236}">
                <a16:creationId xmlns:a16="http://schemas.microsoft.com/office/drawing/2014/main" id="{7E2E647E-DC18-4CFB-8CFF-468081A514A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62596" y="858236"/>
            <a:ext cx="146207" cy="136355"/>
          </a:xfrm>
          <a:custGeom xmlns:a="http://schemas.openxmlformats.org/drawingml/2006/main">
            <a:avLst/>
            <a:gdLst/>
            <a:ahLst/>
            <a:cxnLst>
              <a:cxn ang="0">
                <a:pos x="17" y="1"/>
              </a:cxn>
              <a:cxn ang="0">
                <a:pos x="15" y="4"/>
              </a:cxn>
              <a:cxn ang="0">
                <a:pos x="15" y="7"/>
              </a:cxn>
              <a:cxn ang="0">
                <a:pos x="15" y="9"/>
              </a:cxn>
              <a:cxn ang="0">
                <a:pos x="15" y="11"/>
              </a:cxn>
              <a:cxn ang="0">
                <a:pos x="13" y="13"/>
              </a:cxn>
              <a:cxn ang="0">
                <a:pos x="11" y="16"/>
              </a:cxn>
              <a:cxn ang="0">
                <a:pos x="9" y="16"/>
              </a:cxn>
              <a:cxn ang="0">
                <a:pos x="7" y="17"/>
              </a:cxn>
              <a:cxn ang="0">
                <a:pos x="6" y="15"/>
              </a:cxn>
              <a:cxn ang="0">
                <a:pos x="7" y="12"/>
              </a:cxn>
              <a:cxn ang="0">
                <a:pos x="6" y="10"/>
              </a:cxn>
              <a:cxn ang="0">
                <a:pos x="4" y="10"/>
              </a:cxn>
              <a:cxn ang="0">
                <a:pos x="1" y="11"/>
              </a:cxn>
              <a:cxn ang="0">
                <a:pos x="0" y="9"/>
              </a:cxn>
              <a:cxn ang="0">
                <a:pos x="1" y="7"/>
              </a:cxn>
              <a:cxn ang="0">
                <a:pos x="3" y="5"/>
              </a:cxn>
              <a:cxn ang="0">
                <a:pos x="3" y="2"/>
              </a:cxn>
              <a:cxn ang="0">
                <a:pos x="5" y="0"/>
              </a:cxn>
              <a:cxn ang="0">
                <a:pos x="8" y="3"/>
              </a:cxn>
              <a:cxn ang="0">
                <a:pos x="11" y="3"/>
              </a:cxn>
              <a:cxn ang="0">
                <a:pos x="14" y="2"/>
              </a:cxn>
              <a:cxn ang="0">
                <a:pos x="17" y="1"/>
              </a:cxn>
            </a:cxnLst>
            <a:rect l="0" t="0" r="r" b="b"/>
            <a:pathLst>
              <a:path w="17" h="17">
                <a:moveTo>
                  <a:pt x="17" y="1"/>
                </a:moveTo>
                <a:lnTo>
                  <a:pt x="15" y="4"/>
                </a:lnTo>
                <a:lnTo>
                  <a:pt x="15" y="7"/>
                </a:lnTo>
                <a:lnTo>
                  <a:pt x="15" y="9"/>
                </a:lnTo>
                <a:lnTo>
                  <a:pt x="15" y="11"/>
                </a:lnTo>
                <a:lnTo>
                  <a:pt x="13" y="13"/>
                </a:lnTo>
                <a:lnTo>
                  <a:pt x="11" y="16"/>
                </a:lnTo>
                <a:lnTo>
                  <a:pt x="9" y="16"/>
                </a:lnTo>
                <a:lnTo>
                  <a:pt x="7" y="17"/>
                </a:lnTo>
                <a:lnTo>
                  <a:pt x="6" y="15"/>
                </a:lnTo>
                <a:lnTo>
                  <a:pt x="7" y="12"/>
                </a:lnTo>
                <a:lnTo>
                  <a:pt x="6" y="10"/>
                </a:lnTo>
                <a:lnTo>
                  <a:pt x="4" y="10"/>
                </a:lnTo>
                <a:lnTo>
                  <a:pt x="1" y="11"/>
                </a:lnTo>
                <a:lnTo>
                  <a:pt x="0" y="9"/>
                </a:lnTo>
                <a:lnTo>
                  <a:pt x="1" y="7"/>
                </a:lnTo>
                <a:lnTo>
                  <a:pt x="3" y="5"/>
                </a:lnTo>
                <a:lnTo>
                  <a:pt x="3" y="2"/>
                </a:lnTo>
                <a:lnTo>
                  <a:pt x="5" y="0"/>
                </a:lnTo>
                <a:lnTo>
                  <a:pt x="8" y="3"/>
                </a:lnTo>
                <a:lnTo>
                  <a:pt x="11" y="3"/>
                </a:lnTo>
                <a:lnTo>
                  <a:pt x="14" y="2"/>
                </a:lnTo>
                <a:lnTo>
                  <a:pt x="17" y="1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3" name="61048">
            <a:extLst xmlns:a="http://schemas.openxmlformats.org/drawingml/2006/main">
              <a:ext uri="{FF2B5EF4-FFF2-40B4-BE49-F238E27FC236}">
                <a16:creationId xmlns:a16="http://schemas.microsoft.com/office/drawing/2014/main" id="{419B6DB5-FBC5-4576-AA94-4C96F7DFA0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394806" y="1203136"/>
            <a:ext cx="206410" cy="160418"/>
          </a:xfrm>
          <a:custGeom xmlns:a="http://schemas.openxmlformats.org/drawingml/2006/main">
            <a:avLst/>
            <a:gdLst/>
            <a:ahLst/>
            <a:cxnLst>
              <a:cxn ang="0">
                <a:pos x="18" y="6"/>
              </a:cxn>
              <a:cxn ang="0">
                <a:pos x="20" y="8"/>
              </a:cxn>
              <a:cxn ang="0">
                <a:pos x="22" y="7"/>
              </a:cxn>
              <a:cxn ang="0">
                <a:pos x="24" y="9"/>
              </a:cxn>
              <a:cxn ang="0">
                <a:pos x="22" y="12"/>
              </a:cxn>
              <a:cxn ang="0">
                <a:pos x="19" y="13"/>
              </a:cxn>
              <a:cxn ang="0">
                <a:pos x="19" y="16"/>
              </a:cxn>
              <a:cxn ang="0">
                <a:pos x="16" y="18"/>
              </a:cxn>
              <a:cxn ang="0">
                <a:pos x="14" y="19"/>
              </a:cxn>
              <a:cxn ang="0">
                <a:pos x="11" y="20"/>
              </a:cxn>
              <a:cxn ang="0">
                <a:pos x="9" y="18"/>
              </a:cxn>
              <a:cxn ang="0">
                <a:pos x="6" y="17"/>
              </a:cxn>
              <a:cxn ang="0">
                <a:pos x="4" y="14"/>
              </a:cxn>
              <a:cxn ang="0">
                <a:pos x="3" y="12"/>
              </a:cxn>
              <a:cxn ang="0">
                <a:pos x="0" y="10"/>
              </a:cxn>
              <a:cxn ang="0">
                <a:pos x="2" y="9"/>
              </a:cxn>
              <a:cxn ang="0">
                <a:pos x="4" y="6"/>
              </a:cxn>
              <a:cxn ang="0">
                <a:pos x="5" y="4"/>
              </a:cxn>
              <a:cxn ang="0">
                <a:pos x="6" y="2"/>
              </a:cxn>
              <a:cxn ang="0">
                <a:pos x="10" y="0"/>
              </a:cxn>
              <a:cxn ang="0">
                <a:pos x="11" y="4"/>
              </a:cxn>
              <a:cxn ang="0">
                <a:pos x="13" y="5"/>
              </a:cxn>
              <a:cxn ang="0">
                <a:pos x="15" y="5"/>
              </a:cxn>
              <a:cxn ang="0">
                <a:pos x="18" y="6"/>
              </a:cxn>
            </a:cxnLst>
            <a:rect l="0" t="0" r="r" b="b"/>
            <a:pathLst>
              <a:path w="24" h="20">
                <a:moveTo>
                  <a:pt x="18" y="6"/>
                </a:moveTo>
                <a:lnTo>
                  <a:pt x="20" y="8"/>
                </a:lnTo>
                <a:lnTo>
                  <a:pt x="22" y="7"/>
                </a:lnTo>
                <a:lnTo>
                  <a:pt x="24" y="9"/>
                </a:lnTo>
                <a:lnTo>
                  <a:pt x="22" y="12"/>
                </a:lnTo>
                <a:lnTo>
                  <a:pt x="19" y="13"/>
                </a:lnTo>
                <a:lnTo>
                  <a:pt x="19" y="16"/>
                </a:lnTo>
                <a:lnTo>
                  <a:pt x="16" y="18"/>
                </a:lnTo>
                <a:lnTo>
                  <a:pt x="14" y="19"/>
                </a:lnTo>
                <a:lnTo>
                  <a:pt x="11" y="20"/>
                </a:lnTo>
                <a:lnTo>
                  <a:pt x="9" y="18"/>
                </a:lnTo>
                <a:lnTo>
                  <a:pt x="6" y="17"/>
                </a:lnTo>
                <a:lnTo>
                  <a:pt x="4" y="14"/>
                </a:lnTo>
                <a:lnTo>
                  <a:pt x="3" y="12"/>
                </a:lnTo>
                <a:lnTo>
                  <a:pt x="0" y="10"/>
                </a:lnTo>
                <a:lnTo>
                  <a:pt x="2" y="9"/>
                </a:lnTo>
                <a:lnTo>
                  <a:pt x="4" y="6"/>
                </a:lnTo>
                <a:lnTo>
                  <a:pt x="5" y="4"/>
                </a:lnTo>
                <a:lnTo>
                  <a:pt x="6" y="2"/>
                </a:lnTo>
                <a:lnTo>
                  <a:pt x="10" y="0"/>
                </a:lnTo>
                <a:lnTo>
                  <a:pt x="11" y="4"/>
                </a:lnTo>
                <a:lnTo>
                  <a:pt x="13" y="5"/>
                </a:lnTo>
                <a:lnTo>
                  <a:pt x="15" y="5"/>
                </a:lnTo>
                <a:lnTo>
                  <a:pt x="18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4" name="61043">
            <a:extLst xmlns:a="http://schemas.openxmlformats.org/drawingml/2006/main">
              <a:ext uri="{FF2B5EF4-FFF2-40B4-BE49-F238E27FC236}">
                <a16:creationId xmlns:a16="http://schemas.microsoft.com/office/drawing/2014/main" id="{7813AEBB-1452-4898-83DE-26F32F3ECB4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291602" y="1066781"/>
            <a:ext cx="215011" cy="112293"/>
          </a:xfrm>
          <a:custGeom xmlns:a="http://schemas.openxmlformats.org/drawingml/2006/main">
            <a:avLst/>
            <a:gdLst/>
            <a:ahLst/>
            <a:cxnLst>
              <a:cxn ang="0">
                <a:pos x="16" y="2"/>
              </a:cxn>
              <a:cxn ang="0">
                <a:pos x="18" y="2"/>
              </a:cxn>
              <a:cxn ang="0">
                <a:pos x="19" y="4"/>
              </a:cxn>
              <a:cxn ang="0">
                <a:pos x="20" y="6"/>
              </a:cxn>
              <a:cxn ang="0">
                <a:pos x="23" y="5"/>
              </a:cxn>
              <a:cxn ang="0">
                <a:pos x="25" y="6"/>
              </a:cxn>
              <a:cxn ang="0">
                <a:pos x="23" y="7"/>
              </a:cxn>
              <a:cxn ang="0">
                <a:pos x="22" y="10"/>
              </a:cxn>
              <a:cxn ang="0">
                <a:pos x="20" y="12"/>
              </a:cxn>
              <a:cxn ang="0">
                <a:pos x="18" y="13"/>
              </a:cxn>
              <a:cxn ang="0">
                <a:pos x="15" y="13"/>
              </a:cxn>
              <a:cxn ang="0">
                <a:pos x="13" y="14"/>
              </a:cxn>
              <a:cxn ang="0">
                <a:pos x="11" y="13"/>
              </a:cxn>
              <a:cxn ang="0">
                <a:pos x="10" y="11"/>
              </a:cxn>
              <a:cxn ang="0">
                <a:pos x="7" y="11"/>
              </a:cxn>
              <a:cxn ang="0">
                <a:pos x="5" y="12"/>
              </a:cxn>
              <a:cxn ang="0">
                <a:pos x="3" y="14"/>
              </a:cxn>
              <a:cxn ang="0">
                <a:pos x="1" y="14"/>
              </a:cxn>
              <a:cxn ang="0">
                <a:pos x="1" y="12"/>
              </a:cxn>
              <a:cxn ang="0">
                <a:pos x="3" y="10"/>
              </a:cxn>
              <a:cxn ang="0">
                <a:pos x="1" y="8"/>
              </a:cxn>
              <a:cxn ang="0">
                <a:pos x="0" y="6"/>
              </a:cxn>
              <a:cxn ang="0">
                <a:pos x="1" y="3"/>
              </a:cxn>
              <a:cxn ang="0">
                <a:pos x="4" y="2"/>
              </a:cxn>
              <a:cxn ang="0">
                <a:pos x="6" y="1"/>
              </a:cxn>
              <a:cxn ang="0">
                <a:pos x="9" y="2"/>
              </a:cxn>
              <a:cxn ang="0">
                <a:pos x="11" y="1"/>
              </a:cxn>
              <a:cxn ang="0">
                <a:pos x="14" y="0"/>
              </a:cxn>
              <a:cxn ang="0">
                <a:pos x="16" y="2"/>
              </a:cxn>
            </a:cxnLst>
            <a:rect l="0" t="0" r="r" b="b"/>
            <a:pathLst>
              <a:path w="25" h="14">
                <a:moveTo>
                  <a:pt x="16" y="2"/>
                </a:moveTo>
                <a:lnTo>
                  <a:pt x="18" y="2"/>
                </a:lnTo>
                <a:lnTo>
                  <a:pt x="19" y="4"/>
                </a:lnTo>
                <a:lnTo>
                  <a:pt x="20" y="6"/>
                </a:lnTo>
                <a:lnTo>
                  <a:pt x="23" y="5"/>
                </a:lnTo>
                <a:lnTo>
                  <a:pt x="25" y="6"/>
                </a:lnTo>
                <a:lnTo>
                  <a:pt x="23" y="7"/>
                </a:lnTo>
                <a:lnTo>
                  <a:pt x="22" y="10"/>
                </a:lnTo>
                <a:lnTo>
                  <a:pt x="20" y="12"/>
                </a:lnTo>
                <a:lnTo>
                  <a:pt x="18" y="13"/>
                </a:lnTo>
                <a:lnTo>
                  <a:pt x="15" y="13"/>
                </a:lnTo>
                <a:lnTo>
                  <a:pt x="13" y="14"/>
                </a:lnTo>
                <a:lnTo>
                  <a:pt x="11" y="13"/>
                </a:lnTo>
                <a:lnTo>
                  <a:pt x="10" y="11"/>
                </a:lnTo>
                <a:lnTo>
                  <a:pt x="7" y="11"/>
                </a:lnTo>
                <a:lnTo>
                  <a:pt x="5" y="12"/>
                </a:lnTo>
                <a:lnTo>
                  <a:pt x="3" y="14"/>
                </a:lnTo>
                <a:lnTo>
                  <a:pt x="1" y="14"/>
                </a:lnTo>
                <a:lnTo>
                  <a:pt x="1" y="12"/>
                </a:lnTo>
                <a:lnTo>
                  <a:pt x="3" y="10"/>
                </a:lnTo>
                <a:lnTo>
                  <a:pt x="1" y="8"/>
                </a:lnTo>
                <a:lnTo>
                  <a:pt x="0" y="6"/>
                </a:lnTo>
                <a:lnTo>
                  <a:pt x="1" y="3"/>
                </a:lnTo>
                <a:lnTo>
                  <a:pt x="4" y="2"/>
                </a:lnTo>
                <a:lnTo>
                  <a:pt x="6" y="1"/>
                </a:lnTo>
                <a:lnTo>
                  <a:pt x="9" y="2"/>
                </a:lnTo>
                <a:lnTo>
                  <a:pt x="11" y="1"/>
                </a:lnTo>
                <a:lnTo>
                  <a:pt x="14" y="0"/>
                </a:lnTo>
                <a:lnTo>
                  <a:pt x="16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5" name="61041">
            <a:extLst xmlns:a="http://schemas.openxmlformats.org/drawingml/2006/main">
              <a:ext uri="{FF2B5EF4-FFF2-40B4-BE49-F238E27FC236}">
                <a16:creationId xmlns:a16="http://schemas.microsoft.com/office/drawing/2014/main" id="{D7CFAD5D-16FF-4DAE-9EAC-05A9634A40D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53995" y="1114906"/>
            <a:ext cx="163408" cy="232606"/>
          </a:xfrm>
          <a:custGeom xmlns:a="http://schemas.openxmlformats.org/drawingml/2006/main">
            <a:avLst/>
            <a:gdLst/>
            <a:ahLst/>
            <a:cxnLst>
              <a:cxn ang="0">
                <a:pos x="17" y="8"/>
              </a:cxn>
              <a:cxn ang="0">
                <a:pos x="17" y="11"/>
              </a:cxn>
              <a:cxn ang="0">
                <a:pos x="15" y="13"/>
              </a:cxn>
              <a:cxn ang="0">
                <a:pos x="12" y="14"/>
              </a:cxn>
              <a:cxn ang="0">
                <a:pos x="11" y="17"/>
              </a:cxn>
              <a:cxn ang="0">
                <a:pos x="13" y="19"/>
              </a:cxn>
              <a:cxn ang="0">
                <a:pos x="16" y="19"/>
              </a:cxn>
              <a:cxn ang="0">
                <a:pos x="16" y="21"/>
              </a:cxn>
              <a:cxn ang="0">
                <a:pos x="15" y="23"/>
              </a:cxn>
              <a:cxn ang="0">
                <a:pos x="14" y="25"/>
              </a:cxn>
              <a:cxn ang="0">
                <a:pos x="12" y="26"/>
              </a:cxn>
              <a:cxn ang="0">
                <a:pos x="10" y="28"/>
              </a:cxn>
              <a:cxn ang="0">
                <a:pos x="8" y="29"/>
              </a:cxn>
              <a:cxn ang="0">
                <a:pos x="6" y="26"/>
              </a:cxn>
              <a:cxn ang="0">
                <a:pos x="4" y="24"/>
              </a:cxn>
              <a:cxn ang="0">
                <a:pos x="5" y="22"/>
              </a:cxn>
              <a:cxn ang="0">
                <a:pos x="6" y="20"/>
              </a:cxn>
              <a:cxn ang="0">
                <a:pos x="6" y="18"/>
              </a:cxn>
              <a:cxn ang="0">
                <a:pos x="4" y="15"/>
              </a:cxn>
              <a:cxn ang="0">
                <a:pos x="3" y="12"/>
              </a:cxn>
              <a:cxn ang="0">
                <a:pos x="2" y="10"/>
              </a:cxn>
              <a:cxn ang="0">
                <a:pos x="0" y="8"/>
              </a:cxn>
              <a:cxn ang="0">
                <a:pos x="4" y="6"/>
              </a:cxn>
              <a:cxn ang="0">
                <a:pos x="6" y="6"/>
              </a:cxn>
              <a:cxn ang="0">
                <a:pos x="9" y="6"/>
              </a:cxn>
              <a:cxn ang="0">
                <a:pos x="11" y="3"/>
              </a:cxn>
              <a:cxn ang="0">
                <a:pos x="13" y="2"/>
              </a:cxn>
              <a:cxn ang="0">
                <a:pos x="14" y="1"/>
              </a:cxn>
              <a:cxn ang="0">
                <a:pos x="16" y="0"/>
              </a:cxn>
              <a:cxn ang="0">
                <a:pos x="17" y="2"/>
              </a:cxn>
              <a:cxn ang="0">
                <a:pos x="19" y="4"/>
              </a:cxn>
              <a:cxn ang="0">
                <a:pos x="17" y="6"/>
              </a:cxn>
              <a:cxn ang="0">
                <a:pos x="17" y="8"/>
              </a:cxn>
            </a:cxnLst>
            <a:rect l="0" t="0" r="r" b="b"/>
            <a:pathLst>
              <a:path w="19" h="29">
                <a:moveTo>
                  <a:pt x="17" y="8"/>
                </a:moveTo>
                <a:lnTo>
                  <a:pt x="17" y="11"/>
                </a:lnTo>
                <a:lnTo>
                  <a:pt x="15" y="13"/>
                </a:lnTo>
                <a:lnTo>
                  <a:pt x="12" y="14"/>
                </a:lnTo>
                <a:lnTo>
                  <a:pt x="11" y="17"/>
                </a:lnTo>
                <a:lnTo>
                  <a:pt x="13" y="19"/>
                </a:lnTo>
                <a:lnTo>
                  <a:pt x="16" y="19"/>
                </a:lnTo>
                <a:lnTo>
                  <a:pt x="16" y="21"/>
                </a:lnTo>
                <a:lnTo>
                  <a:pt x="15" y="23"/>
                </a:lnTo>
                <a:lnTo>
                  <a:pt x="14" y="25"/>
                </a:lnTo>
                <a:lnTo>
                  <a:pt x="12" y="26"/>
                </a:lnTo>
                <a:lnTo>
                  <a:pt x="10" y="28"/>
                </a:lnTo>
                <a:lnTo>
                  <a:pt x="8" y="29"/>
                </a:lnTo>
                <a:lnTo>
                  <a:pt x="6" y="26"/>
                </a:lnTo>
                <a:lnTo>
                  <a:pt x="4" y="24"/>
                </a:lnTo>
                <a:lnTo>
                  <a:pt x="5" y="22"/>
                </a:lnTo>
                <a:lnTo>
                  <a:pt x="6" y="20"/>
                </a:lnTo>
                <a:lnTo>
                  <a:pt x="6" y="18"/>
                </a:lnTo>
                <a:lnTo>
                  <a:pt x="4" y="15"/>
                </a:lnTo>
                <a:lnTo>
                  <a:pt x="3" y="12"/>
                </a:lnTo>
                <a:lnTo>
                  <a:pt x="2" y="10"/>
                </a:lnTo>
                <a:lnTo>
                  <a:pt x="0" y="8"/>
                </a:lnTo>
                <a:lnTo>
                  <a:pt x="4" y="6"/>
                </a:lnTo>
                <a:lnTo>
                  <a:pt x="6" y="6"/>
                </a:lnTo>
                <a:lnTo>
                  <a:pt x="9" y="6"/>
                </a:lnTo>
                <a:lnTo>
                  <a:pt x="11" y="3"/>
                </a:lnTo>
                <a:lnTo>
                  <a:pt x="13" y="2"/>
                </a:lnTo>
                <a:lnTo>
                  <a:pt x="14" y="1"/>
                </a:lnTo>
                <a:lnTo>
                  <a:pt x="16" y="0"/>
                </a:lnTo>
                <a:lnTo>
                  <a:pt x="17" y="2"/>
                </a:lnTo>
                <a:lnTo>
                  <a:pt x="19" y="4"/>
                </a:lnTo>
                <a:lnTo>
                  <a:pt x="17" y="6"/>
                </a:lnTo>
                <a:lnTo>
                  <a:pt x="17" y="8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6" name="61039">
            <a:extLst xmlns:a="http://schemas.openxmlformats.org/drawingml/2006/main">
              <a:ext uri="{FF2B5EF4-FFF2-40B4-BE49-F238E27FC236}">
                <a16:creationId xmlns:a16="http://schemas.microsoft.com/office/drawing/2014/main" id="{807996FF-DB43-45F6-89FA-A4FFD0AED29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076590" y="1155010"/>
            <a:ext cx="129005" cy="168439"/>
          </a:xfrm>
          <a:custGeom xmlns:a="http://schemas.openxmlformats.org/drawingml/2006/main">
            <a:avLst/>
            <a:gdLst/>
            <a:ahLst/>
            <a:cxnLst>
              <a:cxn ang="0">
                <a:pos x="9" y="3"/>
              </a:cxn>
              <a:cxn ang="0">
                <a:pos x="11" y="5"/>
              </a:cxn>
              <a:cxn ang="0">
                <a:pos x="12" y="7"/>
              </a:cxn>
              <a:cxn ang="0">
                <a:pos x="13" y="10"/>
              </a:cxn>
              <a:cxn ang="0">
                <a:pos x="15" y="13"/>
              </a:cxn>
              <a:cxn ang="0">
                <a:pos x="15" y="15"/>
              </a:cxn>
              <a:cxn ang="0">
                <a:pos x="14" y="17"/>
              </a:cxn>
              <a:cxn ang="0">
                <a:pos x="13" y="19"/>
              </a:cxn>
              <a:cxn ang="0">
                <a:pos x="10" y="20"/>
              </a:cxn>
              <a:cxn ang="0">
                <a:pos x="7" y="21"/>
              </a:cxn>
              <a:cxn ang="0">
                <a:pos x="7" y="19"/>
              </a:cxn>
              <a:cxn ang="0">
                <a:pos x="5" y="17"/>
              </a:cxn>
              <a:cxn ang="0">
                <a:pos x="4" y="15"/>
              </a:cxn>
              <a:cxn ang="0">
                <a:pos x="3" y="13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3" y="3"/>
              </a:cxn>
              <a:cxn ang="0">
                <a:pos x="4" y="0"/>
              </a:cxn>
              <a:cxn ang="0">
                <a:pos x="7" y="0"/>
              </a:cxn>
              <a:cxn ang="0">
                <a:pos x="9" y="3"/>
              </a:cxn>
            </a:cxnLst>
            <a:rect l="0" t="0" r="r" b="b"/>
            <a:pathLst>
              <a:path w="15" h="21">
                <a:moveTo>
                  <a:pt x="9" y="3"/>
                </a:moveTo>
                <a:lnTo>
                  <a:pt x="11" y="5"/>
                </a:lnTo>
                <a:lnTo>
                  <a:pt x="12" y="7"/>
                </a:lnTo>
                <a:lnTo>
                  <a:pt x="13" y="10"/>
                </a:lnTo>
                <a:lnTo>
                  <a:pt x="15" y="13"/>
                </a:lnTo>
                <a:lnTo>
                  <a:pt x="15" y="15"/>
                </a:lnTo>
                <a:lnTo>
                  <a:pt x="14" y="17"/>
                </a:lnTo>
                <a:lnTo>
                  <a:pt x="13" y="19"/>
                </a:lnTo>
                <a:lnTo>
                  <a:pt x="10" y="20"/>
                </a:lnTo>
                <a:lnTo>
                  <a:pt x="7" y="21"/>
                </a:lnTo>
                <a:lnTo>
                  <a:pt x="7" y="19"/>
                </a:lnTo>
                <a:lnTo>
                  <a:pt x="5" y="17"/>
                </a:lnTo>
                <a:lnTo>
                  <a:pt x="4" y="15"/>
                </a:lnTo>
                <a:lnTo>
                  <a:pt x="3" y="13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3" y="3"/>
                </a:lnTo>
                <a:lnTo>
                  <a:pt x="4" y="0"/>
                </a:lnTo>
                <a:lnTo>
                  <a:pt x="7" y="0"/>
                </a:lnTo>
                <a:lnTo>
                  <a:pt x="9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7" name="61031">
            <a:extLst xmlns:a="http://schemas.openxmlformats.org/drawingml/2006/main">
              <a:ext uri="{FF2B5EF4-FFF2-40B4-BE49-F238E27FC236}">
                <a16:creationId xmlns:a16="http://schemas.microsoft.com/office/drawing/2014/main" id="{7CB33DC5-AD64-427A-963D-CCBDE91DA73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973386" y="1066781"/>
            <a:ext cx="292414" cy="176460"/>
          </a:xfrm>
          <a:custGeom xmlns:a="http://schemas.openxmlformats.org/drawingml/2006/main">
            <a:avLst/>
            <a:gdLst/>
            <a:ahLst/>
            <a:cxnLst>
              <a:cxn ang="0">
                <a:pos x="34" y="8"/>
              </a:cxn>
              <a:cxn ang="0">
                <a:pos x="32" y="9"/>
              </a:cxn>
              <a:cxn ang="0">
                <a:pos x="30" y="12"/>
              </a:cxn>
              <a:cxn ang="0">
                <a:pos x="27" y="12"/>
              </a:cxn>
              <a:cxn ang="0">
                <a:pos x="25" y="12"/>
              </a:cxn>
              <a:cxn ang="0">
                <a:pos x="21" y="14"/>
              </a:cxn>
              <a:cxn ang="0">
                <a:pos x="19" y="11"/>
              </a:cxn>
              <a:cxn ang="0">
                <a:pos x="16" y="11"/>
              </a:cxn>
              <a:cxn ang="0">
                <a:pos x="15" y="14"/>
              </a:cxn>
              <a:cxn ang="0">
                <a:pos x="13" y="16"/>
              </a:cxn>
              <a:cxn ang="0">
                <a:pos x="12" y="19"/>
              </a:cxn>
              <a:cxn ang="0">
                <a:pos x="9" y="20"/>
              </a:cxn>
              <a:cxn ang="0">
                <a:pos x="6" y="22"/>
              </a:cxn>
              <a:cxn ang="0">
                <a:pos x="5" y="19"/>
              </a:cxn>
              <a:cxn ang="0">
                <a:pos x="4" y="16"/>
              </a:cxn>
              <a:cxn ang="0">
                <a:pos x="1" y="16"/>
              </a:cxn>
              <a:cxn ang="0">
                <a:pos x="0" y="14"/>
              </a:cxn>
              <a:cxn ang="0">
                <a:pos x="1" y="10"/>
              </a:cxn>
              <a:cxn ang="0">
                <a:pos x="5" y="9"/>
              </a:cxn>
              <a:cxn ang="0">
                <a:pos x="8" y="8"/>
              </a:cxn>
              <a:cxn ang="0">
                <a:pos x="11" y="7"/>
              </a:cxn>
              <a:cxn ang="0">
                <a:pos x="12" y="6"/>
              </a:cxn>
              <a:cxn ang="0">
                <a:pos x="16" y="4"/>
              </a:cxn>
              <a:cxn ang="0">
                <a:pos x="18" y="3"/>
              </a:cxn>
              <a:cxn ang="0">
                <a:pos x="21" y="2"/>
              </a:cxn>
              <a:cxn ang="0">
                <a:pos x="23" y="0"/>
              </a:cxn>
              <a:cxn ang="0">
                <a:pos x="27" y="2"/>
              </a:cxn>
              <a:cxn ang="0">
                <a:pos x="30" y="4"/>
              </a:cxn>
              <a:cxn ang="0">
                <a:pos x="31" y="5"/>
              </a:cxn>
              <a:cxn ang="0">
                <a:pos x="34" y="8"/>
              </a:cxn>
            </a:cxnLst>
            <a:rect l="0" t="0" r="r" b="b"/>
            <a:pathLst>
              <a:path w="34" h="22">
                <a:moveTo>
                  <a:pt x="34" y="8"/>
                </a:moveTo>
                <a:lnTo>
                  <a:pt x="32" y="9"/>
                </a:lnTo>
                <a:lnTo>
                  <a:pt x="30" y="12"/>
                </a:lnTo>
                <a:lnTo>
                  <a:pt x="27" y="12"/>
                </a:lnTo>
                <a:lnTo>
                  <a:pt x="25" y="12"/>
                </a:lnTo>
                <a:lnTo>
                  <a:pt x="21" y="14"/>
                </a:lnTo>
                <a:lnTo>
                  <a:pt x="19" y="11"/>
                </a:lnTo>
                <a:lnTo>
                  <a:pt x="16" y="11"/>
                </a:lnTo>
                <a:lnTo>
                  <a:pt x="15" y="14"/>
                </a:lnTo>
                <a:lnTo>
                  <a:pt x="13" y="16"/>
                </a:lnTo>
                <a:lnTo>
                  <a:pt x="12" y="19"/>
                </a:lnTo>
                <a:lnTo>
                  <a:pt x="9" y="20"/>
                </a:lnTo>
                <a:lnTo>
                  <a:pt x="6" y="22"/>
                </a:lnTo>
                <a:lnTo>
                  <a:pt x="5" y="19"/>
                </a:lnTo>
                <a:lnTo>
                  <a:pt x="4" y="16"/>
                </a:lnTo>
                <a:lnTo>
                  <a:pt x="1" y="16"/>
                </a:lnTo>
                <a:lnTo>
                  <a:pt x="0" y="14"/>
                </a:lnTo>
                <a:lnTo>
                  <a:pt x="1" y="10"/>
                </a:lnTo>
                <a:lnTo>
                  <a:pt x="5" y="9"/>
                </a:lnTo>
                <a:lnTo>
                  <a:pt x="8" y="8"/>
                </a:lnTo>
                <a:lnTo>
                  <a:pt x="11" y="7"/>
                </a:lnTo>
                <a:lnTo>
                  <a:pt x="12" y="6"/>
                </a:lnTo>
                <a:lnTo>
                  <a:pt x="16" y="4"/>
                </a:lnTo>
                <a:lnTo>
                  <a:pt x="18" y="3"/>
                </a:lnTo>
                <a:lnTo>
                  <a:pt x="21" y="2"/>
                </a:lnTo>
                <a:lnTo>
                  <a:pt x="23" y="0"/>
                </a:lnTo>
                <a:lnTo>
                  <a:pt x="27" y="2"/>
                </a:lnTo>
                <a:lnTo>
                  <a:pt x="30" y="4"/>
                </a:lnTo>
                <a:lnTo>
                  <a:pt x="31" y="5"/>
                </a:lnTo>
                <a:lnTo>
                  <a:pt x="34" y="8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8" name="61028">
            <a:extLst xmlns:a="http://schemas.openxmlformats.org/drawingml/2006/main">
              <a:ext uri="{FF2B5EF4-FFF2-40B4-BE49-F238E27FC236}">
                <a16:creationId xmlns:a16="http://schemas.microsoft.com/office/drawing/2014/main" id="{5812BC74-0227-411A-A32A-3C607139C8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27180" y="994592"/>
            <a:ext cx="206410" cy="168439"/>
          </a:xfrm>
          <a:custGeom xmlns:a="http://schemas.openxmlformats.org/drawingml/2006/main">
            <a:avLst/>
            <a:gdLst/>
            <a:ahLst/>
            <a:cxnLst>
              <a:cxn ang="0">
                <a:pos x="17" y="4"/>
              </a:cxn>
              <a:cxn ang="0">
                <a:pos x="18" y="6"/>
              </a:cxn>
              <a:cxn ang="0">
                <a:pos x="18" y="8"/>
              </a:cxn>
              <a:cxn ang="0">
                <a:pos x="20" y="10"/>
              </a:cxn>
              <a:cxn ang="0">
                <a:pos x="23" y="10"/>
              </a:cxn>
              <a:cxn ang="0">
                <a:pos x="24" y="12"/>
              </a:cxn>
              <a:cxn ang="0">
                <a:pos x="22" y="14"/>
              </a:cxn>
              <a:cxn ang="0">
                <a:pos x="20" y="16"/>
              </a:cxn>
              <a:cxn ang="0">
                <a:pos x="18" y="19"/>
              </a:cxn>
              <a:cxn ang="0">
                <a:pos x="15" y="21"/>
              </a:cxn>
              <a:cxn ang="0">
                <a:pos x="12" y="19"/>
              </a:cxn>
              <a:cxn ang="0">
                <a:pos x="11" y="17"/>
              </a:cxn>
              <a:cxn ang="0">
                <a:pos x="10" y="14"/>
              </a:cxn>
              <a:cxn ang="0">
                <a:pos x="6" y="13"/>
              </a:cxn>
              <a:cxn ang="0">
                <a:pos x="4" y="13"/>
              </a:cxn>
              <a:cxn ang="0">
                <a:pos x="0" y="12"/>
              </a:cxn>
              <a:cxn ang="0">
                <a:pos x="3" y="10"/>
              </a:cxn>
              <a:cxn ang="0">
                <a:pos x="2" y="7"/>
              </a:cxn>
              <a:cxn ang="0">
                <a:pos x="3" y="4"/>
              </a:cxn>
              <a:cxn ang="0">
                <a:pos x="5" y="3"/>
              </a:cxn>
              <a:cxn ang="0">
                <a:pos x="7" y="4"/>
              </a:cxn>
              <a:cxn ang="0">
                <a:pos x="9" y="5"/>
              </a:cxn>
              <a:cxn ang="0">
                <a:pos x="10" y="2"/>
              </a:cxn>
              <a:cxn ang="0">
                <a:pos x="12" y="0"/>
              </a:cxn>
              <a:cxn ang="0">
                <a:pos x="14" y="3"/>
              </a:cxn>
              <a:cxn ang="0">
                <a:pos x="17" y="4"/>
              </a:cxn>
            </a:cxnLst>
            <a:rect l="0" t="0" r="r" b="b"/>
            <a:pathLst>
              <a:path w="24" h="21">
                <a:moveTo>
                  <a:pt x="17" y="4"/>
                </a:moveTo>
                <a:lnTo>
                  <a:pt x="18" y="6"/>
                </a:lnTo>
                <a:lnTo>
                  <a:pt x="18" y="8"/>
                </a:lnTo>
                <a:lnTo>
                  <a:pt x="20" y="10"/>
                </a:lnTo>
                <a:lnTo>
                  <a:pt x="23" y="10"/>
                </a:lnTo>
                <a:lnTo>
                  <a:pt x="24" y="12"/>
                </a:lnTo>
                <a:lnTo>
                  <a:pt x="22" y="14"/>
                </a:lnTo>
                <a:lnTo>
                  <a:pt x="20" y="16"/>
                </a:lnTo>
                <a:lnTo>
                  <a:pt x="18" y="19"/>
                </a:lnTo>
                <a:lnTo>
                  <a:pt x="15" y="21"/>
                </a:lnTo>
                <a:lnTo>
                  <a:pt x="12" y="19"/>
                </a:lnTo>
                <a:lnTo>
                  <a:pt x="11" y="17"/>
                </a:lnTo>
                <a:lnTo>
                  <a:pt x="10" y="14"/>
                </a:lnTo>
                <a:lnTo>
                  <a:pt x="6" y="13"/>
                </a:lnTo>
                <a:lnTo>
                  <a:pt x="4" y="13"/>
                </a:lnTo>
                <a:lnTo>
                  <a:pt x="0" y="12"/>
                </a:lnTo>
                <a:lnTo>
                  <a:pt x="3" y="10"/>
                </a:lnTo>
                <a:lnTo>
                  <a:pt x="2" y="7"/>
                </a:lnTo>
                <a:lnTo>
                  <a:pt x="3" y="4"/>
                </a:lnTo>
                <a:lnTo>
                  <a:pt x="5" y="3"/>
                </a:lnTo>
                <a:lnTo>
                  <a:pt x="7" y="4"/>
                </a:lnTo>
                <a:lnTo>
                  <a:pt x="9" y="5"/>
                </a:lnTo>
                <a:lnTo>
                  <a:pt x="10" y="2"/>
                </a:lnTo>
                <a:lnTo>
                  <a:pt x="12" y="0"/>
                </a:lnTo>
                <a:lnTo>
                  <a:pt x="14" y="3"/>
                </a:lnTo>
                <a:lnTo>
                  <a:pt x="17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79" name="61024">
            <a:extLst xmlns:a="http://schemas.openxmlformats.org/drawingml/2006/main">
              <a:ext uri="{FF2B5EF4-FFF2-40B4-BE49-F238E27FC236}">
                <a16:creationId xmlns:a16="http://schemas.microsoft.com/office/drawing/2014/main" id="{23EEE4DC-4EA7-4B73-B4B5-350F0E0DECE6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549614" y="1243240"/>
            <a:ext cx="163408" cy="128334"/>
          </a:xfrm>
          <a:custGeom xmlns:a="http://schemas.openxmlformats.org/drawingml/2006/main">
            <a:avLst/>
            <a:gdLst/>
            <a:ahLst/>
            <a:cxnLst>
              <a:cxn ang="0">
                <a:pos x="4" y="2"/>
              </a:cxn>
              <a:cxn ang="0">
                <a:pos x="6" y="1"/>
              </a:cxn>
              <a:cxn ang="0">
                <a:pos x="9" y="1"/>
              </a:cxn>
              <a:cxn ang="0">
                <a:pos x="12" y="1"/>
              </a:cxn>
              <a:cxn ang="0">
                <a:pos x="15" y="0"/>
              </a:cxn>
              <a:cxn ang="0">
                <a:pos x="18" y="0"/>
              </a:cxn>
              <a:cxn ang="0">
                <a:pos x="19" y="1"/>
              </a:cxn>
              <a:cxn ang="0">
                <a:pos x="18" y="3"/>
              </a:cxn>
              <a:cxn ang="0">
                <a:pos x="14" y="2"/>
              </a:cxn>
              <a:cxn ang="0">
                <a:pos x="14" y="4"/>
              </a:cxn>
              <a:cxn ang="0">
                <a:pos x="12" y="6"/>
              </a:cxn>
              <a:cxn ang="0">
                <a:pos x="14" y="8"/>
              </a:cxn>
              <a:cxn ang="0">
                <a:pos x="16" y="9"/>
              </a:cxn>
              <a:cxn ang="0">
                <a:pos x="18" y="10"/>
              </a:cxn>
              <a:cxn ang="0">
                <a:pos x="14" y="12"/>
              </a:cxn>
              <a:cxn ang="0">
                <a:pos x="12" y="13"/>
              </a:cxn>
              <a:cxn ang="0">
                <a:pos x="9" y="14"/>
              </a:cxn>
              <a:cxn ang="0">
                <a:pos x="6" y="15"/>
              </a:cxn>
              <a:cxn ang="0">
                <a:pos x="4" y="16"/>
              </a:cxn>
              <a:cxn ang="0">
                <a:pos x="2" y="14"/>
              </a:cxn>
              <a:cxn ang="0">
                <a:pos x="1" y="11"/>
              </a:cxn>
              <a:cxn ang="0">
                <a:pos x="1" y="8"/>
              </a:cxn>
              <a:cxn ang="0">
                <a:pos x="4" y="7"/>
              </a:cxn>
              <a:cxn ang="0">
                <a:pos x="6" y="4"/>
              </a:cxn>
              <a:cxn ang="0">
                <a:pos x="4" y="2"/>
              </a:cxn>
              <a:cxn ang="0">
                <a:pos x="2" y="1"/>
              </a:cxn>
              <a:cxn ang="0">
                <a:pos x="4" y="2"/>
              </a:cxn>
              <a:cxn ang="0">
                <a:pos x="2" y="3"/>
              </a:cxn>
              <a:cxn ang="0">
                <a:pos x="0" y="1"/>
              </a:cxn>
              <a:cxn ang="0">
                <a:pos x="2" y="1"/>
              </a:cxn>
            </a:cxnLst>
            <a:rect l="0" t="0" r="r" b="b"/>
            <a:pathLst>
              <a:path w="19" h="16">
                <a:moveTo>
                  <a:pt x="4" y="2"/>
                </a:moveTo>
                <a:lnTo>
                  <a:pt x="6" y="1"/>
                </a:lnTo>
                <a:lnTo>
                  <a:pt x="9" y="1"/>
                </a:lnTo>
                <a:lnTo>
                  <a:pt x="12" y="1"/>
                </a:lnTo>
                <a:lnTo>
                  <a:pt x="15" y="0"/>
                </a:lnTo>
                <a:lnTo>
                  <a:pt x="18" y="0"/>
                </a:lnTo>
                <a:lnTo>
                  <a:pt x="19" y="1"/>
                </a:lnTo>
                <a:lnTo>
                  <a:pt x="18" y="3"/>
                </a:lnTo>
                <a:lnTo>
                  <a:pt x="14" y="2"/>
                </a:lnTo>
                <a:lnTo>
                  <a:pt x="14" y="4"/>
                </a:lnTo>
                <a:lnTo>
                  <a:pt x="12" y="6"/>
                </a:lnTo>
                <a:lnTo>
                  <a:pt x="14" y="8"/>
                </a:lnTo>
                <a:lnTo>
                  <a:pt x="16" y="9"/>
                </a:lnTo>
                <a:lnTo>
                  <a:pt x="18" y="10"/>
                </a:lnTo>
                <a:lnTo>
                  <a:pt x="14" y="12"/>
                </a:lnTo>
                <a:lnTo>
                  <a:pt x="12" y="13"/>
                </a:lnTo>
                <a:lnTo>
                  <a:pt x="9" y="14"/>
                </a:lnTo>
                <a:lnTo>
                  <a:pt x="6" y="15"/>
                </a:lnTo>
                <a:lnTo>
                  <a:pt x="4" y="16"/>
                </a:lnTo>
                <a:lnTo>
                  <a:pt x="2" y="14"/>
                </a:lnTo>
                <a:lnTo>
                  <a:pt x="1" y="11"/>
                </a:lnTo>
                <a:lnTo>
                  <a:pt x="1" y="8"/>
                </a:lnTo>
                <a:lnTo>
                  <a:pt x="4" y="7"/>
                </a:lnTo>
                <a:lnTo>
                  <a:pt x="6" y="4"/>
                </a:lnTo>
                <a:lnTo>
                  <a:pt x="4" y="2"/>
                </a:lnTo>
                <a:moveTo>
                  <a:pt x="2" y="1"/>
                </a:moveTo>
                <a:lnTo>
                  <a:pt x="4" y="2"/>
                </a:lnTo>
                <a:lnTo>
                  <a:pt x="2" y="3"/>
                </a:lnTo>
                <a:lnTo>
                  <a:pt x="0" y="1"/>
                </a:lnTo>
                <a:lnTo>
                  <a:pt x="2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0" name="61019">
            <a:extLst xmlns:a="http://schemas.openxmlformats.org/drawingml/2006/main">
              <a:ext uri="{FF2B5EF4-FFF2-40B4-BE49-F238E27FC236}">
                <a16:creationId xmlns:a16="http://schemas.microsoft.com/office/drawing/2014/main" id="{8A7BA02B-7C73-4F98-A272-FDE6FA162A7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584016" y="1251261"/>
            <a:ext cx="275213" cy="208543"/>
          </a:xfrm>
          <a:custGeom xmlns:a="http://schemas.openxmlformats.org/drawingml/2006/main">
            <a:avLst/>
            <a:gdLst/>
            <a:ahLst/>
            <a:cxnLst>
              <a:cxn ang="0">
                <a:pos x="32" y="16"/>
              </a:cxn>
              <a:cxn ang="0">
                <a:pos x="32" y="19"/>
              </a:cxn>
              <a:cxn ang="0">
                <a:pos x="32" y="21"/>
              </a:cxn>
              <a:cxn ang="0">
                <a:pos x="32" y="23"/>
              </a:cxn>
              <a:cxn ang="0">
                <a:pos x="29" y="24"/>
              </a:cxn>
              <a:cxn ang="0">
                <a:pos x="26" y="26"/>
              </a:cxn>
              <a:cxn ang="0">
                <a:pos x="23" y="26"/>
              </a:cxn>
              <a:cxn ang="0">
                <a:pos x="21" y="25"/>
              </a:cxn>
              <a:cxn ang="0">
                <a:pos x="19" y="24"/>
              </a:cxn>
              <a:cxn ang="0">
                <a:pos x="16" y="21"/>
              </a:cxn>
              <a:cxn ang="0">
                <a:pos x="14" y="19"/>
              </a:cxn>
              <a:cxn ang="0">
                <a:pos x="12" y="17"/>
              </a:cxn>
              <a:cxn ang="0">
                <a:pos x="9" y="17"/>
              </a:cxn>
              <a:cxn ang="0">
                <a:pos x="8" y="18"/>
              </a:cxn>
              <a:cxn ang="0">
                <a:pos x="5" y="20"/>
              </a:cxn>
              <a:cxn ang="0">
                <a:pos x="3" y="19"/>
              </a:cxn>
              <a:cxn ang="0">
                <a:pos x="1" y="17"/>
              </a:cxn>
              <a:cxn ang="0">
                <a:pos x="0" y="15"/>
              </a:cxn>
              <a:cxn ang="0">
                <a:pos x="2" y="14"/>
              </a:cxn>
              <a:cxn ang="0">
                <a:pos x="5" y="13"/>
              </a:cxn>
              <a:cxn ang="0">
                <a:pos x="8" y="12"/>
              </a:cxn>
              <a:cxn ang="0">
                <a:pos x="10" y="11"/>
              </a:cxn>
              <a:cxn ang="0">
                <a:pos x="14" y="9"/>
              </a:cxn>
              <a:cxn ang="0">
                <a:pos x="12" y="8"/>
              </a:cxn>
              <a:cxn ang="0">
                <a:pos x="10" y="7"/>
              </a:cxn>
              <a:cxn ang="0">
                <a:pos x="8" y="5"/>
              </a:cxn>
              <a:cxn ang="0">
                <a:pos x="10" y="3"/>
              </a:cxn>
              <a:cxn ang="0">
                <a:pos x="10" y="1"/>
              </a:cxn>
              <a:cxn ang="0">
                <a:pos x="14" y="2"/>
              </a:cxn>
              <a:cxn ang="0">
                <a:pos x="15" y="0"/>
              </a:cxn>
              <a:cxn ang="0">
                <a:pos x="18" y="0"/>
              </a:cxn>
              <a:cxn ang="0">
                <a:pos x="18" y="3"/>
              </a:cxn>
              <a:cxn ang="0">
                <a:pos x="20" y="5"/>
              </a:cxn>
              <a:cxn ang="0">
                <a:pos x="21" y="7"/>
              </a:cxn>
              <a:cxn ang="0">
                <a:pos x="22" y="9"/>
              </a:cxn>
              <a:cxn ang="0">
                <a:pos x="21" y="10"/>
              </a:cxn>
              <a:cxn ang="0">
                <a:pos x="22" y="12"/>
              </a:cxn>
              <a:cxn ang="0">
                <a:pos x="24" y="13"/>
              </a:cxn>
              <a:cxn ang="0">
                <a:pos x="23" y="16"/>
              </a:cxn>
              <a:cxn ang="0">
                <a:pos x="25" y="17"/>
              </a:cxn>
              <a:cxn ang="0">
                <a:pos x="27" y="16"/>
              </a:cxn>
              <a:cxn ang="0">
                <a:pos x="29" y="16"/>
              </a:cxn>
              <a:cxn ang="0">
                <a:pos x="32" y="16"/>
              </a:cxn>
            </a:cxnLst>
            <a:rect l="0" t="0" r="r" b="b"/>
            <a:pathLst>
              <a:path w="32" h="26">
                <a:moveTo>
                  <a:pt x="32" y="16"/>
                </a:moveTo>
                <a:lnTo>
                  <a:pt x="32" y="19"/>
                </a:lnTo>
                <a:lnTo>
                  <a:pt x="32" y="21"/>
                </a:lnTo>
                <a:lnTo>
                  <a:pt x="32" y="23"/>
                </a:lnTo>
                <a:lnTo>
                  <a:pt x="29" y="24"/>
                </a:lnTo>
                <a:lnTo>
                  <a:pt x="26" y="26"/>
                </a:lnTo>
                <a:lnTo>
                  <a:pt x="23" y="26"/>
                </a:lnTo>
                <a:lnTo>
                  <a:pt x="21" y="25"/>
                </a:lnTo>
                <a:lnTo>
                  <a:pt x="19" y="24"/>
                </a:lnTo>
                <a:lnTo>
                  <a:pt x="16" y="21"/>
                </a:lnTo>
                <a:lnTo>
                  <a:pt x="14" y="19"/>
                </a:lnTo>
                <a:lnTo>
                  <a:pt x="12" y="17"/>
                </a:lnTo>
                <a:lnTo>
                  <a:pt x="9" y="17"/>
                </a:lnTo>
                <a:lnTo>
                  <a:pt x="8" y="18"/>
                </a:lnTo>
                <a:lnTo>
                  <a:pt x="5" y="20"/>
                </a:lnTo>
                <a:lnTo>
                  <a:pt x="3" y="19"/>
                </a:lnTo>
                <a:lnTo>
                  <a:pt x="1" y="17"/>
                </a:lnTo>
                <a:lnTo>
                  <a:pt x="0" y="15"/>
                </a:lnTo>
                <a:lnTo>
                  <a:pt x="2" y="14"/>
                </a:lnTo>
                <a:lnTo>
                  <a:pt x="5" y="13"/>
                </a:lnTo>
                <a:lnTo>
                  <a:pt x="8" y="12"/>
                </a:lnTo>
                <a:lnTo>
                  <a:pt x="10" y="11"/>
                </a:lnTo>
                <a:lnTo>
                  <a:pt x="14" y="9"/>
                </a:lnTo>
                <a:lnTo>
                  <a:pt x="12" y="8"/>
                </a:lnTo>
                <a:lnTo>
                  <a:pt x="10" y="7"/>
                </a:lnTo>
                <a:lnTo>
                  <a:pt x="8" y="5"/>
                </a:lnTo>
                <a:lnTo>
                  <a:pt x="10" y="3"/>
                </a:lnTo>
                <a:lnTo>
                  <a:pt x="10" y="1"/>
                </a:lnTo>
                <a:lnTo>
                  <a:pt x="14" y="2"/>
                </a:lnTo>
                <a:lnTo>
                  <a:pt x="15" y="0"/>
                </a:lnTo>
                <a:lnTo>
                  <a:pt x="18" y="0"/>
                </a:lnTo>
                <a:lnTo>
                  <a:pt x="18" y="3"/>
                </a:lnTo>
                <a:lnTo>
                  <a:pt x="20" y="5"/>
                </a:lnTo>
                <a:lnTo>
                  <a:pt x="21" y="7"/>
                </a:lnTo>
                <a:lnTo>
                  <a:pt x="22" y="9"/>
                </a:lnTo>
                <a:lnTo>
                  <a:pt x="21" y="10"/>
                </a:lnTo>
                <a:lnTo>
                  <a:pt x="22" y="12"/>
                </a:lnTo>
                <a:lnTo>
                  <a:pt x="24" y="13"/>
                </a:lnTo>
                <a:lnTo>
                  <a:pt x="23" y="16"/>
                </a:lnTo>
                <a:lnTo>
                  <a:pt x="25" y="17"/>
                </a:lnTo>
                <a:lnTo>
                  <a:pt x="27" y="16"/>
                </a:lnTo>
                <a:lnTo>
                  <a:pt x="29" y="16"/>
                </a:lnTo>
                <a:lnTo>
                  <a:pt x="32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1" name="61012">
            <a:extLst xmlns:a="http://schemas.openxmlformats.org/drawingml/2006/main">
              <a:ext uri="{FF2B5EF4-FFF2-40B4-BE49-F238E27FC236}">
                <a16:creationId xmlns:a16="http://schemas.microsoft.com/office/drawing/2014/main" id="{2D4C2E64-DD55-496C-8350-5BDE517022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10994" y="1259282"/>
            <a:ext cx="318215" cy="208543"/>
          </a:xfrm>
          <a:custGeom xmlns:a="http://schemas.openxmlformats.org/drawingml/2006/main">
            <a:avLst/>
            <a:gdLst/>
            <a:ahLst/>
            <a:cxnLst>
              <a:cxn ang="0">
                <a:pos x="26" y="0"/>
              </a:cxn>
              <a:cxn ang="0">
                <a:pos x="29" y="2"/>
              </a:cxn>
              <a:cxn ang="0">
                <a:pos x="31" y="3"/>
              </a:cxn>
              <a:cxn ang="0">
                <a:pos x="33" y="3"/>
              </a:cxn>
              <a:cxn ang="0">
                <a:pos x="36" y="5"/>
              </a:cxn>
              <a:cxn ang="0">
                <a:pos x="37" y="7"/>
              </a:cxn>
              <a:cxn ang="0">
                <a:pos x="34" y="9"/>
              </a:cxn>
              <a:cxn ang="0">
                <a:pos x="34" y="13"/>
              </a:cxn>
              <a:cxn ang="0">
                <a:pos x="37" y="13"/>
              </a:cxn>
              <a:cxn ang="0">
                <a:pos x="37" y="16"/>
              </a:cxn>
              <a:cxn ang="0">
                <a:pos x="35" y="18"/>
              </a:cxn>
              <a:cxn ang="0">
                <a:pos x="32" y="21"/>
              </a:cxn>
              <a:cxn ang="0">
                <a:pos x="29" y="21"/>
              </a:cxn>
              <a:cxn ang="0">
                <a:pos x="26" y="21"/>
              </a:cxn>
              <a:cxn ang="0">
                <a:pos x="23" y="20"/>
              </a:cxn>
              <a:cxn ang="0">
                <a:pos x="22" y="22"/>
              </a:cxn>
              <a:cxn ang="0">
                <a:pos x="20" y="23"/>
              </a:cxn>
              <a:cxn ang="0">
                <a:pos x="17" y="24"/>
              </a:cxn>
              <a:cxn ang="0">
                <a:pos x="15" y="26"/>
              </a:cxn>
              <a:cxn ang="0">
                <a:pos x="13" y="24"/>
              </a:cxn>
              <a:cxn ang="0">
                <a:pos x="12" y="23"/>
              </a:cxn>
              <a:cxn ang="0">
                <a:pos x="12" y="19"/>
              </a:cxn>
              <a:cxn ang="0">
                <a:pos x="10" y="17"/>
              </a:cxn>
              <a:cxn ang="0">
                <a:pos x="7" y="16"/>
              </a:cxn>
              <a:cxn ang="0">
                <a:pos x="4" y="16"/>
              </a:cxn>
              <a:cxn ang="0">
                <a:pos x="2" y="14"/>
              </a:cxn>
              <a:cxn ang="0">
                <a:pos x="0" y="12"/>
              </a:cxn>
              <a:cxn ang="0">
                <a:pos x="2" y="10"/>
              </a:cxn>
              <a:cxn ang="0">
                <a:pos x="3" y="8"/>
              </a:cxn>
              <a:cxn ang="0">
                <a:pos x="6" y="7"/>
              </a:cxn>
              <a:cxn ang="0">
                <a:pos x="9" y="6"/>
              </a:cxn>
              <a:cxn ang="0">
                <a:pos x="11" y="8"/>
              </a:cxn>
              <a:cxn ang="0">
                <a:pos x="13" y="11"/>
              </a:cxn>
              <a:cxn ang="0">
                <a:pos x="15" y="10"/>
              </a:cxn>
              <a:cxn ang="0">
                <a:pos x="17" y="8"/>
              </a:cxn>
              <a:cxn ang="0">
                <a:pos x="19" y="7"/>
              </a:cxn>
              <a:cxn ang="0">
                <a:pos x="20" y="5"/>
              </a:cxn>
              <a:cxn ang="0">
                <a:pos x="21" y="3"/>
              </a:cxn>
              <a:cxn ang="0">
                <a:pos x="21" y="1"/>
              </a:cxn>
              <a:cxn ang="0">
                <a:pos x="23" y="0"/>
              </a:cxn>
              <a:cxn ang="0">
                <a:pos x="26" y="0"/>
              </a:cxn>
            </a:cxnLst>
            <a:rect l="0" t="0" r="r" b="b"/>
            <a:pathLst>
              <a:path w="37" h="26">
                <a:moveTo>
                  <a:pt x="26" y="0"/>
                </a:moveTo>
                <a:lnTo>
                  <a:pt x="29" y="2"/>
                </a:lnTo>
                <a:lnTo>
                  <a:pt x="31" y="3"/>
                </a:lnTo>
                <a:lnTo>
                  <a:pt x="33" y="3"/>
                </a:lnTo>
                <a:lnTo>
                  <a:pt x="36" y="5"/>
                </a:lnTo>
                <a:lnTo>
                  <a:pt x="37" y="7"/>
                </a:lnTo>
                <a:lnTo>
                  <a:pt x="34" y="9"/>
                </a:lnTo>
                <a:lnTo>
                  <a:pt x="34" y="13"/>
                </a:lnTo>
                <a:lnTo>
                  <a:pt x="37" y="13"/>
                </a:lnTo>
                <a:lnTo>
                  <a:pt x="37" y="16"/>
                </a:lnTo>
                <a:lnTo>
                  <a:pt x="35" y="18"/>
                </a:lnTo>
                <a:lnTo>
                  <a:pt x="32" y="21"/>
                </a:lnTo>
                <a:lnTo>
                  <a:pt x="29" y="21"/>
                </a:lnTo>
                <a:lnTo>
                  <a:pt x="26" y="21"/>
                </a:lnTo>
                <a:lnTo>
                  <a:pt x="23" y="20"/>
                </a:lnTo>
                <a:lnTo>
                  <a:pt x="22" y="22"/>
                </a:lnTo>
                <a:lnTo>
                  <a:pt x="20" y="23"/>
                </a:lnTo>
                <a:lnTo>
                  <a:pt x="17" y="24"/>
                </a:lnTo>
                <a:lnTo>
                  <a:pt x="15" y="26"/>
                </a:lnTo>
                <a:lnTo>
                  <a:pt x="13" y="24"/>
                </a:lnTo>
                <a:lnTo>
                  <a:pt x="12" y="23"/>
                </a:lnTo>
                <a:lnTo>
                  <a:pt x="12" y="19"/>
                </a:lnTo>
                <a:lnTo>
                  <a:pt x="10" y="17"/>
                </a:lnTo>
                <a:lnTo>
                  <a:pt x="7" y="16"/>
                </a:lnTo>
                <a:lnTo>
                  <a:pt x="4" y="16"/>
                </a:lnTo>
                <a:lnTo>
                  <a:pt x="2" y="14"/>
                </a:lnTo>
                <a:lnTo>
                  <a:pt x="0" y="12"/>
                </a:lnTo>
                <a:lnTo>
                  <a:pt x="2" y="10"/>
                </a:lnTo>
                <a:lnTo>
                  <a:pt x="3" y="8"/>
                </a:lnTo>
                <a:lnTo>
                  <a:pt x="6" y="7"/>
                </a:lnTo>
                <a:lnTo>
                  <a:pt x="9" y="6"/>
                </a:lnTo>
                <a:lnTo>
                  <a:pt x="11" y="8"/>
                </a:lnTo>
                <a:lnTo>
                  <a:pt x="13" y="11"/>
                </a:lnTo>
                <a:lnTo>
                  <a:pt x="15" y="10"/>
                </a:lnTo>
                <a:lnTo>
                  <a:pt x="17" y="8"/>
                </a:lnTo>
                <a:lnTo>
                  <a:pt x="19" y="7"/>
                </a:lnTo>
                <a:lnTo>
                  <a:pt x="20" y="5"/>
                </a:lnTo>
                <a:lnTo>
                  <a:pt x="21" y="3"/>
                </a:lnTo>
                <a:lnTo>
                  <a:pt x="21" y="1"/>
                </a:lnTo>
                <a:lnTo>
                  <a:pt x="23" y="0"/>
                </a:lnTo>
                <a:lnTo>
                  <a:pt x="26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2" name="61010">
            <a:extLst xmlns:a="http://schemas.openxmlformats.org/drawingml/2006/main">
              <a:ext uri="{FF2B5EF4-FFF2-40B4-BE49-F238E27FC236}">
                <a16:creationId xmlns:a16="http://schemas.microsoft.com/office/drawing/2014/main" id="{C95C1AC6-5668-4AE3-BE39-2081824135D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818579" y="934435"/>
            <a:ext cx="206410" cy="104272"/>
          </a:xfrm>
          <a:custGeom xmlns:a="http://schemas.openxmlformats.org/drawingml/2006/main">
            <a:avLst/>
            <a:gdLst/>
            <a:ahLst/>
            <a:cxnLst>
              <a:cxn ang="0">
                <a:pos x="24" y="4"/>
              </a:cxn>
              <a:cxn ang="0">
                <a:pos x="24" y="7"/>
              </a:cxn>
              <a:cxn ang="0">
                <a:pos x="23" y="10"/>
              </a:cxn>
              <a:cxn ang="0">
                <a:pos x="21" y="11"/>
              </a:cxn>
              <a:cxn ang="0">
                <a:pos x="18" y="12"/>
              </a:cxn>
              <a:cxn ang="0">
                <a:pos x="15" y="11"/>
              </a:cxn>
              <a:cxn ang="0">
                <a:pos x="13" y="8"/>
              </a:cxn>
              <a:cxn ang="0">
                <a:pos x="11" y="10"/>
              </a:cxn>
              <a:cxn ang="0">
                <a:pos x="10" y="13"/>
              </a:cxn>
              <a:cxn ang="0">
                <a:pos x="8" y="12"/>
              </a:cxn>
              <a:cxn ang="0">
                <a:pos x="6" y="11"/>
              </a:cxn>
              <a:cxn ang="0">
                <a:pos x="4" y="12"/>
              </a:cxn>
              <a:cxn ang="0">
                <a:pos x="1" y="11"/>
              </a:cxn>
              <a:cxn ang="0">
                <a:pos x="0" y="7"/>
              </a:cxn>
              <a:cxn ang="0">
                <a:pos x="0" y="5"/>
              </a:cxn>
              <a:cxn ang="0">
                <a:pos x="2" y="5"/>
              </a:cxn>
              <a:cxn ang="0">
                <a:pos x="4" y="4"/>
              </a:cxn>
              <a:cxn ang="0">
                <a:pos x="6" y="1"/>
              </a:cxn>
              <a:cxn ang="0">
                <a:pos x="9" y="2"/>
              </a:cxn>
              <a:cxn ang="0">
                <a:pos x="12" y="2"/>
              </a:cxn>
              <a:cxn ang="0">
                <a:pos x="14" y="3"/>
              </a:cxn>
              <a:cxn ang="0">
                <a:pos x="16" y="2"/>
              </a:cxn>
              <a:cxn ang="0">
                <a:pos x="17" y="1"/>
              </a:cxn>
              <a:cxn ang="0">
                <a:pos x="19" y="0"/>
              </a:cxn>
              <a:cxn ang="0">
                <a:pos x="21" y="1"/>
              </a:cxn>
              <a:cxn ang="0">
                <a:pos x="23" y="2"/>
              </a:cxn>
              <a:cxn ang="0">
                <a:pos x="24" y="4"/>
              </a:cxn>
            </a:cxnLst>
            <a:rect l="0" t="0" r="r" b="b"/>
            <a:pathLst>
              <a:path w="24" h="13">
                <a:moveTo>
                  <a:pt x="24" y="4"/>
                </a:moveTo>
                <a:lnTo>
                  <a:pt x="24" y="7"/>
                </a:lnTo>
                <a:lnTo>
                  <a:pt x="23" y="10"/>
                </a:lnTo>
                <a:lnTo>
                  <a:pt x="21" y="11"/>
                </a:lnTo>
                <a:lnTo>
                  <a:pt x="18" y="12"/>
                </a:lnTo>
                <a:lnTo>
                  <a:pt x="15" y="11"/>
                </a:lnTo>
                <a:lnTo>
                  <a:pt x="13" y="8"/>
                </a:lnTo>
                <a:lnTo>
                  <a:pt x="11" y="10"/>
                </a:lnTo>
                <a:lnTo>
                  <a:pt x="10" y="13"/>
                </a:lnTo>
                <a:lnTo>
                  <a:pt x="8" y="12"/>
                </a:lnTo>
                <a:lnTo>
                  <a:pt x="6" y="11"/>
                </a:lnTo>
                <a:lnTo>
                  <a:pt x="4" y="12"/>
                </a:lnTo>
                <a:lnTo>
                  <a:pt x="1" y="11"/>
                </a:lnTo>
                <a:lnTo>
                  <a:pt x="0" y="7"/>
                </a:lnTo>
                <a:lnTo>
                  <a:pt x="0" y="5"/>
                </a:lnTo>
                <a:lnTo>
                  <a:pt x="2" y="5"/>
                </a:lnTo>
                <a:lnTo>
                  <a:pt x="4" y="4"/>
                </a:lnTo>
                <a:lnTo>
                  <a:pt x="6" y="1"/>
                </a:lnTo>
                <a:lnTo>
                  <a:pt x="9" y="2"/>
                </a:lnTo>
                <a:lnTo>
                  <a:pt x="12" y="2"/>
                </a:lnTo>
                <a:lnTo>
                  <a:pt x="14" y="3"/>
                </a:lnTo>
                <a:lnTo>
                  <a:pt x="16" y="2"/>
                </a:lnTo>
                <a:lnTo>
                  <a:pt x="17" y="1"/>
                </a:lnTo>
                <a:lnTo>
                  <a:pt x="19" y="0"/>
                </a:lnTo>
                <a:lnTo>
                  <a:pt x="21" y="1"/>
                </a:lnTo>
                <a:lnTo>
                  <a:pt x="23" y="2"/>
                </a:lnTo>
                <a:lnTo>
                  <a:pt x="24" y="4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183" name="61003">
            <a:extLst xmlns:a="http://schemas.openxmlformats.org/drawingml/2006/main">
              <a:ext uri="{FF2B5EF4-FFF2-40B4-BE49-F238E27FC236}">
                <a16:creationId xmlns:a16="http://schemas.microsoft.com/office/drawing/2014/main" id="{1A51B6B3-0816-42D5-8781-5670ADF869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171196" y="962508"/>
            <a:ext cx="137606" cy="168439"/>
          </a:xfrm>
          <a:custGeom xmlns:a="http://schemas.openxmlformats.org/drawingml/2006/main">
            <a:avLst/>
            <a:gdLst/>
            <a:ahLst/>
            <a:cxnLst>
              <a:cxn ang="0">
                <a:pos x="16" y="7"/>
              </a:cxn>
              <a:cxn ang="0">
                <a:pos x="14" y="9"/>
              </a:cxn>
              <a:cxn ang="0">
                <a:pos x="13" y="11"/>
              </a:cxn>
              <a:cxn ang="0">
                <a:pos x="14" y="13"/>
              </a:cxn>
              <a:cxn ang="0">
                <a:pos x="15" y="16"/>
              </a:cxn>
              <a:cxn ang="0">
                <a:pos x="14" y="19"/>
              </a:cxn>
              <a:cxn ang="0">
                <a:pos x="12" y="20"/>
              </a:cxn>
              <a:cxn ang="0">
                <a:pos x="11" y="21"/>
              </a:cxn>
              <a:cxn ang="0">
                <a:pos x="8" y="18"/>
              </a:cxn>
              <a:cxn ang="0">
                <a:pos x="7" y="17"/>
              </a:cxn>
              <a:cxn ang="0">
                <a:pos x="4" y="15"/>
              </a:cxn>
              <a:cxn ang="0">
                <a:pos x="0" y="13"/>
              </a:cxn>
              <a:cxn ang="0">
                <a:pos x="0" y="11"/>
              </a:cxn>
              <a:cxn ang="0">
                <a:pos x="3" y="10"/>
              </a:cxn>
              <a:cxn ang="0">
                <a:pos x="4" y="8"/>
              </a:cxn>
              <a:cxn ang="0">
                <a:pos x="6" y="4"/>
              </a:cxn>
              <a:cxn ang="0">
                <a:pos x="8" y="3"/>
              </a:cxn>
              <a:cxn ang="0">
                <a:pos x="10" y="3"/>
              </a:cxn>
              <a:cxn ang="0">
                <a:pos x="12" y="0"/>
              </a:cxn>
              <a:cxn ang="0">
                <a:pos x="14" y="2"/>
              </a:cxn>
              <a:cxn ang="0">
                <a:pos x="15" y="4"/>
              </a:cxn>
              <a:cxn ang="0">
                <a:pos x="16" y="7"/>
              </a:cxn>
            </a:cxnLst>
            <a:rect l="0" t="0" r="r" b="b"/>
            <a:pathLst>
              <a:path w="16" h="21">
                <a:moveTo>
                  <a:pt x="16" y="7"/>
                </a:moveTo>
                <a:lnTo>
                  <a:pt x="14" y="9"/>
                </a:lnTo>
                <a:lnTo>
                  <a:pt x="13" y="11"/>
                </a:lnTo>
                <a:lnTo>
                  <a:pt x="14" y="13"/>
                </a:lnTo>
                <a:lnTo>
                  <a:pt x="15" y="16"/>
                </a:lnTo>
                <a:lnTo>
                  <a:pt x="14" y="19"/>
                </a:lnTo>
                <a:lnTo>
                  <a:pt x="12" y="20"/>
                </a:lnTo>
                <a:lnTo>
                  <a:pt x="11" y="21"/>
                </a:lnTo>
                <a:lnTo>
                  <a:pt x="8" y="18"/>
                </a:lnTo>
                <a:lnTo>
                  <a:pt x="7" y="17"/>
                </a:lnTo>
                <a:lnTo>
                  <a:pt x="4" y="15"/>
                </a:lnTo>
                <a:lnTo>
                  <a:pt x="0" y="13"/>
                </a:lnTo>
                <a:lnTo>
                  <a:pt x="0" y="11"/>
                </a:lnTo>
                <a:lnTo>
                  <a:pt x="3" y="10"/>
                </a:lnTo>
                <a:lnTo>
                  <a:pt x="4" y="8"/>
                </a:lnTo>
                <a:lnTo>
                  <a:pt x="6" y="4"/>
                </a:lnTo>
                <a:lnTo>
                  <a:pt x="8" y="3"/>
                </a:lnTo>
                <a:lnTo>
                  <a:pt x="10" y="3"/>
                </a:lnTo>
                <a:lnTo>
                  <a:pt x="12" y="0"/>
                </a:lnTo>
                <a:lnTo>
                  <a:pt x="14" y="2"/>
                </a:lnTo>
                <a:lnTo>
                  <a:pt x="15" y="4"/>
                </a:lnTo>
                <a:lnTo>
                  <a:pt x="16" y="7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4" name="60000">
            <a:extLst xmlns:a="http://schemas.openxmlformats.org/drawingml/2006/main">
              <a:ext uri="{FF2B5EF4-FFF2-40B4-BE49-F238E27FC236}">
                <a16:creationId xmlns:a16="http://schemas.microsoft.com/office/drawing/2014/main" id="{5865EB82-7EA0-4982-9A6B-AF3DA8234E6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741176" y="473234"/>
            <a:ext cx="2201704" cy="1499909"/>
          </a:xfrm>
          <a:custGeom xmlns:a="http://schemas.openxmlformats.org/drawingml/2006/main">
            <a:avLst/>
            <a:gdLst/>
            <a:ahLst/>
            <a:cxnLst>
              <a:cxn ang="0">
                <a:pos x="142" y="16"/>
              </a:cxn>
              <a:cxn ang="0">
                <a:pos x="155" y="24"/>
              </a:cxn>
              <a:cxn ang="0">
                <a:pos x="165" y="18"/>
              </a:cxn>
              <a:cxn ang="0">
                <a:pos x="171" y="12"/>
              </a:cxn>
              <a:cxn ang="0">
                <a:pos x="188" y="16"/>
              </a:cxn>
              <a:cxn ang="0">
                <a:pos x="202" y="22"/>
              </a:cxn>
              <a:cxn ang="0">
                <a:pos x="211" y="39"/>
              </a:cxn>
              <a:cxn ang="0">
                <a:pos x="223" y="48"/>
              </a:cxn>
              <a:cxn ang="0">
                <a:pos x="226" y="57"/>
              </a:cxn>
              <a:cxn ang="0">
                <a:pos x="214" y="67"/>
              </a:cxn>
              <a:cxn ang="0">
                <a:pos x="220" y="79"/>
              </a:cxn>
              <a:cxn ang="0">
                <a:pos x="230" y="82"/>
              </a:cxn>
              <a:cxn ang="0">
                <a:pos x="242" y="85"/>
              </a:cxn>
              <a:cxn ang="0">
                <a:pos x="250" y="97"/>
              </a:cxn>
              <a:cxn ang="0">
                <a:pos x="248" y="112"/>
              </a:cxn>
              <a:cxn ang="0">
                <a:pos x="252" y="123"/>
              </a:cxn>
              <a:cxn ang="0">
                <a:pos x="250" y="135"/>
              </a:cxn>
              <a:cxn ang="0">
                <a:pos x="238" y="136"/>
              </a:cxn>
              <a:cxn ang="0">
                <a:pos x="231" y="149"/>
              </a:cxn>
              <a:cxn ang="0">
                <a:pos x="217" y="157"/>
              </a:cxn>
              <a:cxn ang="0">
                <a:pos x="218" y="169"/>
              </a:cxn>
              <a:cxn ang="0">
                <a:pos x="209" y="181"/>
              </a:cxn>
              <a:cxn ang="0">
                <a:pos x="205" y="184"/>
              </a:cxn>
              <a:cxn ang="0">
                <a:pos x="198" y="180"/>
              </a:cxn>
              <a:cxn ang="0">
                <a:pos x="189" y="169"/>
              </a:cxn>
              <a:cxn ang="0">
                <a:pos x="187" y="155"/>
              </a:cxn>
              <a:cxn ang="0">
                <a:pos x="187" y="140"/>
              </a:cxn>
              <a:cxn ang="0">
                <a:pos x="175" y="131"/>
              </a:cxn>
              <a:cxn ang="0">
                <a:pos x="159" y="128"/>
              </a:cxn>
              <a:cxn ang="0">
                <a:pos x="158" y="142"/>
              </a:cxn>
              <a:cxn ang="0">
                <a:pos x="159" y="150"/>
              </a:cxn>
              <a:cxn ang="0">
                <a:pos x="143" y="151"/>
              </a:cxn>
              <a:cxn ang="0">
                <a:pos x="136" y="146"/>
              </a:cxn>
              <a:cxn ang="0">
                <a:pos x="131" y="135"/>
              </a:cxn>
              <a:cxn ang="0">
                <a:pos x="128" y="125"/>
              </a:cxn>
              <a:cxn ang="0">
                <a:pos x="114" y="118"/>
              </a:cxn>
              <a:cxn ang="0">
                <a:pos x="101" y="116"/>
              </a:cxn>
              <a:cxn ang="0">
                <a:pos x="90" y="110"/>
              </a:cxn>
              <a:cxn ang="0">
                <a:pos x="77" y="111"/>
              </a:cxn>
              <a:cxn ang="0">
                <a:pos x="69" y="119"/>
              </a:cxn>
              <a:cxn ang="0">
                <a:pos x="56" y="122"/>
              </a:cxn>
              <a:cxn ang="0">
                <a:pos x="45" y="112"/>
              </a:cxn>
              <a:cxn ang="0">
                <a:pos x="43" y="100"/>
              </a:cxn>
              <a:cxn ang="0">
                <a:pos x="32" y="93"/>
              </a:cxn>
              <a:cxn ang="0">
                <a:pos x="22" y="84"/>
              </a:cxn>
              <a:cxn ang="0">
                <a:pos x="13" y="75"/>
              </a:cxn>
              <a:cxn ang="0">
                <a:pos x="6" y="61"/>
              </a:cxn>
              <a:cxn ang="0">
                <a:pos x="1" y="48"/>
              </a:cxn>
              <a:cxn ang="0">
                <a:pos x="3" y="34"/>
              </a:cxn>
              <a:cxn ang="0">
                <a:pos x="2" y="23"/>
              </a:cxn>
              <a:cxn ang="0">
                <a:pos x="11" y="22"/>
              </a:cxn>
              <a:cxn ang="0">
                <a:pos x="24" y="28"/>
              </a:cxn>
              <a:cxn ang="0">
                <a:pos x="35" y="30"/>
              </a:cxn>
              <a:cxn ang="0">
                <a:pos x="45" y="24"/>
              </a:cxn>
              <a:cxn ang="0">
                <a:pos x="58" y="25"/>
              </a:cxn>
              <a:cxn ang="0">
                <a:pos x="73" y="17"/>
              </a:cxn>
              <a:cxn ang="0">
                <a:pos x="84" y="24"/>
              </a:cxn>
              <a:cxn ang="0">
                <a:pos x="93" y="20"/>
              </a:cxn>
              <a:cxn ang="0">
                <a:pos x="105" y="11"/>
              </a:cxn>
              <a:cxn ang="0">
                <a:pos x="118" y="3"/>
              </a:cxn>
              <a:cxn ang="0">
                <a:pos x="126" y="10"/>
              </a:cxn>
            </a:cxnLst>
            <a:rect l="0" t="0" r="r" b="b"/>
            <a:pathLst>
              <a:path w="256" h="187">
                <a:moveTo>
                  <a:pt x="130" y="16"/>
                </a:moveTo>
                <a:lnTo>
                  <a:pt x="132" y="17"/>
                </a:lnTo>
                <a:lnTo>
                  <a:pt x="133" y="15"/>
                </a:lnTo>
                <a:lnTo>
                  <a:pt x="136" y="15"/>
                </a:lnTo>
                <a:lnTo>
                  <a:pt x="139" y="15"/>
                </a:lnTo>
                <a:lnTo>
                  <a:pt x="142" y="16"/>
                </a:lnTo>
                <a:lnTo>
                  <a:pt x="144" y="17"/>
                </a:lnTo>
                <a:lnTo>
                  <a:pt x="146" y="19"/>
                </a:lnTo>
                <a:lnTo>
                  <a:pt x="147" y="23"/>
                </a:lnTo>
                <a:lnTo>
                  <a:pt x="148" y="25"/>
                </a:lnTo>
                <a:lnTo>
                  <a:pt x="152" y="25"/>
                </a:lnTo>
                <a:lnTo>
                  <a:pt x="155" y="24"/>
                </a:lnTo>
                <a:lnTo>
                  <a:pt x="157" y="24"/>
                </a:lnTo>
                <a:lnTo>
                  <a:pt x="159" y="25"/>
                </a:lnTo>
                <a:lnTo>
                  <a:pt x="161" y="26"/>
                </a:lnTo>
                <a:lnTo>
                  <a:pt x="162" y="23"/>
                </a:lnTo>
                <a:lnTo>
                  <a:pt x="163" y="21"/>
                </a:lnTo>
                <a:lnTo>
                  <a:pt x="165" y="18"/>
                </a:lnTo>
                <a:lnTo>
                  <a:pt x="163" y="16"/>
                </a:lnTo>
                <a:lnTo>
                  <a:pt x="162" y="14"/>
                </a:lnTo>
                <a:lnTo>
                  <a:pt x="164" y="13"/>
                </a:lnTo>
                <a:lnTo>
                  <a:pt x="166" y="14"/>
                </a:lnTo>
                <a:lnTo>
                  <a:pt x="169" y="13"/>
                </a:lnTo>
                <a:lnTo>
                  <a:pt x="171" y="12"/>
                </a:lnTo>
                <a:lnTo>
                  <a:pt x="175" y="11"/>
                </a:lnTo>
                <a:lnTo>
                  <a:pt x="177" y="13"/>
                </a:lnTo>
                <a:lnTo>
                  <a:pt x="181" y="13"/>
                </a:lnTo>
                <a:lnTo>
                  <a:pt x="184" y="13"/>
                </a:lnTo>
                <a:lnTo>
                  <a:pt x="186" y="15"/>
                </a:lnTo>
                <a:lnTo>
                  <a:pt x="188" y="16"/>
                </a:lnTo>
                <a:lnTo>
                  <a:pt x="188" y="18"/>
                </a:lnTo>
                <a:lnTo>
                  <a:pt x="188" y="21"/>
                </a:lnTo>
                <a:lnTo>
                  <a:pt x="191" y="22"/>
                </a:lnTo>
                <a:lnTo>
                  <a:pt x="194" y="22"/>
                </a:lnTo>
                <a:lnTo>
                  <a:pt x="198" y="22"/>
                </a:lnTo>
                <a:lnTo>
                  <a:pt x="202" y="22"/>
                </a:lnTo>
                <a:lnTo>
                  <a:pt x="203" y="24"/>
                </a:lnTo>
                <a:lnTo>
                  <a:pt x="205" y="28"/>
                </a:lnTo>
                <a:lnTo>
                  <a:pt x="206" y="30"/>
                </a:lnTo>
                <a:lnTo>
                  <a:pt x="208" y="33"/>
                </a:lnTo>
                <a:lnTo>
                  <a:pt x="210" y="35"/>
                </a:lnTo>
                <a:lnTo>
                  <a:pt x="211" y="39"/>
                </a:lnTo>
                <a:lnTo>
                  <a:pt x="214" y="42"/>
                </a:lnTo>
                <a:lnTo>
                  <a:pt x="212" y="43"/>
                </a:lnTo>
                <a:lnTo>
                  <a:pt x="214" y="47"/>
                </a:lnTo>
                <a:lnTo>
                  <a:pt x="217" y="46"/>
                </a:lnTo>
                <a:lnTo>
                  <a:pt x="219" y="47"/>
                </a:lnTo>
                <a:lnTo>
                  <a:pt x="223" y="48"/>
                </a:lnTo>
                <a:lnTo>
                  <a:pt x="228" y="47"/>
                </a:lnTo>
                <a:lnTo>
                  <a:pt x="230" y="48"/>
                </a:lnTo>
                <a:lnTo>
                  <a:pt x="229" y="50"/>
                </a:lnTo>
                <a:lnTo>
                  <a:pt x="227" y="53"/>
                </a:lnTo>
                <a:lnTo>
                  <a:pt x="226" y="54"/>
                </a:lnTo>
                <a:lnTo>
                  <a:pt x="226" y="57"/>
                </a:lnTo>
                <a:lnTo>
                  <a:pt x="224" y="59"/>
                </a:lnTo>
                <a:lnTo>
                  <a:pt x="222" y="59"/>
                </a:lnTo>
                <a:lnTo>
                  <a:pt x="220" y="61"/>
                </a:lnTo>
                <a:lnTo>
                  <a:pt x="219" y="63"/>
                </a:lnTo>
                <a:lnTo>
                  <a:pt x="215" y="65"/>
                </a:lnTo>
                <a:lnTo>
                  <a:pt x="214" y="67"/>
                </a:lnTo>
                <a:lnTo>
                  <a:pt x="214" y="70"/>
                </a:lnTo>
                <a:lnTo>
                  <a:pt x="215" y="72"/>
                </a:lnTo>
                <a:lnTo>
                  <a:pt x="217" y="73"/>
                </a:lnTo>
                <a:lnTo>
                  <a:pt x="216" y="77"/>
                </a:lnTo>
                <a:lnTo>
                  <a:pt x="219" y="77"/>
                </a:lnTo>
                <a:lnTo>
                  <a:pt x="220" y="79"/>
                </a:lnTo>
                <a:lnTo>
                  <a:pt x="221" y="81"/>
                </a:lnTo>
                <a:lnTo>
                  <a:pt x="222" y="83"/>
                </a:lnTo>
                <a:lnTo>
                  <a:pt x="224" y="84"/>
                </a:lnTo>
                <a:lnTo>
                  <a:pt x="226" y="83"/>
                </a:lnTo>
                <a:lnTo>
                  <a:pt x="228" y="83"/>
                </a:lnTo>
                <a:lnTo>
                  <a:pt x="230" y="82"/>
                </a:lnTo>
                <a:lnTo>
                  <a:pt x="233" y="83"/>
                </a:lnTo>
                <a:lnTo>
                  <a:pt x="234" y="84"/>
                </a:lnTo>
                <a:lnTo>
                  <a:pt x="236" y="83"/>
                </a:lnTo>
                <a:lnTo>
                  <a:pt x="238" y="83"/>
                </a:lnTo>
                <a:lnTo>
                  <a:pt x="240" y="84"/>
                </a:lnTo>
                <a:lnTo>
                  <a:pt x="242" y="85"/>
                </a:lnTo>
                <a:lnTo>
                  <a:pt x="244" y="86"/>
                </a:lnTo>
                <a:lnTo>
                  <a:pt x="243" y="88"/>
                </a:lnTo>
                <a:lnTo>
                  <a:pt x="243" y="91"/>
                </a:lnTo>
                <a:lnTo>
                  <a:pt x="244" y="93"/>
                </a:lnTo>
                <a:lnTo>
                  <a:pt x="246" y="95"/>
                </a:lnTo>
                <a:lnTo>
                  <a:pt x="250" y="97"/>
                </a:lnTo>
                <a:lnTo>
                  <a:pt x="250" y="99"/>
                </a:lnTo>
                <a:lnTo>
                  <a:pt x="250" y="101"/>
                </a:lnTo>
                <a:lnTo>
                  <a:pt x="250" y="103"/>
                </a:lnTo>
                <a:lnTo>
                  <a:pt x="249" y="105"/>
                </a:lnTo>
                <a:lnTo>
                  <a:pt x="249" y="107"/>
                </a:lnTo>
                <a:lnTo>
                  <a:pt x="248" y="112"/>
                </a:lnTo>
                <a:lnTo>
                  <a:pt x="246" y="114"/>
                </a:lnTo>
                <a:lnTo>
                  <a:pt x="245" y="117"/>
                </a:lnTo>
                <a:lnTo>
                  <a:pt x="247" y="118"/>
                </a:lnTo>
                <a:lnTo>
                  <a:pt x="248" y="120"/>
                </a:lnTo>
                <a:lnTo>
                  <a:pt x="250" y="122"/>
                </a:lnTo>
                <a:lnTo>
                  <a:pt x="252" y="123"/>
                </a:lnTo>
                <a:lnTo>
                  <a:pt x="254" y="125"/>
                </a:lnTo>
                <a:lnTo>
                  <a:pt x="255" y="126"/>
                </a:lnTo>
                <a:lnTo>
                  <a:pt x="256" y="128"/>
                </a:lnTo>
                <a:lnTo>
                  <a:pt x="256" y="131"/>
                </a:lnTo>
                <a:lnTo>
                  <a:pt x="252" y="133"/>
                </a:lnTo>
                <a:lnTo>
                  <a:pt x="250" y="135"/>
                </a:lnTo>
                <a:lnTo>
                  <a:pt x="248" y="136"/>
                </a:lnTo>
                <a:lnTo>
                  <a:pt x="246" y="135"/>
                </a:lnTo>
                <a:lnTo>
                  <a:pt x="244" y="134"/>
                </a:lnTo>
                <a:lnTo>
                  <a:pt x="242" y="132"/>
                </a:lnTo>
                <a:lnTo>
                  <a:pt x="239" y="133"/>
                </a:lnTo>
                <a:lnTo>
                  <a:pt x="238" y="136"/>
                </a:lnTo>
                <a:lnTo>
                  <a:pt x="237" y="138"/>
                </a:lnTo>
                <a:lnTo>
                  <a:pt x="235" y="140"/>
                </a:lnTo>
                <a:lnTo>
                  <a:pt x="235" y="143"/>
                </a:lnTo>
                <a:lnTo>
                  <a:pt x="235" y="146"/>
                </a:lnTo>
                <a:lnTo>
                  <a:pt x="234" y="148"/>
                </a:lnTo>
                <a:lnTo>
                  <a:pt x="231" y="149"/>
                </a:lnTo>
                <a:lnTo>
                  <a:pt x="228" y="150"/>
                </a:lnTo>
                <a:lnTo>
                  <a:pt x="225" y="151"/>
                </a:lnTo>
                <a:lnTo>
                  <a:pt x="223" y="152"/>
                </a:lnTo>
                <a:lnTo>
                  <a:pt x="221" y="153"/>
                </a:lnTo>
                <a:lnTo>
                  <a:pt x="219" y="157"/>
                </a:lnTo>
                <a:lnTo>
                  <a:pt x="217" y="157"/>
                </a:lnTo>
                <a:lnTo>
                  <a:pt x="213" y="158"/>
                </a:lnTo>
                <a:lnTo>
                  <a:pt x="215" y="161"/>
                </a:lnTo>
                <a:lnTo>
                  <a:pt x="216" y="163"/>
                </a:lnTo>
                <a:lnTo>
                  <a:pt x="217" y="165"/>
                </a:lnTo>
                <a:lnTo>
                  <a:pt x="218" y="167"/>
                </a:lnTo>
                <a:lnTo>
                  <a:pt x="218" y="169"/>
                </a:lnTo>
                <a:lnTo>
                  <a:pt x="219" y="172"/>
                </a:lnTo>
                <a:lnTo>
                  <a:pt x="217" y="173"/>
                </a:lnTo>
                <a:lnTo>
                  <a:pt x="214" y="174"/>
                </a:lnTo>
                <a:lnTo>
                  <a:pt x="211" y="175"/>
                </a:lnTo>
                <a:lnTo>
                  <a:pt x="211" y="179"/>
                </a:lnTo>
                <a:lnTo>
                  <a:pt x="209" y="181"/>
                </a:lnTo>
                <a:lnTo>
                  <a:pt x="211" y="182"/>
                </a:lnTo>
                <a:lnTo>
                  <a:pt x="212" y="184"/>
                </a:lnTo>
                <a:lnTo>
                  <a:pt x="211" y="186"/>
                </a:lnTo>
                <a:lnTo>
                  <a:pt x="209" y="187"/>
                </a:lnTo>
                <a:lnTo>
                  <a:pt x="206" y="186"/>
                </a:lnTo>
                <a:lnTo>
                  <a:pt x="205" y="184"/>
                </a:lnTo>
                <a:lnTo>
                  <a:pt x="206" y="181"/>
                </a:lnTo>
                <a:lnTo>
                  <a:pt x="206" y="178"/>
                </a:lnTo>
                <a:lnTo>
                  <a:pt x="202" y="176"/>
                </a:lnTo>
                <a:lnTo>
                  <a:pt x="200" y="176"/>
                </a:lnTo>
                <a:lnTo>
                  <a:pt x="199" y="178"/>
                </a:lnTo>
                <a:lnTo>
                  <a:pt x="198" y="180"/>
                </a:lnTo>
                <a:lnTo>
                  <a:pt x="195" y="181"/>
                </a:lnTo>
                <a:lnTo>
                  <a:pt x="192" y="179"/>
                </a:lnTo>
                <a:lnTo>
                  <a:pt x="190" y="178"/>
                </a:lnTo>
                <a:lnTo>
                  <a:pt x="189" y="175"/>
                </a:lnTo>
                <a:lnTo>
                  <a:pt x="189" y="172"/>
                </a:lnTo>
                <a:lnTo>
                  <a:pt x="189" y="169"/>
                </a:lnTo>
                <a:lnTo>
                  <a:pt x="189" y="166"/>
                </a:lnTo>
                <a:lnTo>
                  <a:pt x="187" y="166"/>
                </a:lnTo>
                <a:lnTo>
                  <a:pt x="187" y="163"/>
                </a:lnTo>
                <a:lnTo>
                  <a:pt x="186" y="160"/>
                </a:lnTo>
                <a:lnTo>
                  <a:pt x="185" y="157"/>
                </a:lnTo>
                <a:lnTo>
                  <a:pt x="187" y="155"/>
                </a:lnTo>
                <a:lnTo>
                  <a:pt x="187" y="153"/>
                </a:lnTo>
                <a:lnTo>
                  <a:pt x="187" y="150"/>
                </a:lnTo>
                <a:lnTo>
                  <a:pt x="186" y="148"/>
                </a:lnTo>
                <a:lnTo>
                  <a:pt x="186" y="146"/>
                </a:lnTo>
                <a:lnTo>
                  <a:pt x="187" y="143"/>
                </a:lnTo>
                <a:lnTo>
                  <a:pt x="187" y="140"/>
                </a:lnTo>
                <a:lnTo>
                  <a:pt x="186" y="137"/>
                </a:lnTo>
                <a:lnTo>
                  <a:pt x="183" y="136"/>
                </a:lnTo>
                <a:lnTo>
                  <a:pt x="181" y="135"/>
                </a:lnTo>
                <a:lnTo>
                  <a:pt x="179" y="132"/>
                </a:lnTo>
                <a:lnTo>
                  <a:pt x="177" y="132"/>
                </a:lnTo>
                <a:lnTo>
                  <a:pt x="175" y="131"/>
                </a:lnTo>
                <a:lnTo>
                  <a:pt x="171" y="130"/>
                </a:lnTo>
                <a:lnTo>
                  <a:pt x="169" y="131"/>
                </a:lnTo>
                <a:lnTo>
                  <a:pt x="166" y="130"/>
                </a:lnTo>
                <a:lnTo>
                  <a:pt x="163" y="129"/>
                </a:lnTo>
                <a:lnTo>
                  <a:pt x="161" y="129"/>
                </a:lnTo>
                <a:lnTo>
                  <a:pt x="159" y="128"/>
                </a:lnTo>
                <a:lnTo>
                  <a:pt x="157" y="131"/>
                </a:lnTo>
                <a:lnTo>
                  <a:pt x="157" y="133"/>
                </a:lnTo>
                <a:lnTo>
                  <a:pt x="159" y="134"/>
                </a:lnTo>
                <a:lnTo>
                  <a:pt x="160" y="136"/>
                </a:lnTo>
                <a:lnTo>
                  <a:pt x="159" y="139"/>
                </a:lnTo>
                <a:lnTo>
                  <a:pt x="158" y="142"/>
                </a:lnTo>
                <a:lnTo>
                  <a:pt x="157" y="143"/>
                </a:lnTo>
                <a:lnTo>
                  <a:pt x="157" y="145"/>
                </a:lnTo>
                <a:lnTo>
                  <a:pt x="160" y="146"/>
                </a:lnTo>
                <a:lnTo>
                  <a:pt x="162" y="146"/>
                </a:lnTo>
                <a:lnTo>
                  <a:pt x="161" y="149"/>
                </a:lnTo>
                <a:lnTo>
                  <a:pt x="159" y="150"/>
                </a:lnTo>
                <a:lnTo>
                  <a:pt x="155" y="151"/>
                </a:lnTo>
                <a:lnTo>
                  <a:pt x="153" y="151"/>
                </a:lnTo>
                <a:lnTo>
                  <a:pt x="149" y="152"/>
                </a:lnTo>
                <a:lnTo>
                  <a:pt x="147" y="151"/>
                </a:lnTo>
                <a:lnTo>
                  <a:pt x="145" y="151"/>
                </a:lnTo>
                <a:lnTo>
                  <a:pt x="143" y="151"/>
                </a:lnTo>
                <a:lnTo>
                  <a:pt x="140" y="151"/>
                </a:lnTo>
                <a:lnTo>
                  <a:pt x="137" y="152"/>
                </a:lnTo>
                <a:lnTo>
                  <a:pt x="135" y="152"/>
                </a:lnTo>
                <a:lnTo>
                  <a:pt x="133" y="151"/>
                </a:lnTo>
                <a:lnTo>
                  <a:pt x="135" y="149"/>
                </a:lnTo>
                <a:lnTo>
                  <a:pt x="136" y="146"/>
                </a:lnTo>
                <a:lnTo>
                  <a:pt x="138" y="143"/>
                </a:lnTo>
                <a:lnTo>
                  <a:pt x="139" y="141"/>
                </a:lnTo>
                <a:lnTo>
                  <a:pt x="136" y="140"/>
                </a:lnTo>
                <a:lnTo>
                  <a:pt x="134" y="140"/>
                </a:lnTo>
                <a:lnTo>
                  <a:pt x="132" y="137"/>
                </a:lnTo>
                <a:lnTo>
                  <a:pt x="131" y="135"/>
                </a:lnTo>
                <a:lnTo>
                  <a:pt x="131" y="133"/>
                </a:lnTo>
                <a:lnTo>
                  <a:pt x="132" y="130"/>
                </a:lnTo>
                <a:lnTo>
                  <a:pt x="132" y="128"/>
                </a:lnTo>
                <a:lnTo>
                  <a:pt x="133" y="125"/>
                </a:lnTo>
                <a:lnTo>
                  <a:pt x="130" y="125"/>
                </a:lnTo>
                <a:lnTo>
                  <a:pt x="128" y="125"/>
                </a:lnTo>
                <a:lnTo>
                  <a:pt x="125" y="125"/>
                </a:lnTo>
                <a:lnTo>
                  <a:pt x="124" y="123"/>
                </a:lnTo>
                <a:lnTo>
                  <a:pt x="121" y="123"/>
                </a:lnTo>
                <a:lnTo>
                  <a:pt x="119" y="122"/>
                </a:lnTo>
                <a:lnTo>
                  <a:pt x="117" y="121"/>
                </a:lnTo>
                <a:lnTo>
                  <a:pt x="114" y="118"/>
                </a:lnTo>
                <a:lnTo>
                  <a:pt x="112" y="116"/>
                </a:lnTo>
                <a:lnTo>
                  <a:pt x="110" y="114"/>
                </a:lnTo>
                <a:lnTo>
                  <a:pt x="107" y="114"/>
                </a:lnTo>
                <a:lnTo>
                  <a:pt x="106" y="115"/>
                </a:lnTo>
                <a:lnTo>
                  <a:pt x="103" y="117"/>
                </a:lnTo>
                <a:lnTo>
                  <a:pt x="101" y="116"/>
                </a:lnTo>
                <a:lnTo>
                  <a:pt x="99" y="114"/>
                </a:lnTo>
                <a:lnTo>
                  <a:pt x="98" y="112"/>
                </a:lnTo>
                <a:lnTo>
                  <a:pt x="96" y="110"/>
                </a:lnTo>
                <a:lnTo>
                  <a:pt x="95" y="107"/>
                </a:lnTo>
                <a:lnTo>
                  <a:pt x="92" y="109"/>
                </a:lnTo>
                <a:lnTo>
                  <a:pt x="90" y="110"/>
                </a:lnTo>
                <a:lnTo>
                  <a:pt x="87" y="111"/>
                </a:lnTo>
                <a:lnTo>
                  <a:pt x="85" y="109"/>
                </a:lnTo>
                <a:lnTo>
                  <a:pt x="82" y="108"/>
                </a:lnTo>
                <a:lnTo>
                  <a:pt x="80" y="105"/>
                </a:lnTo>
                <a:lnTo>
                  <a:pt x="77" y="107"/>
                </a:lnTo>
                <a:lnTo>
                  <a:pt x="77" y="111"/>
                </a:lnTo>
                <a:lnTo>
                  <a:pt x="80" y="111"/>
                </a:lnTo>
                <a:lnTo>
                  <a:pt x="80" y="114"/>
                </a:lnTo>
                <a:lnTo>
                  <a:pt x="78" y="116"/>
                </a:lnTo>
                <a:lnTo>
                  <a:pt x="75" y="119"/>
                </a:lnTo>
                <a:lnTo>
                  <a:pt x="72" y="119"/>
                </a:lnTo>
                <a:lnTo>
                  <a:pt x="69" y="119"/>
                </a:lnTo>
                <a:lnTo>
                  <a:pt x="66" y="118"/>
                </a:lnTo>
                <a:lnTo>
                  <a:pt x="65" y="120"/>
                </a:lnTo>
                <a:lnTo>
                  <a:pt x="63" y="121"/>
                </a:lnTo>
                <a:lnTo>
                  <a:pt x="60" y="122"/>
                </a:lnTo>
                <a:lnTo>
                  <a:pt x="58" y="124"/>
                </a:lnTo>
                <a:lnTo>
                  <a:pt x="56" y="122"/>
                </a:lnTo>
                <a:lnTo>
                  <a:pt x="55" y="121"/>
                </a:lnTo>
                <a:lnTo>
                  <a:pt x="55" y="117"/>
                </a:lnTo>
                <a:lnTo>
                  <a:pt x="53" y="115"/>
                </a:lnTo>
                <a:lnTo>
                  <a:pt x="50" y="114"/>
                </a:lnTo>
                <a:lnTo>
                  <a:pt x="47" y="114"/>
                </a:lnTo>
                <a:lnTo>
                  <a:pt x="45" y="112"/>
                </a:lnTo>
                <a:lnTo>
                  <a:pt x="43" y="110"/>
                </a:lnTo>
                <a:lnTo>
                  <a:pt x="45" y="108"/>
                </a:lnTo>
                <a:lnTo>
                  <a:pt x="46" y="106"/>
                </a:lnTo>
                <a:lnTo>
                  <a:pt x="46" y="104"/>
                </a:lnTo>
                <a:lnTo>
                  <a:pt x="44" y="102"/>
                </a:lnTo>
                <a:lnTo>
                  <a:pt x="43" y="100"/>
                </a:lnTo>
                <a:lnTo>
                  <a:pt x="42" y="98"/>
                </a:lnTo>
                <a:lnTo>
                  <a:pt x="41" y="95"/>
                </a:lnTo>
                <a:lnTo>
                  <a:pt x="39" y="93"/>
                </a:lnTo>
                <a:lnTo>
                  <a:pt x="36" y="94"/>
                </a:lnTo>
                <a:lnTo>
                  <a:pt x="33" y="96"/>
                </a:lnTo>
                <a:lnTo>
                  <a:pt x="32" y="93"/>
                </a:lnTo>
                <a:lnTo>
                  <a:pt x="31" y="90"/>
                </a:lnTo>
                <a:lnTo>
                  <a:pt x="28" y="90"/>
                </a:lnTo>
                <a:lnTo>
                  <a:pt x="27" y="88"/>
                </a:lnTo>
                <a:lnTo>
                  <a:pt x="28" y="84"/>
                </a:lnTo>
                <a:lnTo>
                  <a:pt x="25" y="86"/>
                </a:lnTo>
                <a:lnTo>
                  <a:pt x="22" y="84"/>
                </a:lnTo>
                <a:lnTo>
                  <a:pt x="21" y="82"/>
                </a:lnTo>
                <a:lnTo>
                  <a:pt x="20" y="79"/>
                </a:lnTo>
                <a:lnTo>
                  <a:pt x="16" y="78"/>
                </a:lnTo>
                <a:lnTo>
                  <a:pt x="14" y="78"/>
                </a:lnTo>
                <a:lnTo>
                  <a:pt x="10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0" y="68"/>
                </a:lnTo>
                <a:lnTo>
                  <a:pt x="9" y="64"/>
                </a:lnTo>
                <a:lnTo>
                  <a:pt x="9" y="62"/>
                </a:lnTo>
                <a:lnTo>
                  <a:pt x="6" y="61"/>
                </a:lnTo>
                <a:lnTo>
                  <a:pt x="4" y="59"/>
                </a:lnTo>
                <a:lnTo>
                  <a:pt x="4" y="57"/>
                </a:lnTo>
                <a:lnTo>
                  <a:pt x="2" y="55"/>
                </a:lnTo>
                <a:lnTo>
                  <a:pt x="0" y="54"/>
                </a:lnTo>
                <a:lnTo>
                  <a:pt x="1" y="52"/>
                </a:lnTo>
                <a:lnTo>
                  <a:pt x="1" y="48"/>
                </a:lnTo>
                <a:lnTo>
                  <a:pt x="2" y="45"/>
                </a:lnTo>
                <a:lnTo>
                  <a:pt x="2" y="43"/>
                </a:lnTo>
                <a:lnTo>
                  <a:pt x="3" y="41"/>
                </a:lnTo>
                <a:lnTo>
                  <a:pt x="3" y="39"/>
                </a:lnTo>
                <a:lnTo>
                  <a:pt x="3" y="36"/>
                </a:lnTo>
                <a:lnTo>
                  <a:pt x="3" y="34"/>
                </a:lnTo>
                <a:lnTo>
                  <a:pt x="4" y="32"/>
                </a:lnTo>
                <a:lnTo>
                  <a:pt x="6" y="31"/>
                </a:lnTo>
                <a:lnTo>
                  <a:pt x="5" y="29"/>
                </a:lnTo>
                <a:lnTo>
                  <a:pt x="4" y="27"/>
                </a:lnTo>
                <a:lnTo>
                  <a:pt x="3" y="26"/>
                </a:lnTo>
                <a:lnTo>
                  <a:pt x="2" y="23"/>
                </a:lnTo>
                <a:lnTo>
                  <a:pt x="4" y="23"/>
                </a:lnTo>
                <a:lnTo>
                  <a:pt x="6" y="21"/>
                </a:lnTo>
                <a:lnTo>
                  <a:pt x="7" y="17"/>
                </a:lnTo>
                <a:lnTo>
                  <a:pt x="9" y="18"/>
                </a:lnTo>
                <a:lnTo>
                  <a:pt x="11" y="20"/>
                </a:lnTo>
                <a:lnTo>
                  <a:pt x="11" y="22"/>
                </a:lnTo>
                <a:lnTo>
                  <a:pt x="12" y="24"/>
                </a:lnTo>
                <a:lnTo>
                  <a:pt x="14" y="27"/>
                </a:lnTo>
                <a:lnTo>
                  <a:pt x="16" y="28"/>
                </a:lnTo>
                <a:lnTo>
                  <a:pt x="19" y="29"/>
                </a:lnTo>
                <a:lnTo>
                  <a:pt x="22" y="28"/>
                </a:lnTo>
                <a:lnTo>
                  <a:pt x="24" y="28"/>
                </a:lnTo>
                <a:lnTo>
                  <a:pt x="26" y="30"/>
                </a:lnTo>
                <a:lnTo>
                  <a:pt x="28" y="31"/>
                </a:lnTo>
                <a:lnTo>
                  <a:pt x="30" y="33"/>
                </a:lnTo>
                <a:lnTo>
                  <a:pt x="31" y="31"/>
                </a:lnTo>
                <a:lnTo>
                  <a:pt x="33" y="32"/>
                </a:lnTo>
                <a:lnTo>
                  <a:pt x="35" y="30"/>
                </a:lnTo>
                <a:lnTo>
                  <a:pt x="34" y="27"/>
                </a:lnTo>
                <a:lnTo>
                  <a:pt x="35" y="24"/>
                </a:lnTo>
                <a:lnTo>
                  <a:pt x="37" y="25"/>
                </a:lnTo>
                <a:lnTo>
                  <a:pt x="39" y="25"/>
                </a:lnTo>
                <a:lnTo>
                  <a:pt x="41" y="25"/>
                </a:lnTo>
                <a:lnTo>
                  <a:pt x="45" y="24"/>
                </a:lnTo>
                <a:lnTo>
                  <a:pt x="47" y="26"/>
                </a:lnTo>
                <a:lnTo>
                  <a:pt x="50" y="26"/>
                </a:lnTo>
                <a:lnTo>
                  <a:pt x="52" y="23"/>
                </a:lnTo>
                <a:lnTo>
                  <a:pt x="54" y="23"/>
                </a:lnTo>
                <a:lnTo>
                  <a:pt x="56" y="24"/>
                </a:lnTo>
                <a:lnTo>
                  <a:pt x="58" y="25"/>
                </a:lnTo>
                <a:lnTo>
                  <a:pt x="60" y="22"/>
                </a:lnTo>
                <a:lnTo>
                  <a:pt x="62" y="20"/>
                </a:lnTo>
                <a:lnTo>
                  <a:pt x="64" y="19"/>
                </a:lnTo>
                <a:lnTo>
                  <a:pt x="66" y="17"/>
                </a:lnTo>
                <a:lnTo>
                  <a:pt x="69" y="17"/>
                </a:lnTo>
                <a:lnTo>
                  <a:pt x="73" y="17"/>
                </a:lnTo>
                <a:lnTo>
                  <a:pt x="73" y="20"/>
                </a:lnTo>
                <a:lnTo>
                  <a:pt x="75" y="21"/>
                </a:lnTo>
                <a:lnTo>
                  <a:pt x="76" y="23"/>
                </a:lnTo>
                <a:lnTo>
                  <a:pt x="79" y="25"/>
                </a:lnTo>
                <a:lnTo>
                  <a:pt x="82" y="24"/>
                </a:lnTo>
                <a:lnTo>
                  <a:pt x="84" y="24"/>
                </a:lnTo>
                <a:lnTo>
                  <a:pt x="85" y="22"/>
                </a:lnTo>
                <a:lnTo>
                  <a:pt x="86" y="20"/>
                </a:lnTo>
                <a:lnTo>
                  <a:pt x="88" y="21"/>
                </a:lnTo>
                <a:lnTo>
                  <a:pt x="88" y="23"/>
                </a:lnTo>
                <a:lnTo>
                  <a:pt x="90" y="22"/>
                </a:lnTo>
                <a:lnTo>
                  <a:pt x="93" y="20"/>
                </a:lnTo>
                <a:lnTo>
                  <a:pt x="97" y="18"/>
                </a:lnTo>
                <a:lnTo>
                  <a:pt x="96" y="15"/>
                </a:lnTo>
                <a:lnTo>
                  <a:pt x="98" y="14"/>
                </a:lnTo>
                <a:lnTo>
                  <a:pt x="101" y="13"/>
                </a:lnTo>
                <a:lnTo>
                  <a:pt x="102" y="12"/>
                </a:lnTo>
                <a:lnTo>
                  <a:pt x="105" y="11"/>
                </a:lnTo>
                <a:lnTo>
                  <a:pt x="108" y="9"/>
                </a:lnTo>
                <a:lnTo>
                  <a:pt x="111" y="8"/>
                </a:lnTo>
                <a:lnTo>
                  <a:pt x="112" y="6"/>
                </a:lnTo>
                <a:lnTo>
                  <a:pt x="115" y="6"/>
                </a:lnTo>
                <a:lnTo>
                  <a:pt x="117" y="5"/>
                </a:lnTo>
                <a:lnTo>
                  <a:pt x="118" y="3"/>
                </a:lnTo>
                <a:lnTo>
                  <a:pt x="119" y="1"/>
                </a:lnTo>
                <a:lnTo>
                  <a:pt x="123" y="0"/>
                </a:lnTo>
                <a:lnTo>
                  <a:pt x="125" y="0"/>
                </a:lnTo>
                <a:lnTo>
                  <a:pt x="125" y="2"/>
                </a:lnTo>
                <a:lnTo>
                  <a:pt x="127" y="7"/>
                </a:lnTo>
                <a:lnTo>
                  <a:pt x="126" y="10"/>
                </a:lnTo>
                <a:lnTo>
                  <a:pt x="125" y="13"/>
                </a:lnTo>
                <a:lnTo>
                  <a:pt x="127" y="15"/>
                </a:lnTo>
                <a:lnTo>
                  <a:pt x="130" y="16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5" name="57095">
            <a:extLst xmlns:a="http://schemas.openxmlformats.org/drawingml/2006/main">
              <a:ext uri="{FF2B5EF4-FFF2-40B4-BE49-F238E27FC236}">
                <a16:creationId xmlns:a16="http://schemas.microsoft.com/office/drawing/2014/main" id="{BA645AEE-E6CD-4450-975B-D6BF696ABA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410467" y="569484"/>
            <a:ext cx="137606" cy="136355"/>
          </a:xfrm>
          <a:custGeom xmlns:a="http://schemas.openxmlformats.org/drawingml/2006/main">
            <a:avLst/>
            <a:gdLst/>
            <a:ahLst/>
            <a:cxnLst>
              <a:cxn ang="0">
                <a:pos x="15" y="10"/>
              </a:cxn>
              <a:cxn ang="0">
                <a:pos x="15" y="12"/>
              </a:cxn>
              <a:cxn ang="0">
                <a:pos x="13" y="13"/>
              </a:cxn>
              <a:cxn ang="0">
                <a:pos x="11" y="15"/>
              </a:cxn>
              <a:cxn ang="0">
                <a:pos x="9" y="16"/>
              </a:cxn>
              <a:cxn ang="0">
                <a:pos x="7" y="16"/>
              </a:cxn>
              <a:cxn ang="0">
                <a:pos x="5" y="17"/>
              </a:cxn>
              <a:cxn ang="0">
                <a:pos x="4" y="15"/>
              </a:cxn>
              <a:cxn ang="0">
                <a:pos x="2" y="13"/>
              </a:cxn>
              <a:cxn ang="0">
                <a:pos x="4" y="10"/>
              </a:cxn>
              <a:cxn ang="0">
                <a:pos x="5" y="8"/>
              </a:cxn>
              <a:cxn ang="0">
                <a:pos x="3" y="6"/>
              </a:cxn>
              <a:cxn ang="0">
                <a:pos x="2" y="5"/>
              </a:cxn>
              <a:cxn ang="0">
                <a:pos x="0" y="3"/>
              </a:cxn>
              <a:cxn ang="0">
                <a:pos x="0" y="0"/>
              </a:cxn>
              <a:cxn ang="0">
                <a:pos x="2" y="1"/>
              </a:cxn>
              <a:cxn ang="0">
                <a:pos x="4" y="2"/>
              </a:cxn>
              <a:cxn ang="0">
                <a:pos x="6" y="2"/>
              </a:cxn>
              <a:cxn ang="0">
                <a:pos x="8" y="2"/>
              </a:cxn>
              <a:cxn ang="0">
                <a:pos x="10" y="2"/>
              </a:cxn>
              <a:cxn ang="0">
                <a:pos x="13" y="1"/>
              </a:cxn>
              <a:cxn ang="0">
                <a:pos x="15" y="2"/>
              </a:cxn>
              <a:cxn ang="0">
                <a:pos x="16" y="5"/>
              </a:cxn>
              <a:cxn ang="0">
                <a:pos x="15" y="8"/>
              </a:cxn>
              <a:cxn ang="0">
                <a:pos x="15" y="10"/>
              </a:cxn>
            </a:cxnLst>
            <a:rect l="0" t="0" r="r" b="b"/>
            <a:pathLst>
              <a:path w="16" h="17">
                <a:moveTo>
                  <a:pt x="15" y="10"/>
                </a:moveTo>
                <a:lnTo>
                  <a:pt x="15" y="12"/>
                </a:lnTo>
                <a:lnTo>
                  <a:pt x="13" y="13"/>
                </a:lnTo>
                <a:lnTo>
                  <a:pt x="11" y="15"/>
                </a:lnTo>
                <a:lnTo>
                  <a:pt x="9" y="16"/>
                </a:lnTo>
                <a:lnTo>
                  <a:pt x="7" y="16"/>
                </a:lnTo>
                <a:lnTo>
                  <a:pt x="5" y="17"/>
                </a:lnTo>
                <a:lnTo>
                  <a:pt x="4" y="15"/>
                </a:lnTo>
                <a:lnTo>
                  <a:pt x="2" y="13"/>
                </a:lnTo>
                <a:lnTo>
                  <a:pt x="4" y="10"/>
                </a:lnTo>
                <a:lnTo>
                  <a:pt x="5" y="8"/>
                </a:lnTo>
                <a:lnTo>
                  <a:pt x="3" y="6"/>
                </a:lnTo>
                <a:lnTo>
                  <a:pt x="2" y="5"/>
                </a:lnTo>
                <a:lnTo>
                  <a:pt x="0" y="3"/>
                </a:lnTo>
                <a:lnTo>
                  <a:pt x="0" y="0"/>
                </a:lnTo>
                <a:lnTo>
                  <a:pt x="2" y="1"/>
                </a:lnTo>
                <a:lnTo>
                  <a:pt x="4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3" y="1"/>
                </a:lnTo>
                <a:lnTo>
                  <a:pt x="15" y="2"/>
                </a:lnTo>
                <a:lnTo>
                  <a:pt x="16" y="5"/>
                </a:lnTo>
                <a:lnTo>
                  <a:pt x="15" y="8"/>
                </a:lnTo>
                <a:lnTo>
                  <a:pt x="15" y="1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6" name="57094">
            <a:extLst xmlns:a="http://schemas.openxmlformats.org/drawingml/2006/main">
              <a:ext uri="{FF2B5EF4-FFF2-40B4-BE49-F238E27FC236}">
                <a16:creationId xmlns:a16="http://schemas.microsoft.com/office/drawing/2014/main" id="{0DDCA489-0A84-4D1B-B337-70A8CA4465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548073" y="842195"/>
            <a:ext cx="240811" cy="216564"/>
          </a:xfrm>
          <a:custGeom xmlns:a="http://schemas.openxmlformats.org/drawingml/2006/main">
            <a:avLst/>
            <a:gdLst/>
            <a:ahLst/>
            <a:cxnLst>
              <a:cxn ang="0">
                <a:pos x="26" y="19"/>
              </a:cxn>
              <a:cxn ang="0">
                <a:pos x="23" y="18"/>
              </a:cxn>
              <a:cxn ang="0">
                <a:pos x="22" y="21"/>
              </a:cxn>
              <a:cxn ang="0">
                <a:pos x="20" y="25"/>
              </a:cxn>
              <a:cxn ang="0">
                <a:pos x="18" y="27"/>
              </a:cxn>
              <a:cxn ang="0">
                <a:pos x="15" y="26"/>
              </a:cxn>
              <a:cxn ang="0">
                <a:pos x="14" y="24"/>
              </a:cxn>
              <a:cxn ang="0">
                <a:pos x="11" y="24"/>
              </a:cxn>
              <a:cxn ang="0">
                <a:pos x="9" y="24"/>
              </a:cxn>
              <a:cxn ang="0">
                <a:pos x="7" y="23"/>
              </a:cxn>
              <a:cxn ang="0">
                <a:pos x="6" y="21"/>
              </a:cxn>
              <a:cxn ang="0">
                <a:pos x="4" y="20"/>
              </a:cxn>
              <a:cxn ang="0">
                <a:pos x="1" y="21"/>
              </a:cxn>
              <a:cxn ang="0">
                <a:pos x="0" y="18"/>
              </a:cxn>
              <a:cxn ang="0">
                <a:pos x="1" y="15"/>
              </a:cxn>
              <a:cxn ang="0">
                <a:pos x="2" y="14"/>
              </a:cxn>
              <a:cxn ang="0">
                <a:pos x="3" y="12"/>
              </a:cxn>
              <a:cxn ang="0">
                <a:pos x="4" y="10"/>
              </a:cxn>
              <a:cxn ang="0">
                <a:pos x="4" y="5"/>
              </a:cxn>
              <a:cxn ang="0">
                <a:pos x="7" y="3"/>
              </a:cxn>
              <a:cxn ang="0">
                <a:pos x="10" y="3"/>
              </a:cxn>
              <a:cxn ang="0">
                <a:pos x="12" y="3"/>
              </a:cxn>
              <a:cxn ang="0">
                <a:pos x="15" y="2"/>
              </a:cxn>
              <a:cxn ang="0">
                <a:pos x="18" y="4"/>
              </a:cxn>
              <a:cxn ang="0">
                <a:pos x="18" y="1"/>
              </a:cxn>
              <a:cxn ang="0">
                <a:pos x="20" y="0"/>
              </a:cxn>
              <a:cxn ang="0">
                <a:pos x="21" y="2"/>
              </a:cxn>
              <a:cxn ang="0">
                <a:pos x="23" y="3"/>
              </a:cxn>
              <a:cxn ang="0">
                <a:pos x="23" y="6"/>
              </a:cxn>
              <a:cxn ang="0">
                <a:pos x="26" y="8"/>
              </a:cxn>
              <a:cxn ang="0">
                <a:pos x="26" y="10"/>
              </a:cxn>
              <a:cxn ang="0">
                <a:pos x="26" y="14"/>
              </a:cxn>
              <a:cxn ang="0">
                <a:pos x="28" y="16"/>
              </a:cxn>
              <a:cxn ang="0">
                <a:pos x="26" y="19"/>
              </a:cxn>
            </a:cxnLst>
            <a:rect l="0" t="0" r="r" b="b"/>
            <a:pathLst>
              <a:path w="28" h="27">
                <a:moveTo>
                  <a:pt x="26" y="19"/>
                </a:moveTo>
                <a:lnTo>
                  <a:pt x="23" y="18"/>
                </a:lnTo>
                <a:lnTo>
                  <a:pt x="22" y="21"/>
                </a:lnTo>
                <a:lnTo>
                  <a:pt x="20" y="25"/>
                </a:lnTo>
                <a:lnTo>
                  <a:pt x="18" y="27"/>
                </a:lnTo>
                <a:lnTo>
                  <a:pt x="15" y="26"/>
                </a:lnTo>
                <a:lnTo>
                  <a:pt x="14" y="24"/>
                </a:lnTo>
                <a:lnTo>
                  <a:pt x="11" y="24"/>
                </a:lnTo>
                <a:lnTo>
                  <a:pt x="9" y="24"/>
                </a:lnTo>
                <a:lnTo>
                  <a:pt x="7" y="23"/>
                </a:lnTo>
                <a:lnTo>
                  <a:pt x="6" y="21"/>
                </a:lnTo>
                <a:lnTo>
                  <a:pt x="4" y="20"/>
                </a:lnTo>
                <a:lnTo>
                  <a:pt x="1" y="21"/>
                </a:lnTo>
                <a:lnTo>
                  <a:pt x="0" y="18"/>
                </a:lnTo>
                <a:lnTo>
                  <a:pt x="1" y="15"/>
                </a:lnTo>
                <a:lnTo>
                  <a:pt x="2" y="14"/>
                </a:lnTo>
                <a:lnTo>
                  <a:pt x="3" y="12"/>
                </a:lnTo>
                <a:lnTo>
                  <a:pt x="4" y="10"/>
                </a:lnTo>
                <a:lnTo>
                  <a:pt x="4" y="5"/>
                </a:lnTo>
                <a:lnTo>
                  <a:pt x="7" y="3"/>
                </a:lnTo>
                <a:lnTo>
                  <a:pt x="10" y="3"/>
                </a:lnTo>
                <a:lnTo>
                  <a:pt x="12" y="3"/>
                </a:lnTo>
                <a:lnTo>
                  <a:pt x="15" y="2"/>
                </a:lnTo>
                <a:lnTo>
                  <a:pt x="18" y="4"/>
                </a:lnTo>
                <a:lnTo>
                  <a:pt x="18" y="1"/>
                </a:lnTo>
                <a:lnTo>
                  <a:pt x="20" y="0"/>
                </a:lnTo>
                <a:lnTo>
                  <a:pt x="21" y="2"/>
                </a:lnTo>
                <a:lnTo>
                  <a:pt x="23" y="3"/>
                </a:lnTo>
                <a:lnTo>
                  <a:pt x="23" y="6"/>
                </a:lnTo>
                <a:lnTo>
                  <a:pt x="26" y="8"/>
                </a:lnTo>
                <a:lnTo>
                  <a:pt x="26" y="10"/>
                </a:lnTo>
                <a:lnTo>
                  <a:pt x="26" y="14"/>
                </a:lnTo>
                <a:lnTo>
                  <a:pt x="28" y="16"/>
                </a:lnTo>
                <a:lnTo>
                  <a:pt x="26" y="19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7" name="57093">
            <a:extLst xmlns:a="http://schemas.openxmlformats.org/drawingml/2006/main">
              <a:ext uri="{FF2B5EF4-FFF2-40B4-BE49-F238E27FC236}">
                <a16:creationId xmlns:a16="http://schemas.microsoft.com/office/drawing/2014/main" id="{021B76C8-5B18-49B9-8F45-0FFFF589286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95456" y="1018654"/>
            <a:ext cx="215011" cy="160418"/>
          </a:xfrm>
          <a:custGeom xmlns:a="http://schemas.openxmlformats.org/drawingml/2006/main">
            <a:avLst/>
            <a:gdLst/>
            <a:ahLst/>
            <a:cxnLst>
              <a:cxn ang="0">
                <a:pos x="16" y="0"/>
              </a:cxn>
              <a:cxn ang="0">
                <a:pos x="18" y="4"/>
              </a:cxn>
              <a:cxn ang="0">
                <a:pos x="20" y="5"/>
              </a:cxn>
              <a:cxn ang="0">
                <a:pos x="21" y="7"/>
              </a:cxn>
              <a:cxn ang="0">
                <a:pos x="23" y="8"/>
              </a:cxn>
              <a:cxn ang="0">
                <a:pos x="25" y="9"/>
              </a:cxn>
              <a:cxn ang="0">
                <a:pos x="25" y="12"/>
              </a:cxn>
              <a:cxn ang="0">
                <a:pos x="24" y="14"/>
              </a:cxn>
              <a:cxn ang="0">
                <a:pos x="23" y="16"/>
              </a:cxn>
              <a:cxn ang="0">
                <a:pos x="20" y="16"/>
              </a:cxn>
              <a:cxn ang="0">
                <a:pos x="18" y="17"/>
              </a:cxn>
              <a:cxn ang="0">
                <a:pos x="15" y="19"/>
              </a:cxn>
              <a:cxn ang="0">
                <a:pos x="13" y="19"/>
              </a:cxn>
              <a:cxn ang="0">
                <a:pos x="11" y="20"/>
              </a:cxn>
              <a:cxn ang="0">
                <a:pos x="9" y="20"/>
              </a:cxn>
              <a:cxn ang="0">
                <a:pos x="8" y="18"/>
              </a:cxn>
              <a:cxn ang="0">
                <a:pos x="5" y="17"/>
              </a:cxn>
              <a:cxn ang="0">
                <a:pos x="2" y="16"/>
              </a:cxn>
              <a:cxn ang="0">
                <a:pos x="1" y="13"/>
              </a:cxn>
              <a:cxn ang="0">
                <a:pos x="0" y="11"/>
              </a:cxn>
              <a:cxn ang="0">
                <a:pos x="4" y="12"/>
              </a:cxn>
              <a:cxn ang="0">
                <a:pos x="5" y="9"/>
              </a:cxn>
              <a:cxn ang="0">
                <a:pos x="6" y="7"/>
              </a:cxn>
              <a:cxn ang="0">
                <a:pos x="7" y="4"/>
              </a:cxn>
              <a:cxn ang="0">
                <a:pos x="8" y="3"/>
              </a:cxn>
              <a:cxn ang="0">
                <a:pos x="11" y="2"/>
              </a:cxn>
              <a:cxn ang="0">
                <a:pos x="14" y="0"/>
              </a:cxn>
              <a:cxn ang="0">
                <a:pos x="16" y="0"/>
              </a:cxn>
            </a:cxnLst>
            <a:rect l="0" t="0" r="r" b="b"/>
            <a:pathLst>
              <a:path w="25" h="20">
                <a:moveTo>
                  <a:pt x="16" y="0"/>
                </a:moveTo>
                <a:lnTo>
                  <a:pt x="18" y="4"/>
                </a:lnTo>
                <a:lnTo>
                  <a:pt x="20" y="5"/>
                </a:lnTo>
                <a:lnTo>
                  <a:pt x="21" y="7"/>
                </a:lnTo>
                <a:lnTo>
                  <a:pt x="23" y="8"/>
                </a:lnTo>
                <a:lnTo>
                  <a:pt x="25" y="9"/>
                </a:lnTo>
                <a:lnTo>
                  <a:pt x="25" y="12"/>
                </a:lnTo>
                <a:lnTo>
                  <a:pt x="24" y="14"/>
                </a:lnTo>
                <a:lnTo>
                  <a:pt x="23" y="16"/>
                </a:lnTo>
                <a:lnTo>
                  <a:pt x="20" y="16"/>
                </a:lnTo>
                <a:lnTo>
                  <a:pt x="18" y="17"/>
                </a:lnTo>
                <a:lnTo>
                  <a:pt x="15" y="19"/>
                </a:lnTo>
                <a:lnTo>
                  <a:pt x="13" y="19"/>
                </a:lnTo>
                <a:lnTo>
                  <a:pt x="11" y="20"/>
                </a:lnTo>
                <a:lnTo>
                  <a:pt x="9" y="20"/>
                </a:lnTo>
                <a:lnTo>
                  <a:pt x="8" y="18"/>
                </a:lnTo>
                <a:lnTo>
                  <a:pt x="5" y="17"/>
                </a:lnTo>
                <a:lnTo>
                  <a:pt x="2" y="16"/>
                </a:lnTo>
                <a:lnTo>
                  <a:pt x="1" y="13"/>
                </a:lnTo>
                <a:lnTo>
                  <a:pt x="0" y="11"/>
                </a:lnTo>
                <a:lnTo>
                  <a:pt x="4" y="12"/>
                </a:lnTo>
                <a:lnTo>
                  <a:pt x="5" y="9"/>
                </a:lnTo>
                <a:lnTo>
                  <a:pt x="6" y="7"/>
                </a:lnTo>
                <a:lnTo>
                  <a:pt x="7" y="4"/>
                </a:lnTo>
                <a:lnTo>
                  <a:pt x="8" y="3"/>
                </a:lnTo>
                <a:lnTo>
                  <a:pt x="11" y="2"/>
                </a:lnTo>
                <a:lnTo>
                  <a:pt x="14" y="0"/>
                </a:lnTo>
                <a:lnTo>
                  <a:pt x="16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8" name="57081">
            <a:extLst xmlns:a="http://schemas.openxmlformats.org/drawingml/2006/main">
              <a:ext uri="{FF2B5EF4-FFF2-40B4-BE49-F238E27FC236}">
                <a16:creationId xmlns:a16="http://schemas.microsoft.com/office/drawing/2014/main" id="{E82EBB26-A0E3-400C-A82B-5682B2642D1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83650" y="745944"/>
            <a:ext cx="498823" cy="296774"/>
          </a:xfrm>
          <a:custGeom xmlns:a="http://schemas.openxmlformats.org/drawingml/2006/main">
            <a:avLst/>
            <a:gdLst/>
            <a:ahLst/>
            <a:cxnLst>
              <a:cxn ang="0">
                <a:pos x="52" y="10"/>
              </a:cxn>
              <a:cxn ang="0">
                <a:pos x="56" y="14"/>
              </a:cxn>
              <a:cxn ang="0">
                <a:pos x="58" y="17"/>
              </a:cxn>
              <a:cxn ang="0">
                <a:pos x="57" y="24"/>
              </a:cxn>
              <a:cxn ang="0">
                <a:pos x="55" y="27"/>
              </a:cxn>
              <a:cxn ang="0">
                <a:pos x="52" y="31"/>
              </a:cxn>
              <a:cxn ang="0">
                <a:pos x="48" y="36"/>
              </a:cxn>
              <a:cxn ang="0">
                <a:pos x="44" y="35"/>
              </a:cxn>
              <a:cxn ang="0">
                <a:pos x="41" y="31"/>
              </a:cxn>
              <a:cxn ang="0">
                <a:pos x="37" y="29"/>
              </a:cxn>
              <a:cxn ang="0">
                <a:pos x="32" y="29"/>
              </a:cxn>
              <a:cxn ang="0">
                <a:pos x="31" y="32"/>
              </a:cxn>
              <a:cxn ang="0">
                <a:pos x="27" y="34"/>
              </a:cxn>
              <a:cxn ang="0">
                <a:pos x="21" y="37"/>
              </a:cxn>
              <a:cxn ang="0">
                <a:pos x="17" y="34"/>
              </a:cxn>
              <a:cxn ang="0">
                <a:pos x="13" y="32"/>
              </a:cxn>
              <a:cxn ang="0">
                <a:pos x="9" y="35"/>
              </a:cxn>
              <a:cxn ang="0">
                <a:pos x="6" y="35"/>
              </a:cxn>
              <a:cxn ang="0">
                <a:pos x="6" y="30"/>
              </a:cxn>
              <a:cxn ang="0">
                <a:pos x="5" y="24"/>
              </a:cxn>
              <a:cxn ang="0">
                <a:pos x="4" y="20"/>
              </a:cxn>
              <a:cxn ang="0">
                <a:pos x="2" y="15"/>
              </a:cxn>
              <a:cxn ang="0">
                <a:pos x="1" y="9"/>
              </a:cxn>
              <a:cxn ang="0">
                <a:pos x="5" y="7"/>
              </a:cxn>
              <a:cxn ang="0">
                <a:pos x="9" y="5"/>
              </a:cxn>
              <a:cxn ang="0">
                <a:pos x="14" y="8"/>
              </a:cxn>
              <a:cxn ang="0">
                <a:pos x="19" y="10"/>
              </a:cxn>
              <a:cxn ang="0">
                <a:pos x="24" y="9"/>
              </a:cxn>
              <a:cxn ang="0">
                <a:pos x="27" y="5"/>
              </a:cxn>
              <a:cxn ang="0">
                <a:pos x="29" y="1"/>
              </a:cxn>
              <a:cxn ang="0">
                <a:pos x="34" y="2"/>
              </a:cxn>
              <a:cxn ang="0">
                <a:pos x="37" y="5"/>
              </a:cxn>
              <a:cxn ang="0">
                <a:pos x="40" y="8"/>
              </a:cxn>
              <a:cxn ang="0">
                <a:pos x="44" y="9"/>
              </a:cxn>
              <a:cxn ang="0">
                <a:pos x="48" y="9"/>
              </a:cxn>
            </a:cxnLst>
            <a:rect l="0" t="0" r="r" b="b"/>
            <a:pathLst>
              <a:path w="58" h="37">
                <a:moveTo>
                  <a:pt x="51" y="8"/>
                </a:moveTo>
                <a:lnTo>
                  <a:pt x="52" y="10"/>
                </a:lnTo>
                <a:lnTo>
                  <a:pt x="54" y="11"/>
                </a:lnTo>
                <a:lnTo>
                  <a:pt x="56" y="14"/>
                </a:lnTo>
                <a:lnTo>
                  <a:pt x="56" y="16"/>
                </a:lnTo>
                <a:lnTo>
                  <a:pt x="58" y="17"/>
                </a:lnTo>
                <a:lnTo>
                  <a:pt x="58" y="22"/>
                </a:lnTo>
                <a:lnTo>
                  <a:pt x="57" y="24"/>
                </a:lnTo>
                <a:lnTo>
                  <a:pt x="56" y="26"/>
                </a:lnTo>
                <a:lnTo>
                  <a:pt x="55" y="27"/>
                </a:lnTo>
                <a:lnTo>
                  <a:pt x="54" y="30"/>
                </a:lnTo>
                <a:lnTo>
                  <a:pt x="52" y="31"/>
                </a:lnTo>
                <a:lnTo>
                  <a:pt x="50" y="34"/>
                </a:lnTo>
                <a:lnTo>
                  <a:pt x="48" y="36"/>
                </a:lnTo>
                <a:lnTo>
                  <a:pt x="46" y="36"/>
                </a:lnTo>
                <a:lnTo>
                  <a:pt x="44" y="35"/>
                </a:lnTo>
                <a:lnTo>
                  <a:pt x="42" y="34"/>
                </a:lnTo>
                <a:lnTo>
                  <a:pt x="41" y="31"/>
                </a:lnTo>
                <a:lnTo>
                  <a:pt x="39" y="29"/>
                </a:lnTo>
                <a:lnTo>
                  <a:pt x="37" y="29"/>
                </a:lnTo>
                <a:lnTo>
                  <a:pt x="35" y="30"/>
                </a:lnTo>
                <a:lnTo>
                  <a:pt x="32" y="29"/>
                </a:lnTo>
                <a:lnTo>
                  <a:pt x="31" y="30"/>
                </a:lnTo>
                <a:lnTo>
                  <a:pt x="31" y="32"/>
                </a:lnTo>
                <a:lnTo>
                  <a:pt x="29" y="34"/>
                </a:lnTo>
                <a:lnTo>
                  <a:pt x="27" y="34"/>
                </a:lnTo>
                <a:lnTo>
                  <a:pt x="24" y="36"/>
                </a:lnTo>
                <a:lnTo>
                  <a:pt x="21" y="37"/>
                </a:lnTo>
                <a:lnTo>
                  <a:pt x="20" y="34"/>
                </a:lnTo>
                <a:lnTo>
                  <a:pt x="17" y="34"/>
                </a:lnTo>
                <a:lnTo>
                  <a:pt x="15" y="34"/>
                </a:lnTo>
                <a:lnTo>
                  <a:pt x="13" y="32"/>
                </a:lnTo>
                <a:lnTo>
                  <a:pt x="11" y="33"/>
                </a:lnTo>
                <a:lnTo>
                  <a:pt x="9" y="35"/>
                </a:lnTo>
                <a:lnTo>
                  <a:pt x="7" y="36"/>
                </a:lnTo>
                <a:lnTo>
                  <a:pt x="6" y="35"/>
                </a:lnTo>
                <a:lnTo>
                  <a:pt x="5" y="32"/>
                </a:lnTo>
                <a:lnTo>
                  <a:pt x="6" y="30"/>
                </a:lnTo>
                <a:lnTo>
                  <a:pt x="5" y="27"/>
                </a:lnTo>
                <a:lnTo>
                  <a:pt x="5" y="24"/>
                </a:lnTo>
                <a:lnTo>
                  <a:pt x="5" y="22"/>
                </a:lnTo>
                <a:lnTo>
                  <a:pt x="4" y="20"/>
                </a:lnTo>
                <a:lnTo>
                  <a:pt x="2" y="17"/>
                </a:lnTo>
                <a:lnTo>
                  <a:pt x="2" y="15"/>
                </a:lnTo>
                <a:lnTo>
                  <a:pt x="0" y="12"/>
                </a:lnTo>
                <a:lnTo>
                  <a:pt x="1" y="9"/>
                </a:lnTo>
                <a:lnTo>
                  <a:pt x="2" y="8"/>
                </a:lnTo>
                <a:lnTo>
                  <a:pt x="5" y="7"/>
                </a:lnTo>
                <a:lnTo>
                  <a:pt x="7" y="6"/>
                </a:lnTo>
                <a:lnTo>
                  <a:pt x="9" y="5"/>
                </a:lnTo>
                <a:lnTo>
                  <a:pt x="12" y="6"/>
                </a:lnTo>
                <a:lnTo>
                  <a:pt x="14" y="8"/>
                </a:lnTo>
                <a:lnTo>
                  <a:pt x="17" y="8"/>
                </a:lnTo>
                <a:lnTo>
                  <a:pt x="19" y="10"/>
                </a:lnTo>
                <a:lnTo>
                  <a:pt x="20" y="11"/>
                </a:lnTo>
                <a:lnTo>
                  <a:pt x="24" y="9"/>
                </a:lnTo>
                <a:lnTo>
                  <a:pt x="26" y="8"/>
                </a:lnTo>
                <a:lnTo>
                  <a:pt x="27" y="5"/>
                </a:lnTo>
                <a:lnTo>
                  <a:pt x="28" y="3"/>
                </a:lnTo>
                <a:lnTo>
                  <a:pt x="29" y="1"/>
                </a:lnTo>
                <a:lnTo>
                  <a:pt x="31" y="0"/>
                </a:lnTo>
                <a:lnTo>
                  <a:pt x="34" y="2"/>
                </a:lnTo>
                <a:lnTo>
                  <a:pt x="36" y="4"/>
                </a:lnTo>
                <a:lnTo>
                  <a:pt x="37" y="5"/>
                </a:lnTo>
                <a:lnTo>
                  <a:pt x="38" y="6"/>
                </a:lnTo>
                <a:lnTo>
                  <a:pt x="40" y="8"/>
                </a:lnTo>
                <a:lnTo>
                  <a:pt x="42" y="9"/>
                </a:lnTo>
                <a:lnTo>
                  <a:pt x="44" y="9"/>
                </a:lnTo>
                <a:lnTo>
                  <a:pt x="46" y="10"/>
                </a:lnTo>
                <a:lnTo>
                  <a:pt x="48" y="9"/>
                </a:lnTo>
                <a:lnTo>
                  <a:pt x="51" y="8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89" name="57072">
            <a:extLst xmlns:a="http://schemas.openxmlformats.org/drawingml/2006/main">
              <a:ext uri="{FF2B5EF4-FFF2-40B4-BE49-F238E27FC236}">
                <a16:creationId xmlns:a16="http://schemas.microsoft.com/office/drawing/2014/main" id="{DE0A1762-926E-4FD3-8669-94BF7FE861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35253" y="1002612"/>
            <a:ext cx="129005" cy="120313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4" y="6"/>
              </a:cxn>
              <a:cxn ang="0">
                <a:pos x="13" y="9"/>
              </a:cxn>
              <a:cxn ang="0">
                <a:pos x="12" y="11"/>
              </a:cxn>
              <a:cxn ang="0">
                <a:pos x="11" y="14"/>
              </a:cxn>
              <a:cxn ang="0">
                <a:pos x="7" y="13"/>
              </a:cxn>
              <a:cxn ang="0">
                <a:pos x="8" y="15"/>
              </a:cxn>
              <a:cxn ang="0">
                <a:pos x="5" y="15"/>
              </a:cxn>
              <a:cxn ang="0">
                <a:pos x="3" y="14"/>
              </a:cxn>
              <a:cxn ang="0">
                <a:pos x="2" y="13"/>
              </a:cxn>
              <a:cxn ang="0">
                <a:pos x="0" y="10"/>
              </a:cxn>
              <a:cxn ang="0">
                <a:pos x="0" y="7"/>
              </a:cxn>
              <a:cxn ang="0">
                <a:pos x="1" y="4"/>
              </a:cxn>
              <a:cxn ang="0">
                <a:pos x="3" y="3"/>
              </a:cxn>
              <a:cxn ang="0">
                <a:pos x="5" y="1"/>
              </a:cxn>
              <a:cxn ang="0">
                <a:pos x="7" y="0"/>
              </a:cxn>
              <a:cxn ang="0">
                <a:pos x="9" y="2"/>
              </a:cxn>
              <a:cxn ang="0">
                <a:pos x="11" y="2"/>
              </a:cxn>
              <a:cxn ang="0">
                <a:pos x="14" y="2"/>
              </a:cxn>
              <a:cxn ang="0">
                <a:pos x="15" y="5"/>
              </a:cxn>
            </a:cxnLst>
            <a:rect l="0" t="0" r="r" b="b"/>
            <a:pathLst>
              <a:path w="15" h="15">
                <a:moveTo>
                  <a:pt x="15" y="5"/>
                </a:moveTo>
                <a:lnTo>
                  <a:pt x="14" y="6"/>
                </a:lnTo>
                <a:lnTo>
                  <a:pt x="13" y="9"/>
                </a:lnTo>
                <a:lnTo>
                  <a:pt x="12" y="11"/>
                </a:lnTo>
                <a:lnTo>
                  <a:pt x="11" y="14"/>
                </a:lnTo>
                <a:lnTo>
                  <a:pt x="7" y="13"/>
                </a:lnTo>
                <a:lnTo>
                  <a:pt x="8" y="15"/>
                </a:lnTo>
                <a:lnTo>
                  <a:pt x="5" y="15"/>
                </a:lnTo>
                <a:lnTo>
                  <a:pt x="3" y="14"/>
                </a:lnTo>
                <a:lnTo>
                  <a:pt x="2" y="13"/>
                </a:lnTo>
                <a:lnTo>
                  <a:pt x="0" y="10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5" y="1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4" y="2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0" name="57064">
            <a:extLst xmlns:a="http://schemas.openxmlformats.org/drawingml/2006/main">
              <a:ext uri="{FF2B5EF4-FFF2-40B4-BE49-F238E27FC236}">
                <a16:creationId xmlns:a16="http://schemas.microsoft.com/office/drawing/2014/main" id="{A15A9675-9BB4-4564-99A5-8E46E4DFC4B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470669" y="986572"/>
            <a:ext cx="189209" cy="208543"/>
          </a:xfrm>
          <a:custGeom xmlns:a="http://schemas.openxmlformats.org/drawingml/2006/main">
            <a:avLst/>
            <a:gdLst/>
            <a:ahLst/>
            <a:cxnLst>
              <a:cxn ang="0">
                <a:pos x="20" y="6"/>
              </a:cxn>
              <a:cxn ang="0">
                <a:pos x="20" y="9"/>
              </a:cxn>
              <a:cxn ang="0">
                <a:pos x="20" y="12"/>
              </a:cxn>
              <a:cxn ang="0">
                <a:pos x="21" y="14"/>
              </a:cxn>
              <a:cxn ang="0">
                <a:pos x="21" y="17"/>
              </a:cxn>
              <a:cxn ang="0">
                <a:pos x="22" y="19"/>
              </a:cxn>
              <a:cxn ang="0">
                <a:pos x="22" y="21"/>
              </a:cxn>
              <a:cxn ang="0">
                <a:pos x="22" y="23"/>
              </a:cxn>
              <a:cxn ang="0">
                <a:pos x="21" y="25"/>
              </a:cxn>
              <a:cxn ang="0">
                <a:pos x="18" y="24"/>
              </a:cxn>
              <a:cxn ang="0">
                <a:pos x="14" y="24"/>
              </a:cxn>
              <a:cxn ang="0">
                <a:pos x="12" y="23"/>
              </a:cxn>
              <a:cxn ang="0">
                <a:pos x="10" y="23"/>
              </a:cxn>
              <a:cxn ang="0">
                <a:pos x="8" y="24"/>
              </a:cxn>
              <a:cxn ang="0">
                <a:pos x="5" y="24"/>
              </a:cxn>
              <a:cxn ang="0">
                <a:pos x="2" y="25"/>
              </a:cxn>
              <a:cxn ang="0">
                <a:pos x="0" y="26"/>
              </a:cxn>
              <a:cxn ang="0">
                <a:pos x="0" y="24"/>
              </a:cxn>
              <a:cxn ang="0">
                <a:pos x="0" y="21"/>
              </a:cxn>
              <a:cxn ang="0">
                <a:pos x="2" y="20"/>
              </a:cxn>
              <a:cxn ang="0">
                <a:pos x="3" y="17"/>
              </a:cxn>
              <a:cxn ang="0">
                <a:pos x="2" y="15"/>
              </a:cxn>
              <a:cxn ang="0">
                <a:pos x="0" y="14"/>
              </a:cxn>
              <a:cxn ang="0">
                <a:pos x="2" y="13"/>
              </a:cxn>
              <a:cxn ang="0">
                <a:pos x="4" y="11"/>
              </a:cxn>
              <a:cxn ang="0">
                <a:pos x="4" y="8"/>
              </a:cxn>
              <a:cxn ang="0">
                <a:pos x="3" y="6"/>
              </a:cxn>
              <a:cxn ang="0">
                <a:pos x="5" y="4"/>
              </a:cxn>
              <a:cxn ang="0">
                <a:pos x="7" y="1"/>
              </a:cxn>
              <a:cxn ang="0">
                <a:pos x="9" y="0"/>
              </a:cxn>
              <a:cxn ang="0">
                <a:pos x="10" y="3"/>
              </a:cxn>
              <a:cxn ang="0">
                <a:pos x="13" y="2"/>
              </a:cxn>
              <a:cxn ang="0">
                <a:pos x="15" y="3"/>
              </a:cxn>
              <a:cxn ang="0">
                <a:pos x="16" y="5"/>
              </a:cxn>
              <a:cxn ang="0">
                <a:pos x="18" y="6"/>
              </a:cxn>
              <a:cxn ang="0">
                <a:pos x="20" y="6"/>
              </a:cxn>
            </a:cxnLst>
            <a:rect l="0" t="0" r="r" b="b"/>
            <a:pathLst>
              <a:path w="22" h="26">
                <a:moveTo>
                  <a:pt x="20" y="6"/>
                </a:moveTo>
                <a:lnTo>
                  <a:pt x="20" y="9"/>
                </a:lnTo>
                <a:lnTo>
                  <a:pt x="20" y="12"/>
                </a:lnTo>
                <a:lnTo>
                  <a:pt x="21" y="14"/>
                </a:lnTo>
                <a:lnTo>
                  <a:pt x="21" y="17"/>
                </a:lnTo>
                <a:lnTo>
                  <a:pt x="22" y="19"/>
                </a:lnTo>
                <a:lnTo>
                  <a:pt x="22" y="21"/>
                </a:lnTo>
                <a:lnTo>
                  <a:pt x="22" y="23"/>
                </a:lnTo>
                <a:lnTo>
                  <a:pt x="21" y="25"/>
                </a:lnTo>
                <a:lnTo>
                  <a:pt x="18" y="24"/>
                </a:lnTo>
                <a:lnTo>
                  <a:pt x="14" y="24"/>
                </a:lnTo>
                <a:lnTo>
                  <a:pt x="12" y="23"/>
                </a:lnTo>
                <a:lnTo>
                  <a:pt x="10" y="23"/>
                </a:lnTo>
                <a:lnTo>
                  <a:pt x="8" y="24"/>
                </a:lnTo>
                <a:lnTo>
                  <a:pt x="5" y="24"/>
                </a:lnTo>
                <a:lnTo>
                  <a:pt x="2" y="25"/>
                </a:lnTo>
                <a:lnTo>
                  <a:pt x="0" y="26"/>
                </a:lnTo>
                <a:lnTo>
                  <a:pt x="0" y="24"/>
                </a:lnTo>
                <a:lnTo>
                  <a:pt x="0" y="21"/>
                </a:lnTo>
                <a:lnTo>
                  <a:pt x="2" y="20"/>
                </a:lnTo>
                <a:lnTo>
                  <a:pt x="3" y="17"/>
                </a:lnTo>
                <a:lnTo>
                  <a:pt x="2" y="15"/>
                </a:lnTo>
                <a:lnTo>
                  <a:pt x="0" y="14"/>
                </a:lnTo>
                <a:lnTo>
                  <a:pt x="2" y="13"/>
                </a:lnTo>
                <a:lnTo>
                  <a:pt x="4" y="11"/>
                </a:lnTo>
                <a:lnTo>
                  <a:pt x="4" y="8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9" y="0"/>
                </a:lnTo>
                <a:lnTo>
                  <a:pt x="10" y="3"/>
                </a:lnTo>
                <a:lnTo>
                  <a:pt x="13" y="2"/>
                </a:lnTo>
                <a:lnTo>
                  <a:pt x="15" y="3"/>
                </a:lnTo>
                <a:lnTo>
                  <a:pt x="16" y="5"/>
                </a:lnTo>
                <a:lnTo>
                  <a:pt x="18" y="6"/>
                </a:lnTo>
                <a:lnTo>
                  <a:pt x="2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1" name="57062">
            <a:extLst xmlns:a="http://schemas.openxmlformats.org/drawingml/2006/main">
              <a:ext uri="{FF2B5EF4-FFF2-40B4-BE49-F238E27FC236}">
                <a16:creationId xmlns:a16="http://schemas.microsoft.com/office/drawing/2014/main" id="{EA0D5F7C-BAE3-4DE2-9039-ACEEDB049B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186856" y="665735"/>
            <a:ext cx="137606" cy="168439"/>
          </a:xfrm>
          <a:custGeom xmlns:a="http://schemas.openxmlformats.org/drawingml/2006/main">
            <a:avLst/>
            <a:gdLst/>
            <a:ahLst/>
            <a:cxnLst>
              <a:cxn ang="0">
                <a:pos x="16" y="13"/>
              </a:cxn>
              <a:cxn ang="0">
                <a:pos x="15" y="15"/>
              </a:cxn>
              <a:cxn ang="0">
                <a:pos x="14" y="18"/>
              </a:cxn>
              <a:cxn ang="0">
                <a:pos x="12" y="19"/>
              </a:cxn>
              <a:cxn ang="0">
                <a:pos x="8" y="21"/>
              </a:cxn>
              <a:cxn ang="0">
                <a:pos x="7" y="20"/>
              </a:cxn>
              <a:cxn ang="0">
                <a:pos x="5" y="18"/>
              </a:cxn>
              <a:cxn ang="0">
                <a:pos x="4" y="15"/>
              </a:cxn>
              <a:cxn ang="0">
                <a:pos x="3" y="14"/>
              </a:cxn>
              <a:cxn ang="0">
                <a:pos x="1" y="11"/>
              </a:cxn>
              <a:cxn ang="0">
                <a:pos x="0" y="9"/>
              </a:cxn>
              <a:cxn ang="0">
                <a:pos x="0" y="7"/>
              </a:cxn>
              <a:cxn ang="0">
                <a:pos x="2" y="6"/>
              </a:cxn>
              <a:cxn ang="0">
                <a:pos x="3" y="3"/>
              </a:cxn>
              <a:cxn ang="0">
                <a:pos x="2" y="0"/>
              </a:cxn>
              <a:cxn ang="0">
                <a:pos x="5" y="1"/>
              </a:cxn>
              <a:cxn ang="0">
                <a:pos x="8" y="3"/>
              </a:cxn>
              <a:cxn ang="0">
                <a:pos x="10" y="0"/>
              </a:cxn>
              <a:cxn ang="0">
                <a:pos x="12" y="2"/>
              </a:cxn>
              <a:cxn ang="0">
                <a:pos x="14" y="4"/>
              </a:cxn>
              <a:cxn ang="0">
                <a:pos x="15" y="6"/>
              </a:cxn>
              <a:cxn ang="0">
                <a:pos x="14" y="8"/>
              </a:cxn>
              <a:cxn ang="0">
                <a:pos x="13" y="10"/>
              </a:cxn>
              <a:cxn ang="0">
                <a:pos x="13" y="12"/>
              </a:cxn>
              <a:cxn ang="0">
                <a:pos x="16" y="13"/>
              </a:cxn>
            </a:cxnLst>
            <a:rect l="0" t="0" r="r" b="b"/>
            <a:pathLst>
              <a:path w="16" h="21">
                <a:moveTo>
                  <a:pt x="16" y="13"/>
                </a:moveTo>
                <a:lnTo>
                  <a:pt x="15" y="15"/>
                </a:lnTo>
                <a:lnTo>
                  <a:pt x="14" y="18"/>
                </a:lnTo>
                <a:lnTo>
                  <a:pt x="12" y="19"/>
                </a:lnTo>
                <a:lnTo>
                  <a:pt x="8" y="21"/>
                </a:lnTo>
                <a:lnTo>
                  <a:pt x="7" y="20"/>
                </a:lnTo>
                <a:lnTo>
                  <a:pt x="5" y="18"/>
                </a:lnTo>
                <a:lnTo>
                  <a:pt x="4" y="15"/>
                </a:lnTo>
                <a:lnTo>
                  <a:pt x="3" y="14"/>
                </a:lnTo>
                <a:lnTo>
                  <a:pt x="1" y="11"/>
                </a:lnTo>
                <a:lnTo>
                  <a:pt x="0" y="9"/>
                </a:lnTo>
                <a:lnTo>
                  <a:pt x="0" y="7"/>
                </a:lnTo>
                <a:lnTo>
                  <a:pt x="2" y="6"/>
                </a:lnTo>
                <a:lnTo>
                  <a:pt x="3" y="3"/>
                </a:lnTo>
                <a:lnTo>
                  <a:pt x="2" y="0"/>
                </a:lnTo>
                <a:lnTo>
                  <a:pt x="5" y="1"/>
                </a:lnTo>
                <a:lnTo>
                  <a:pt x="8" y="3"/>
                </a:lnTo>
                <a:lnTo>
                  <a:pt x="10" y="0"/>
                </a:lnTo>
                <a:lnTo>
                  <a:pt x="12" y="2"/>
                </a:lnTo>
                <a:lnTo>
                  <a:pt x="14" y="4"/>
                </a:lnTo>
                <a:lnTo>
                  <a:pt x="15" y="6"/>
                </a:lnTo>
                <a:lnTo>
                  <a:pt x="14" y="8"/>
                </a:lnTo>
                <a:lnTo>
                  <a:pt x="13" y="10"/>
                </a:lnTo>
                <a:lnTo>
                  <a:pt x="13" y="12"/>
                </a:lnTo>
                <a:lnTo>
                  <a:pt x="16" y="1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2" name="57027">
            <a:extLst xmlns:a="http://schemas.openxmlformats.org/drawingml/2006/main">
              <a:ext uri="{FF2B5EF4-FFF2-40B4-BE49-F238E27FC236}">
                <a16:creationId xmlns:a16="http://schemas.microsoft.com/office/drawing/2014/main" id="{76C82469-3D9A-4400-96FE-E53ECA4012F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075051" y="665735"/>
            <a:ext cx="154807" cy="152398"/>
          </a:xfrm>
          <a:custGeom xmlns:a="http://schemas.openxmlformats.org/drawingml/2006/main">
            <a:avLst/>
            <a:gdLst/>
            <a:ahLst/>
            <a:cxnLst>
              <a:cxn ang="0">
                <a:pos x="18" y="18"/>
              </a:cxn>
              <a:cxn ang="0">
                <a:pos x="15" y="18"/>
              </a:cxn>
              <a:cxn ang="0">
                <a:pos x="13" y="16"/>
              </a:cxn>
              <a:cxn ang="0">
                <a:pos x="10" y="15"/>
              </a:cxn>
              <a:cxn ang="0">
                <a:pos x="8" y="16"/>
              </a:cxn>
              <a:cxn ang="0">
                <a:pos x="6" y="17"/>
              </a:cxn>
              <a:cxn ang="0">
                <a:pos x="3" y="18"/>
              </a:cxn>
              <a:cxn ang="0">
                <a:pos x="2" y="19"/>
              </a:cxn>
              <a:cxn ang="0">
                <a:pos x="0" y="17"/>
              </a:cxn>
              <a:cxn ang="0">
                <a:pos x="1" y="15"/>
              </a:cxn>
              <a:cxn ang="0">
                <a:pos x="4" y="13"/>
              </a:cxn>
              <a:cxn ang="0">
                <a:pos x="3" y="10"/>
              </a:cxn>
              <a:cxn ang="0">
                <a:pos x="4" y="8"/>
              </a:cxn>
              <a:cxn ang="0">
                <a:pos x="3" y="5"/>
              </a:cxn>
              <a:cxn ang="0">
                <a:pos x="2" y="2"/>
              </a:cxn>
              <a:cxn ang="0">
                <a:pos x="5" y="1"/>
              </a:cxn>
              <a:cxn ang="0">
                <a:pos x="7" y="1"/>
              </a:cxn>
              <a:cxn ang="0">
                <a:pos x="9" y="1"/>
              </a:cxn>
              <a:cxn ang="0">
                <a:pos x="12" y="1"/>
              </a:cxn>
              <a:cxn ang="0">
                <a:pos x="15" y="0"/>
              </a:cxn>
              <a:cxn ang="0">
                <a:pos x="16" y="3"/>
              </a:cxn>
              <a:cxn ang="0">
                <a:pos x="15" y="6"/>
              </a:cxn>
              <a:cxn ang="0">
                <a:pos x="13" y="7"/>
              </a:cxn>
              <a:cxn ang="0">
                <a:pos x="13" y="9"/>
              </a:cxn>
              <a:cxn ang="0">
                <a:pos x="14" y="11"/>
              </a:cxn>
              <a:cxn ang="0">
                <a:pos x="16" y="14"/>
              </a:cxn>
              <a:cxn ang="0">
                <a:pos x="17" y="15"/>
              </a:cxn>
              <a:cxn ang="0">
                <a:pos x="18" y="18"/>
              </a:cxn>
            </a:cxnLst>
            <a:rect l="0" t="0" r="r" b="b"/>
            <a:pathLst>
              <a:path w="18" h="19">
                <a:moveTo>
                  <a:pt x="18" y="18"/>
                </a:moveTo>
                <a:lnTo>
                  <a:pt x="15" y="18"/>
                </a:lnTo>
                <a:lnTo>
                  <a:pt x="13" y="16"/>
                </a:lnTo>
                <a:lnTo>
                  <a:pt x="10" y="15"/>
                </a:lnTo>
                <a:lnTo>
                  <a:pt x="8" y="16"/>
                </a:lnTo>
                <a:lnTo>
                  <a:pt x="6" y="17"/>
                </a:lnTo>
                <a:lnTo>
                  <a:pt x="3" y="18"/>
                </a:lnTo>
                <a:lnTo>
                  <a:pt x="2" y="19"/>
                </a:lnTo>
                <a:lnTo>
                  <a:pt x="0" y="17"/>
                </a:lnTo>
                <a:lnTo>
                  <a:pt x="1" y="15"/>
                </a:lnTo>
                <a:lnTo>
                  <a:pt x="4" y="13"/>
                </a:lnTo>
                <a:lnTo>
                  <a:pt x="3" y="10"/>
                </a:lnTo>
                <a:lnTo>
                  <a:pt x="4" y="8"/>
                </a:lnTo>
                <a:lnTo>
                  <a:pt x="3" y="5"/>
                </a:lnTo>
                <a:lnTo>
                  <a:pt x="2" y="2"/>
                </a:lnTo>
                <a:lnTo>
                  <a:pt x="5" y="1"/>
                </a:lnTo>
                <a:lnTo>
                  <a:pt x="7" y="1"/>
                </a:lnTo>
                <a:lnTo>
                  <a:pt x="9" y="1"/>
                </a:lnTo>
                <a:lnTo>
                  <a:pt x="12" y="1"/>
                </a:lnTo>
                <a:lnTo>
                  <a:pt x="15" y="0"/>
                </a:lnTo>
                <a:lnTo>
                  <a:pt x="16" y="3"/>
                </a:lnTo>
                <a:lnTo>
                  <a:pt x="15" y="6"/>
                </a:lnTo>
                <a:lnTo>
                  <a:pt x="13" y="7"/>
                </a:lnTo>
                <a:lnTo>
                  <a:pt x="13" y="9"/>
                </a:lnTo>
                <a:lnTo>
                  <a:pt x="14" y="11"/>
                </a:lnTo>
                <a:lnTo>
                  <a:pt x="16" y="14"/>
                </a:lnTo>
                <a:lnTo>
                  <a:pt x="17" y="15"/>
                </a:lnTo>
                <a:lnTo>
                  <a:pt x="18" y="18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3" name="57018">
            <a:extLst xmlns:a="http://schemas.openxmlformats.org/drawingml/2006/main">
              <a:ext uri="{FF2B5EF4-FFF2-40B4-BE49-F238E27FC236}">
                <a16:creationId xmlns:a16="http://schemas.microsoft.com/office/drawing/2014/main" id="{5C165534-8503-41E4-BBEA-8F0814C4367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272859" y="593547"/>
            <a:ext cx="249412" cy="232606"/>
          </a:xfrm>
          <a:custGeom xmlns:a="http://schemas.openxmlformats.org/drawingml/2006/main">
            <a:avLst/>
            <a:gdLst/>
            <a:ahLst/>
            <a:cxnLst>
              <a:cxn ang="0">
                <a:pos x="21" y="14"/>
              </a:cxn>
              <a:cxn ang="0">
                <a:pos x="23" y="16"/>
              </a:cxn>
              <a:cxn ang="0">
                <a:pos x="24" y="17"/>
              </a:cxn>
              <a:cxn ang="0">
                <a:pos x="26" y="20"/>
              </a:cxn>
              <a:cxn ang="0">
                <a:pos x="27" y="22"/>
              </a:cxn>
              <a:cxn ang="0">
                <a:pos x="29" y="24"/>
              </a:cxn>
              <a:cxn ang="0">
                <a:pos x="29" y="27"/>
              </a:cxn>
              <a:cxn ang="0">
                <a:pos x="26" y="28"/>
              </a:cxn>
              <a:cxn ang="0">
                <a:pos x="24" y="29"/>
              </a:cxn>
              <a:cxn ang="0">
                <a:pos x="22" y="28"/>
              </a:cxn>
              <a:cxn ang="0">
                <a:pos x="20" y="28"/>
              </a:cxn>
              <a:cxn ang="0">
                <a:pos x="18" y="27"/>
              </a:cxn>
              <a:cxn ang="0">
                <a:pos x="16" y="25"/>
              </a:cxn>
              <a:cxn ang="0">
                <a:pos x="15" y="24"/>
              </a:cxn>
              <a:cxn ang="0">
                <a:pos x="14" y="23"/>
              </a:cxn>
              <a:cxn ang="0">
                <a:pos x="12" y="21"/>
              </a:cxn>
              <a:cxn ang="0">
                <a:pos x="9" y="19"/>
              </a:cxn>
              <a:cxn ang="0">
                <a:pos x="7" y="20"/>
              </a:cxn>
              <a:cxn ang="0">
                <a:pos x="6" y="22"/>
              </a:cxn>
              <a:cxn ang="0">
                <a:pos x="3" y="21"/>
              </a:cxn>
              <a:cxn ang="0">
                <a:pos x="3" y="19"/>
              </a:cxn>
              <a:cxn ang="0">
                <a:pos x="4" y="17"/>
              </a:cxn>
              <a:cxn ang="0">
                <a:pos x="5" y="15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2" y="7"/>
              </a:cxn>
              <a:cxn ang="0">
                <a:pos x="5" y="7"/>
              </a:cxn>
              <a:cxn ang="0">
                <a:pos x="6" y="5"/>
              </a:cxn>
              <a:cxn ang="0">
                <a:pos x="7" y="3"/>
              </a:cxn>
              <a:cxn ang="0">
                <a:pos x="9" y="2"/>
              </a:cxn>
              <a:cxn ang="0">
                <a:pos x="11" y="2"/>
              </a:cxn>
              <a:cxn ang="0">
                <a:pos x="13" y="0"/>
              </a:cxn>
              <a:cxn ang="0">
                <a:pos x="16" y="0"/>
              </a:cxn>
              <a:cxn ang="0">
                <a:pos x="18" y="2"/>
              </a:cxn>
              <a:cxn ang="0">
                <a:pos x="19" y="3"/>
              </a:cxn>
              <a:cxn ang="0">
                <a:pos x="21" y="5"/>
              </a:cxn>
              <a:cxn ang="0">
                <a:pos x="20" y="7"/>
              </a:cxn>
              <a:cxn ang="0">
                <a:pos x="18" y="10"/>
              </a:cxn>
              <a:cxn ang="0">
                <a:pos x="20" y="12"/>
              </a:cxn>
              <a:cxn ang="0">
                <a:pos x="21" y="14"/>
              </a:cxn>
            </a:cxnLst>
            <a:rect l="0" t="0" r="r" b="b"/>
            <a:pathLst>
              <a:path w="29" h="29">
                <a:moveTo>
                  <a:pt x="21" y="14"/>
                </a:moveTo>
                <a:lnTo>
                  <a:pt x="23" y="16"/>
                </a:lnTo>
                <a:lnTo>
                  <a:pt x="24" y="17"/>
                </a:lnTo>
                <a:lnTo>
                  <a:pt x="26" y="20"/>
                </a:lnTo>
                <a:lnTo>
                  <a:pt x="27" y="22"/>
                </a:lnTo>
                <a:lnTo>
                  <a:pt x="29" y="24"/>
                </a:lnTo>
                <a:lnTo>
                  <a:pt x="29" y="27"/>
                </a:lnTo>
                <a:lnTo>
                  <a:pt x="26" y="28"/>
                </a:lnTo>
                <a:lnTo>
                  <a:pt x="24" y="29"/>
                </a:lnTo>
                <a:lnTo>
                  <a:pt x="22" y="28"/>
                </a:lnTo>
                <a:lnTo>
                  <a:pt x="20" y="28"/>
                </a:lnTo>
                <a:lnTo>
                  <a:pt x="18" y="27"/>
                </a:lnTo>
                <a:lnTo>
                  <a:pt x="16" y="25"/>
                </a:lnTo>
                <a:lnTo>
                  <a:pt x="15" y="24"/>
                </a:lnTo>
                <a:lnTo>
                  <a:pt x="14" y="23"/>
                </a:lnTo>
                <a:lnTo>
                  <a:pt x="12" y="21"/>
                </a:lnTo>
                <a:lnTo>
                  <a:pt x="9" y="19"/>
                </a:lnTo>
                <a:lnTo>
                  <a:pt x="7" y="20"/>
                </a:lnTo>
                <a:lnTo>
                  <a:pt x="6" y="22"/>
                </a:lnTo>
                <a:lnTo>
                  <a:pt x="3" y="21"/>
                </a:lnTo>
                <a:lnTo>
                  <a:pt x="3" y="19"/>
                </a:lnTo>
                <a:lnTo>
                  <a:pt x="4" y="17"/>
                </a:lnTo>
                <a:lnTo>
                  <a:pt x="5" y="15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2" y="7"/>
                </a:lnTo>
                <a:lnTo>
                  <a:pt x="5" y="7"/>
                </a:lnTo>
                <a:lnTo>
                  <a:pt x="6" y="5"/>
                </a:lnTo>
                <a:lnTo>
                  <a:pt x="7" y="3"/>
                </a:lnTo>
                <a:lnTo>
                  <a:pt x="9" y="2"/>
                </a:lnTo>
                <a:lnTo>
                  <a:pt x="11" y="2"/>
                </a:lnTo>
                <a:lnTo>
                  <a:pt x="13" y="0"/>
                </a:lnTo>
                <a:lnTo>
                  <a:pt x="16" y="0"/>
                </a:lnTo>
                <a:lnTo>
                  <a:pt x="18" y="2"/>
                </a:lnTo>
                <a:lnTo>
                  <a:pt x="19" y="3"/>
                </a:lnTo>
                <a:lnTo>
                  <a:pt x="21" y="5"/>
                </a:lnTo>
                <a:lnTo>
                  <a:pt x="20" y="7"/>
                </a:lnTo>
                <a:lnTo>
                  <a:pt x="18" y="10"/>
                </a:lnTo>
                <a:lnTo>
                  <a:pt x="20" y="12"/>
                </a:lnTo>
                <a:lnTo>
                  <a:pt x="21" y="14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4" name="57003">
            <a:extLst xmlns:a="http://schemas.openxmlformats.org/drawingml/2006/main">
              <a:ext uri="{FF2B5EF4-FFF2-40B4-BE49-F238E27FC236}">
                <a16:creationId xmlns:a16="http://schemas.microsoft.com/office/drawing/2014/main" id="{DE111706-C165-442B-9BA1-D244F3F124C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333063" y="978550"/>
            <a:ext cx="172008" cy="120313"/>
          </a:xfrm>
          <a:custGeom xmlns:a="http://schemas.openxmlformats.org/drawingml/2006/main">
            <a:avLst/>
            <a:gdLst/>
            <a:ahLst/>
            <a:cxnLst>
              <a:cxn ang="0">
                <a:pos x="10" y="0"/>
              </a:cxn>
              <a:cxn ang="0">
                <a:pos x="12" y="2"/>
              </a:cxn>
              <a:cxn ang="0">
                <a:pos x="13" y="5"/>
              </a:cxn>
              <a:cxn ang="0">
                <a:pos x="15" y="6"/>
              </a:cxn>
              <a:cxn ang="0">
                <a:pos x="17" y="7"/>
              </a:cxn>
              <a:cxn ang="0">
                <a:pos x="19" y="7"/>
              </a:cxn>
              <a:cxn ang="0">
                <a:pos x="20" y="9"/>
              </a:cxn>
              <a:cxn ang="0">
                <a:pos x="20" y="12"/>
              </a:cxn>
              <a:cxn ang="0">
                <a:pos x="18" y="14"/>
              </a:cxn>
              <a:cxn ang="0">
                <a:pos x="16" y="15"/>
              </a:cxn>
              <a:cxn ang="0">
                <a:pos x="14" y="15"/>
              </a:cxn>
              <a:cxn ang="0">
                <a:pos x="12" y="15"/>
              </a:cxn>
              <a:cxn ang="0">
                <a:pos x="9" y="14"/>
              </a:cxn>
              <a:cxn ang="0">
                <a:pos x="7" y="13"/>
              </a:cxn>
              <a:cxn ang="0">
                <a:pos x="5" y="12"/>
              </a:cxn>
              <a:cxn ang="0">
                <a:pos x="4" y="10"/>
              </a:cxn>
              <a:cxn ang="0">
                <a:pos x="2" y="9"/>
              </a:cxn>
              <a:cxn ang="0">
                <a:pos x="0" y="5"/>
              </a:cxn>
              <a:cxn ang="0">
                <a:pos x="2" y="3"/>
              </a:cxn>
              <a:cxn ang="0">
                <a:pos x="2" y="1"/>
              </a:cxn>
              <a:cxn ang="0">
                <a:pos x="3" y="0"/>
              </a:cxn>
              <a:cxn ang="0">
                <a:pos x="6" y="1"/>
              </a:cxn>
              <a:cxn ang="0">
                <a:pos x="8" y="0"/>
              </a:cxn>
              <a:cxn ang="0">
                <a:pos x="10" y="0"/>
              </a:cxn>
            </a:cxnLst>
            <a:rect l="0" t="0" r="r" b="b"/>
            <a:pathLst>
              <a:path w="20" h="15">
                <a:moveTo>
                  <a:pt x="10" y="0"/>
                </a:moveTo>
                <a:lnTo>
                  <a:pt x="12" y="2"/>
                </a:lnTo>
                <a:lnTo>
                  <a:pt x="13" y="5"/>
                </a:lnTo>
                <a:lnTo>
                  <a:pt x="15" y="6"/>
                </a:lnTo>
                <a:lnTo>
                  <a:pt x="17" y="7"/>
                </a:lnTo>
                <a:lnTo>
                  <a:pt x="19" y="7"/>
                </a:lnTo>
                <a:lnTo>
                  <a:pt x="20" y="9"/>
                </a:lnTo>
                <a:lnTo>
                  <a:pt x="20" y="12"/>
                </a:lnTo>
                <a:lnTo>
                  <a:pt x="18" y="14"/>
                </a:lnTo>
                <a:lnTo>
                  <a:pt x="16" y="15"/>
                </a:lnTo>
                <a:lnTo>
                  <a:pt x="14" y="15"/>
                </a:lnTo>
                <a:lnTo>
                  <a:pt x="12" y="15"/>
                </a:lnTo>
                <a:lnTo>
                  <a:pt x="9" y="14"/>
                </a:lnTo>
                <a:lnTo>
                  <a:pt x="7" y="13"/>
                </a:lnTo>
                <a:lnTo>
                  <a:pt x="5" y="12"/>
                </a:lnTo>
                <a:lnTo>
                  <a:pt x="4" y="10"/>
                </a:lnTo>
                <a:lnTo>
                  <a:pt x="2" y="9"/>
                </a:lnTo>
                <a:lnTo>
                  <a:pt x="0" y="5"/>
                </a:lnTo>
                <a:lnTo>
                  <a:pt x="2" y="3"/>
                </a:lnTo>
                <a:lnTo>
                  <a:pt x="2" y="1"/>
                </a:lnTo>
                <a:lnTo>
                  <a:pt x="3" y="0"/>
                </a:lnTo>
                <a:lnTo>
                  <a:pt x="6" y="1"/>
                </a:lnTo>
                <a:lnTo>
                  <a:pt x="8" y="0"/>
                </a:lnTo>
                <a:lnTo>
                  <a:pt x="10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5" name="56088">
            <a:extLst xmlns:a="http://schemas.openxmlformats.org/drawingml/2006/main">
              <a:ext uri="{FF2B5EF4-FFF2-40B4-BE49-F238E27FC236}">
                <a16:creationId xmlns:a16="http://schemas.microsoft.com/office/drawing/2014/main" id="{E1A4E1B3-7323-4662-BE64-95DD688258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42515" y="1812725"/>
            <a:ext cx="258012" cy="216564"/>
          </a:xfrm>
          <a:custGeom xmlns:a="http://schemas.openxmlformats.org/drawingml/2006/main">
            <a:avLst/>
            <a:gdLst/>
            <a:ahLst/>
            <a:cxnLst>
              <a:cxn ang="0">
                <a:pos x="27" y="16"/>
              </a:cxn>
              <a:cxn ang="0">
                <a:pos x="29" y="18"/>
              </a:cxn>
              <a:cxn ang="0">
                <a:pos x="30" y="20"/>
              </a:cxn>
              <a:cxn ang="0">
                <a:pos x="30" y="23"/>
              </a:cxn>
              <a:cxn ang="0">
                <a:pos x="29" y="25"/>
              </a:cxn>
              <a:cxn ang="0">
                <a:pos x="28" y="27"/>
              </a:cxn>
              <a:cxn ang="0">
                <a:pos x="25" y="26"/>
              </a:cxn>
              <a:cxn ang="0">
                <a:pos x="22" y="25"/>
              </a:cxn>
              <a:cxn ang="0">
                <a:pos x="19" y="25"/>
              </a:cxn>
              <a:cxn ang="0">
                <a:pos x="16" y="26"/>
              </a:cxn>
              <a:cxn ang="0">
                <a:pos x="13" y="26"/>
              </a:cxn>
              <a:cxn ang="0">
                <a:pos x="12" y="25"/>
              </a:cxn>
              <a:cxn ang="0">
                <a:pos x="9" y="23"/>
              </a:cxn>
              <a:cxn ang="0">
                <a:pos x="6" y="23"/>
              </a:cxn>
              <a:cxn ang="0">
                <a:pos x="4" y="24"/>
              </a:cxn>
              <a:cxn ang="0">
                <a:pos x="1" y="24"/>
              </a:cxn>
              <a:cxn ang="0">
                <a:pos x="0" y="21"/>
              </a:cxn>
              <a:cxn ang="0">
                <a:pos x="0" y="18"/>
              </a:cxn>
              <a:cxn ang="0">
                <a:pos x="2" y="17"/>
              </a:cxn>
              <a:cxn ang="0">
                <a:pos x="3" y="15"/>
              </a:cxn>
              <a:cxn ang="0">
                <a:pos x="4" y="13"/>
              </a:cxn>
              <a:cxn ang="0">
                <a:pos x="3" y="10"/>
              </a:cxn>
              <a:cxn ang="0">
                <a:pos x="4" y="7"/>
              </a:cxn>
              <a:cxn ang="0">
                <a:pos x="4" y="3"/>
              </a:cxn>
              <a:cxn ang="0">
                <a:pos x="3" y="2"/>
              </a:cxn>
              <a:cxn ang="0">
                <a:pos x="6" y="0"/>
              </a:cxn>
              <a:cxn ang="0">
                <a:pos x="9" y="1"/>
              </a:cxn>
              <a:cxn ang="0">
                <a:pos x="11" y="2"/>
              </a:cxn>
              <a:cxn ang="0">
                <a:pos x="13" y="2"/>
              </a:cxn>
              <a:cxn ang="0">
                <a:pos x="13" y="5"/>
              </a:cxn>
              <a:cxn ang="0">
                <a:pos x="14" y="6"/>
              </a:cxn>
              <a:cxn ang="0">
                <a:pos x="15" y="8"/>
              </a:cxn>
              <a:cxn ang="0">
                <a:pos x="18" y="9"/>
              </a:cxn>
              <a:cxn ang="0">
                <a:pos x="20" y="11"/>
              </a:cxn>
              <a:cxn ang="0">
                <a:pos x="22" y="12"/>
              </a:cxn>
              <a:cxn ang="0">
                <a:pos x="24" y="13"/>
              </a:cxn>
              <a:cxn ang="0">
                <a:pos x="26" y="15"/>
              </a:cxn>
              <a:cxn ang="0">
                <a:pos x="27" y="16"/>
              </a:cxn>
            </a:cxnLst>
            <a:rect l="0" t="0" r="r" b="b"/>
            <a:pathLst>
              <a:path w="30" h="27">
                <a:moveTo>
                  <a:pt x="27" y="16"/>
                </a:moveTo>
                <a:lnTo>
                  <a:pt x="29" y="18"/>
                </a:lnTo>
                <a:lnTo>
                  <a:pt x="30" y="20"/>
                </a:lnTo>
                <a:lnTo>
                  <a:pt x="30" y="23"/>
                </a:lnTo>
                <a:lnTo>
                  <a:pt x="29" y="25"/>
                </a:lnTo>
                <a:lnTo>
                  <a:pt x="28" y="27"/>
                </a:lnTo>
                <a:lnTo>
                  <a:pt x="25" y="26"/>
                </a:lnTo>
                <a:lnTo>
                  <a:pt x="22" y="25"/>
                </a:lnTo>
                <a:lnTo>
                  <a:pt x="19" y="25"/>
                </a:lnTo>
                <a:lnTo>
                  <a:pt x="16" y="26"/>
                </a:lnTo>
                <a:lnTo>
                  <a:pt x="13" y="26"/>
                </a:lnTo>
                <a:lnTo>
                  <a:pt x="12" y="25"/>
                </a:lnTo>
                <a:lnTo>
                  <a:pt x="9" y="23"/>
                </a:lnTo>
                <a:lnTo>
                  <a:pt x="6" y="23"/>
                </a:lnTo>
                <a:lnTo>
                  <a:pt x="4" y="24"/>
                </a:lnTo>
                <a:lnTo>
                  <a:pt x="1" y="24"/>
                </a:lnTo>
                <a:lnTo>
                  <a:pt x="0" y="21"/>
                </a:lnTo>
                <a:lnTo>
                  <a:pt x="0" y="18"/>
                </a:lnTo>
                <a:lnTo>
                  <a:pt x="2" y="17"/>
                </a:lnTo>
                <a:lnTo>
                  <a:pt x="3" y="15"/>
                </a:lnTo>
                <a:lnTo>
                  <a:pt x="4" y="13"/>
                </a:lnTo>
                <a:lnTo>
                  <a:pt x="3" y="10"/>
                </a:lnTo>
                <a:lnTo>
                  <a:pt x="4" y="7"/>
                </a:lnTo>
                <a:lnTo>
                  <a:pt x="4" y="3"/>
                </a:lnTo>
                <a:lnTo>
                  <a:pt x="3" y="2"/>
                </a:lnTo>
                <a:lnTo>
                  <a:pt x="6" y="0"/>
                </a:lnTo>
                <a:lnTo>
                  <a:pt x="9" y="1"/>
                </a:lnTo>
                <a:lnTo>
                  <a:pt x="11" y="2"/>
                </a:lnTo>
                <a:lnTo>
                  <a:pt x="13" y="2"/>
                </a:lnTo>
                <a:lnTo>
                  <a:pt x="13" y="5"/>
                </a:lnTo>
                <a:lnTo>
                  <a:pt x="14" y="6"/>
                </a:lnTo>
                <a:lnTo>
                  <a:pt x="15" y="8"/>
                </a:lnTo>
                <a:lnTo>
                  <a:pt x="18" y="9"/>
                </a:lnTo>
                <a:lnTo>
                  <a:pt x="20" y="11"/>
                </a:lnTo>
                <a:lnTo>
                  <a:pt x="22" y="12"/>
                </a:lnTo>
                <a:lnTo>
                  <a:pt x="24" y="13"/>
                </a:lnTo>
                <a:lnTo>
                  <a:pt x="26" y="15"/>
                </a:lnTo>
                <a:lnTo>
                  <a:pt x="27" y="1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6" name="58004">
            <a:extLst xmlns:a="http://schemas.openxmlformats.org/drawingml/2006/main">
              <a:ext uri="{FF2B5EF4-FFF2-40B4-BE49-F238E27FC236}">
                <a16:creationId xmlns:a16="http://schemas.microsoft.com/office/drawing/2014/main" id="{6B3FAD39-0FF6-4A8A-ACDB-0DC308C92BD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54320" y="1235218"/>
            <a:ext cx="111805" cy="112293"/>
          </a:xfrm>
          <a:custGeom xmlns:a="http://schemas.openxmlformats.org/drawingml/2006/main">
            <a:avLst/>
            <a:gdLst/>
            <a:ahLst/>
            <a:cxnLst>
              <a:cxn ang="0">
                <a:pos x="8" y="0"/>
              </a:cxn>
              <a:cxn ang="0">
                <a:pos x="11" y="1"/>
              </a:cxn>
              <a:cxn ang="0">
                <a:pos x="11" y="3"/>
              </a:cxn>
              <a:cxn ang="0">
                <a:pos x="13" y="6"/>
              </a:cxn>
              <a:cxn ang="0">
                <a:pos x="11" y="10"/>
              </a:cxn>
              <a:cxn ang="0">
                <a:pos x="11" y="13"/>
              </a:cxn>
              <a:cxn ang="0">
                <a:pos x="8" y="14"/>
              </a:cxn>
              <a:cxn ang="0">
                <a:pos x="4" y="13"/>
              </a:cxn>
              <a:cxn ang="0">
                <a:pos x="2" y="11"/>
              </a:cxn>
              <a:cxn ang="0">
                <a:pos x="0" y="9"/>
              </a:cxn>
              <a:cxn ang="0">
                <a:pos x="2" y="6"/>
              </a:cxn>
              <a:cxn ang="0">
                <a:pos x="2" y="2"/>
              </a:cxn>
              <a:cxn ang="0">
                <a:pos x="3" y="1"/>
              </a:cxn>
              <a:cxn ang="0">
                <a:pos x="6" y="0"/>
              </a:cxn>
              <a:cxn ang="0">
                <a:pos x="8" y="0"/>
              </a:cxn>
            </a:cxnLst>
            <a:rect l="0" t="0" r="r" b="b"/>
            <a:pathLst>
              <a:path w="13" h="14">
                <a:moveTo>
                  <a:pt x="8" y="0"/>
                </a:moveTo>
                <a:lnTo>
                  <a:pt x="11" y="1"/>
                </a:lnTo>
                <a:lnTo>
                  <a:pt x="11" y="3"/>
                </a:lnTo>
                <a:lnTo>
                  <a:pt x="13" y="6"/>
                </a:lnTo>
                <a:lnTo>
                  <a:pt x="11" y="10"/>
                </a:lnTo>
                <a:lnTo>
                  <a:pt x="11" y="13"/>
                </a:lnTo>
                <a:lnTo>
                  <a:pt x="8" y="14"/>
                </a:lnTo>
                <a:lnTo>
                  <a:pt x="4" y="13"/>
                </a:lnTo>
                <a:lnTo>
                  <a:pt x="2" y="11"/>
                </a:lnTo>
                <a:lnTo>
                  <a:pt x="0" y="9"/>
                </a:lnTo>
                <a:lnTo>
                  <a:pt x="2" y="6"/>
                </a:lnTo>
                <a:lnTo>
                  <a:pt x="2" y="2"/>
                </a:lnTo>
                <a:lnTo>
                  <a:pt x="3" y="1"/>
                </a:lnTo>
                <a:lnTo>
                  <a:pt x="6" y="0"/>
                </a:lnTo>
                <a:lnTo>
                  <a:pt x="8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7" name="56086">
            <a:extLst xmlns:a="http://schemas.openxmlformats.org/drawingml/2006/main">
              <a:ext uri="{FF2B5EF4-FFF2-40B4-BE49-F238E27FC236}">
                <a16:creationId xmlns:a16="http://schemas.microsoft.com/office/drawing/2014/main" id="{1CA24887-E3CA-4750-900D-F47DC83EBB1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77930" y="1491888"/>
            <a:ext cx="189209" cy="152398"/>
          </a:xfrm>
          <a:custGeom xmlns:a="http://schemas.openxmlformats.org/drawingml/2006/main">
            <a:avLst/>
            <a:gdLst/>
            <a:ahLst/>
            <a:cxnLst>
              <a:cxn ang="0">
                <a:pos x="22" y="9"/>
              </a:cxn>
              <a:cxn ang="0">
                <a:pos x="21" y="11"/>
              </a:cxn>
              <a:cxn ang="0">
                <a:pos x="20" y="13"/>
              </a:cxn>
              <a:cxn ang="0">
                <a:pos x="18" y="15"/>
              </a:cxn>
              <a:cxn ang="0">
                <a:pos x="16" y="14"/>
              </a:cxn>
              <a:cxn ang="0">
                <a:pos x="13" y="14"/>
              </a:cxn>
              <a:cxn ang="0">
                <a:pos x="9" y="14"/>
              </a:cxn>
              <a:cxn ang="0">
                <a:pos x="9" y="17"/>
              </a:cxn>
              <a:cxn ang="0">
                <a:pos x="7" y="18"/>
              </a:cxn>
              <a:cxn ang="0">
                <a:pos x="3" y="19"/>
              </a:cxn>
              <a:cxn ang="0">
                <a:pos x="1" y="17"/>
              </a:cxn>
              <a:cxn ang="0">
                <a:pos x="0" y="15"/>
              </a:cxn>
              <a:cxn ang="0">
                <a:pos x="0" y="12"/>
              </a:cxn>
              <a:cxn ang="0">
                <a:pos x="1" y="10"/>
              </a:cxn>
              <a:cxn ang="0">
                <a:pos x="3" y="7"/>
              </a:cxn>
              <a:cxn ang="0">
                <a:pos x="5" y="3"/>
              </a:cxn>
              <a:cxn ang="0">
                <a:pos x="7" y="1"/>
              </a:cxn>
              <a:cxn ang="0">
                <a:pos x="10" y="0"/>
              </a:cxn>
              <a:cxn ang="0">
                <a:pos x="14" y="0"/>
              </a:cxn>
              <a:cxn ang="0">
                <a:pos x="16" y="2"/>
              </a:cxn>
              <a:cxn ang="0">
                <a:pos x="17" y="1"/>
              </a:cxn>
              <a:cxn ang="0">
                <a:pos x="19" y="0"/>
              </a:cxn>
              <a:cxn ang="0">
                <a:pos x="20" y="2"/>
              </a:cxn>
              <a:cxn ang="0">
                <a:pos x="21" y="3"/>
              </a:cxn>
              <a:cxn ang="0">
                <a:pos x="22" y="7"/>
              </a:cxn>
              <a:cxn ang="0">
                <a:pos x="22" y="9"/>
              </a:cxn>
            </a:cxnLst>
            <a:rect l="0" t="0" r="r" b="b"/>
            <a:pathLst>
              <a:path w="22" h="19">
                <a:moveTo>
                  <a:pt x="22" y="9"/>
                </a:moveTo>
                <a:lnTo>
                  <a:pt x="21" y="11"/>
                </a:lnTo>
                <a:lnTo>
                  <a:pt x="20" y="13"/>
                </a:lnTo>
                <a:lnTo>
                  <a:pt x="18" y="15"/>
                </a:lnTo>
                <a:lnTo>
                  <a:pt x="16" y="14"/>
                </a:lnTo>
                <a:lnTo>
                  <a:pt x="13" y="14"/>
                </a:lnTo>
                <a:lnTo>
                  <a:pt x="9" y="14"/>
                </a:lnTo>
                <a:lnTo>
                  <a:pt x="9" y="17"/>
                </a:lnTo>
                <a:lnTo>
                  <a:pt x="7" y="18"/>
                </a:lnTo>
                <a:lnTo>
                  <a:pt x="3" y="19"/>
                </a:lnTo>
                <a:lnTo>
                  <a:pt x="1" y="17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7"/>
                </a:lnTo>
                <a:lnTo>
                  <a:pt x="5" y="3"/>
                </a:lnTo>
                <a:lnTo>
                  <a:pt x="7" y="1"/>
                </a:lnTo>
                <a:lnTo>
                  <a:pt x="10" y="0"/>
                </a:lnTo>
                <a:lnTo>
                  <a:pt x="14" y="0"/>
                </a:lnTo>
                <a:lnTo>
                  <a:pt x="16" y="2"/>
                </a:lnTo>
                <a:lnTo>
                  <a:pt x="17" y="1"/>
                </a:lnTo>
                <a:lnTo>
                  <a:pt x="19" y="0"/>
                </a:lnTo>
                <a:lnTo>
                  <a:pt x="20" y="2"/>
                </a:lnTo>
                <a:lnTo>
                  <a:pt x="21" y="3"/>
                </a:lnTo>
                <a:lnTo>
                  <a:pt x="22" y="7"/>
                </a:lnTo>
                <a:lnTo>
                  <a:pt x="22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8" name="58003">
            <a:extLst xmlns:a="http://schemas.openxmlformats.org/drawingml/2006/main">
              <a:ext uri="{FF2B5EF4-FFF2-40B4-BE49-F238E27FC236}">
                <a16:creationId xmlns:a16="http://schemas.microsoft.com/office/drawing/2014/main" id="{22DBC373-C943-4DF0-93F4-D98FA690D94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79107" y="1331470"/>
            <a:ext cx="240811" cy="224585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19" y="4"/>
              </a:cxn>
              <a:cxn ang="0">
                <a:pos x="19" y="6"/>
              </a:cxn>
              <a:cxn ang="0">
                <a:pos x="18" y="9"/>
              </a:cxn>
              <a:cxn ang="0">
                <a:pos x="20" y="10"/>
              </a:cxn>
              <a:cxn ang="0">
                <a:pos x="23" y="11"/>
              </a:cxn>
              <a:cxn ang="0">
                <a:pos x="25" y="13"/>
              </a:cxn>
              <a:cxn ang="0">
                <a:pos x="28" y="14"/>
              </a:cxn>
              <a:cxn ang="0">
                <a:pos x="27" y="19"/>
              </a:cxn>
              <a:cxn ang="0">
                <a:pos x="26" y="18"/>
              </a:cxn>
              <a:cxn ang="0">
                <a:pos x="23" y="18"/>
              </a:cxn>
              <a:cxn ang="0">
                <a:pos x="22" y="20"/>
              </a:cxn>
              <a:cxn ang="0">
                <a:pos x="22" y="23"/>
              </a:cxn>
              <a:cxn ang="0">
                <a:pos x="21" y="25"/>
              </a:cxn>
              <a:cxn ang="0">
                <a:pos x="20" y="28"/>
              </a:cxn>
              <a:cxn ang="0">
                <a:pos x="17" y="28"/>
              </a:cxn>
              <a:cxn ang="0">
                <a:pos x="15" y="28"/>
              </a:cxn>
              <a:cxn ang="0">
                <a:pos x="12" y="27"/>
              </a:cxn>
              <a:cxn ang="0">
                <a:pos x="9" y="24"/>
              </a:cxn>
              <a:cxn ang="0">
                <a:pos x="7" y="23"/>
              </a:cxn>
              <a:cxn ang="0">
                <a:pos x="3" y="24"/>
              </a:cxn>
              <a:cxn ang="0">
                <a:pos x="2" y="24"/>
              </a:cxn>
              <a:cxn ang="0">
                <a:pos x="1" y="22"/>
              </a:cxn>
              <a:cxn ang="0">
                <a:pos x="0" y="20"/>
              </a:cxn>
              <a:cxn ang="0">
                <a:pos x="3" y="20"/>
              </a:cxn>
              <a:cxn ang="0">
                <a:pos x="4" y="17"/>
              </a:cxn>
              <a:cxn ang="0">
                <a:pos x="4" y="15"/>
              </a:cxn>
              <a:cxn ang="0">
                <a:pos x="4" y="13"/>
              </a:cxn>
              <a:cxn ang="0">
                <a:pos x="3" y="11"/>
              </a:cxn>
              <a:cxn ang="0">
                <a:pos x="2" y="9"/>
              </a:cxn>
              <a:cxn ang="0">
                <a:pos x="3" y="7"/>
              </a:cxn>
              <a:cxn ang="0">
                <a:pos x="4" y="5"/>
              </a:cxn>
              <a:cxn ang="0">
                <a:pos x="4" y="3"/>
              </a:cxn>
              <a:cxn ang="0">
                <a:pos x="6" y="0"/>
              </a:cxn>
              <a:cxn ang="0">
                <a:pos x="10" y="0"/>
              </a:cxn>
              <a:cxn ang="0">
                <a:pos x="15" y="1"/>
              </a:cxn>
              <a:cxn ang="0">
                <a:pos x="17" y="2"/>
              </a:cxn>
            </a:cxnLst>
            <a:rect l="0" t="0" r="r" b="b"/>
            <a:pathLst>
              <a:path w="28" h="28">
                <a:moveTo>
                  <a:pt x="17" y="2"/>
                </a:moveTo>
                <a:lnTo>
                  <a:pt x="19" y="4"/>
                </a:lnTo>
                <a:lnTo>
                  <a:pt x="19" y="6"/>
                </a:lnTo>
                <a:lnTo>
                  <a:pt x="18" y="9"/>
                </a:lnTo>
                <a:lnTo>
                  <a:pt x="20" y="10"/>
                </a:lnTo>
                <a:lnTo>
                  <a:pt x="23" y="11"/>
                </a:lnTo>
                <a:lnTo>
                  <a:pt x="25" y="13"/>
                </a:lnTo>
                <a:lnTo>
                  <a:pt x="28" y="14"/>
                </a:lnTo>
                <a:lnTo>
                  <a:pt x="27" y="19"/>
                </a:lnTo>
                <a:lnTo>
                  <a:pt x="26" y="18"/>
                </a:lnTo>
                <a:lnTo>
                  <a:pt x="23" y="18"/>
                </a:lnTo>
                <a:lnTo>
                  <a:pt x="22" y="20"/>
                </a:lnTo>
                <a:lnTo>
                  <a:pt x="22" y="23"/>
                </a:lnTo>
                <a:lnTo>
                  <a:pt x="21" y="25"/>
                </a:lnTo>
                <a:lnTo>
                  <a:pt x="20" y="28"/>
                </a:lnTo>
                <a:lnTo>
                  <a:pt x="17" y="28"/>
                </a:lnTo>
                <a:lnTo>
                  <a:pt x="15" y="28"/>
                </a:lnTo>
                <a:lnTo>
                  <a:pt x="12" y="27"/>
                </a:lnTo>
                <a:lnTo>
                  <a:pt x="9" y="24"/>
                </a:lnTo>
                <a:lnTo>
                  <a:pt x="7" y="23"/>
                </a:lnTo>
                <a:lnTo>
                  <a:pt x="3" y="24"/>
                </a:lnTo>
                <a:lnTo>
                  <a:pt x="2" y="24"/>
                </a:lnTo>
                <a:lnTo>
                  <a:pt x="1" y="22"/>
                </a:lnTo>
                <a:lnTo>
                  <a:pt x="0" y="20"/>
                </a:lnTo>
                <a:lnTo>
                  <a:pt x="3" y="20"/>
                </a:lnTo>
                <a:lnTo>
                  <a:pt x="4" y="17"/>
                </a:lnTo>
                <a:lnTo>
                  <a:pt x="4" y="15"/>
                </a:lnTo>
                <a:lnTo>
                  <a:pt x="4" y="13"/>
                </a:lnTo>
                <a:lnTo>
                  <a:pt x="3" y="11"/>
                </a:lnTo>
                <a:lnTo>
                  <a:pt x="2" y="9"/>
                </a:lnTo>
                <a:lnTo>
                  <a:pt x="3" y="7"/>
                </a:lnTo>
                <a:lnTo>
                  <a:pt x="4" y="5"/>
                </a:lnTo>
                <a:lnTo>
                  <a:pt x="4" y="3"/>
                </a:lnTo>
                <a:lnTo>
                  <a:pt x="6" y="0"/>
                </a:lnTo>
                <a:lnTo>
                  <a:pt x="10" y="0"/>
                </a:lnTo>
                <a:lnTo>
                  <a:pt x="15" y="1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199" name="56078">
            <a:extLst xmlns:a="http://schemas.openxmlformats.org/drawingml/2006/main">
              <a:ext uri="{FF2B5EF4-FFF2-40B4-BE49-F238E27FC236}">
                <a16:creationId xmlns:a16="http://schemas.microsoft.com/office/drawing/2014/main" id="{FDF48962-A9C2-48FB-8163-3F36C5F8B07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88722" y="1451783"/>
            <a:ext cx="249412" cy="240628"/>
          </a:xfrm>
          <a:custGeom xmlns:a="http://schemas.openxmlformats.org/drawingml/2006/main">
            <a:avLst/>
            <a:gdLst/>
            <a:ahLst/>
            <a:cxnLst>
              <a:cxn ang="0">
                <a:pos x="29" y="6"/>
              </a:cxn>
              <a:cxn ang="0">
                <a:pos x="27" y="8"/>
              </a:cxn>
              <a:cxn ang="0">
                <a:pos x="25" y="12"/>
              </a:cxn>
              <a:cxn ang="0">
                <a:pos x="23" y="15"/>
              </a:cxn>
              <a:cxn ang="0">
                <a:pos x="22" y="17"/>
              </a:cxn>
              <a:cxn ang="0">
                <a:pos x="22" y="20"/>
              </a:cxn>
              <a:cxn ang="0">
                <a:pos x="23" y="22"/>
              </a:cxn>
              <a:cxn ang="0">
                <a:pos x="25" y="24"/>
              </a:cxn>
              <a:cxn ang="0">
                <a:pos x="24" y="26"/>
              </a:cxn>
              <a:cxn ang="0">
                <a:pos x="23" y="28"/>
              </a:cxn>
              <a:cxn ang="0">
                <a:pos x="19" y="28"/>
              </a:cxn>
              <a:cxn ang="0">
                <a:pos x="16" y="29"/>
              </a:cxn>
              <a:cxn ang="0">
                <a:pos x="15" y="30"/>
              </a:cxn>
              <a:cxn ang="0">
                <a:pos x="15" y="28"/>
              </a:cxn>
              <a:cxn ang="0">
                <a:pos x="13" y="26"/>
              </a:cxn>
              <a:cxn ang="0">
                <a:pos x="10" y="24"/>
              </a:cxn>
              <a:cxn ang="0">
                <a:pos x="7" y="23"/>
              </a:cxn>
              <a:cxn ang="0">
                <a:pos x="3" y="23"/>
              </a:cxn>
              <a:cxn ang="0">
                <a:pos x="2" y="21"/>
              </a:cxn>
              <a:cxn ang="0">
                <a:pos x="2" y="18"/>
              </a:cxn>
              <a:cxn ang="0">
                <a:pos x="0" y="16"/>
              </a:cxn>
              <a:cxn ang="0">
                <a:pos x="1" y="13"/>
              </a:cxn>
              <a:cxn ang="0">
                <a:pos x="4" y="11"/>
              </a:cxn>
              <a:cxn ang="0">
                <a:pos x="7" y="10"/>
              </a:cxn>
              <a:cxn ang="0">
                <a:pos x="9" y="7"/>
              </a:cxn>
              <a:cxn ang="0">
                <a:pos x="10" y="4"/>
              </a:cxn>
              <a:cxn ang="0">
                <a:pos x="12" y="1"/>
              </a:cxn>
              <a:cxn ang="0">
                <a:pos x="16" y="1"/>
              </a:cxn>
              <a:cxn ang="0">
                <a:pos x="19" y="2"/>
              </a:cxn>
              <a:cxn ang="0">
                <a:pos x="20" y="0"/>
              </a:cxn>
              <a:cxn ang="0">
                <a:pos x="23" y="3"/>
              </a:cxn>
              <a:cxn ang="0">
                <a:pos x="25" y="5"/>
              </a:cxn>
              <a:cxn ang="0">
                <a:pos x="29" y="6"/>
              </a:cxn>
            </a:cxnLst>
            <a:rect l="0" t="0" r="r" b="b"/>
            <a:pathLst>
              <a:path w="29" h="30">
                <a:moveTo>
                  <a:pt x="29" y="6"/>
                </a:moveTo>
                <a:lnTo>
                  <a:pt x="27" y="8"/>
                </a:lnTo>
                <a:lnTo>
                  <a:pt x="25" y="12"/>
                </a:lnTo>
                <a:lnTo>
                  <a:pt x="23" y="15"/>
                </a:lnTo>
                <a:lnTo>
                  <a:pt x="22" y="17"/>
                </a:lnTo>
                <a:lnTo>
                  <a:pt x="22" y="20"/>
                </a:lnTo>
                <a:lnTo>
                  <a:pt x="23" y="22"/>
                </a:lnTo>
                <a:lnTo>
                  <a:pt x="25" y="24"/>
                </a:lnTo>
                <a:lnTo>
                  <a:pt x="24" y="26"/>
                </a:lnTo>
                <a:lnTo>
                  <a:pt x="23" y="28"/>
                </a:lnTo>
                <a:lnTo>
                  <a:pt x="19" y="28"/>
                </a:lnTo>
                <a:lnTo>
                  <a:pt x="16" y="29"/>
                </a:lnTo>
                <a:lnTo>
                  <a:pt x="15" y="30"/>
                </a:lnTo>
                <a:lnTo>
                  <a:pt x="15" y="28"/>
                </a:lnTo>
                <a:lnTo>
                  <a:pt x="13" y="26"/>
                </a:lnTo>
                <a:lnTo>
                  <a:pt x="10" y="24"/>
                </a:lnTo>
                <a:lnTo>
                  <a:pt x="7" y="23"/>
                </a:lnTo>
                <a:lnTo>
                  <a:pt x="3" y="23"/>
                </a:lnTo>
                <a:lnTo>
                  <a:pt x="2" y="21"/>
                </a:lnTo>
                <a:lnTo>
                  <a:pt x="2" y="18"/>
                </a:lnTo>
                <a:lnTo>
                  <a:pt x="0" y="16"/>
                </a:lnTo>
                <a:lnTo>
                  <a:pt x="1" y="13"/>
                </a:lnTo>
                <a:lnTo>
                  <a:pt x="4" y="11"/>
                </a:lnTo>
                <a:lnTo>
                  <a:pt x="7" y="10"/>
                </a:lnTo>
                <a:lnTo>
                  <a:pt x="9" y="7"/>
                </a:lnTo>
                <a:lnTo>
                  <a:pt x="10" y="4"/>
                </a:lnTo>
                <a:lnTo>
                  <a:pt x="12" y="1"/>
                </a:lnTo>
                <a:lnTo>
                  <a:pt x="16" y="1"/>
                </a:lnTo>
                <a:lnTo>
                  <a:pt x="19" y="2"/>
                </a:lnTo>
                <a:lnTo>
                  <a:pt x="20" y="0"/>
                </a:lnTo>
                <a:lnTo>
                  <a:pt x="23" y="3"/>
                </a:lnTo>
                <a:lnTo>
                  <a:pt x="25" y="5"/>
                </a:lnTo>
                <a:lnTo>
                  <a:pt x="29" y="6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0" name="56051">
            <a:extLst xmlns:a="http://schemas.openxmlformats.org/drawingml/2006/main">
              <a:ext uri="{FF2B5EF4-FFF2-40B4-BE49-F238E27FC236}">
                <a16:creationId xmlns:a16="http://schemas.microsoft.com/office/drawing/2014/main" id="{0111CC6F-85E3-4DF7-8CCD-BF7D84D90EE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42515" y="2157623"/>
            <a:ext cx="266613" cy="240628"/>
          </a:xfrm>
          <a:custGeom xmlns:a="http://schemas.openxmlformats.org/drawingml/2006/main">
            <a:avLst/>
            <a:gdLst/>
            <a:ahLst/>
            <a:cxnLst>
              <a:cxn ang="0">
                <a:pos x="31" y="26"/>
              </a:cxn>
              <a:cxn ang="0">
                <a:pos x="29" y="27"/>
              </a:cxn>
              <a:cxn ang="0">
                <a:pos x="25" y="27"/>
              </a:cxn>
              <a:cxn ang="0">
                <a:pos x="24" y="27"/>
              </a:cxn>
              <a:cxn ang="0">
                <a:pos x="20" y="28"/>
              </a:cxn>
              <a:cxn ang="0">
                <a:pos x="16" y="29"/>
              </a:cxn>
              <a:cxn ang="0">
                <a:pos x="13" y="29"/>
              </a:cxn>
              <a:cxn ang="0">
                <a:pos x="11" y="30"/>
              </a:cxn>
              <a:cxn ang="0">
                <a:pos x="11" y="27"/>
              </a:cxn>
              <a:cxn ang="0">
                <a:pos x="8" y="25"/>
              </a:cxn>
              <a:cxn ang="0">
                <a:pos x="7" y="24"/>
              </a:cxn>
              <a:cxn ang="0">
                <a:pos x="4" y="24"/>
              </a:cxn>
              <a:cxn ang="0">
                <a:pos x="2" y="24"/>
              </a:cxn>
              <a:cxn ang="0">
                <a:pos x="4" y="21"/>
              </a:cxn>
              <a:cxn ang="0">
                <a:pos x="4" y="17"/>
              </a:cxn>
              <a:cxn ang="0">
                <a:pos x="1" y="16"/>
              </a:cxn>
              <a:cxn ang="0">
                <a:pos x="0" y="13"/>
              </a:cxn>
              <a:cxn ang="0">
                <a:pos x="2" y="9"/>
              </a:cxn>
              <a:cxn ang="0">
                <a:pos x="3" y="7"/>
              </a:cxn>
              <a:cxn ang="0">
                <a:pos x="5" y="4"/>
              </a:cxn>
              <a:cxn ang="0">
                <a:pos x="9" y="4"/>
              </a:cxn>
              <a:cxn ang="0">
                <a:pos x="11" y="3"/>
              </a:cxn>
              <a:cxn ang="0">
                <a:pos x="12" y="1"/>
              </a:cxn>
              <a:cxn ang="0">
                <a:pos x="16" y="0"/>
              </a:cxn>
              <a:cxn ang="0">
                <a:pos x="16" y="2"/>
              </a:cxn>
              <a:cxn ang="0">
                <a:pos x="18" y="5"/>
              </a:cxn>
              <a:cxn ang="0">
                <a:pos x="18" y="8"/>
              </a:cxn>
              <a:cxn ang="0">
                <a:pos x="17" y="9"/>
              </a:cxn>
              <a:cxn ang="0">
                <a:pos x="19" y="12"/>
              </a:cxn>
              <a:cxn ang="0">
                <a:pos x="21" y="11"/>
              </a:cxn>
              <a:cxn ang="0">
                <a:pos x="23" y="13"/>
              </a:cxn>
              <a:cxn ang="0">
                <a:pos x="26" y="14"/>
              </a:cxn>
              <a:cxn ang="0">
                <a:pos x="28" y="19"/>
              </a:cxn>
              <a:cxn ang="0">
                <a:pos x="31" y="19"/>
              </a:cxn>
              <a:cxn ang="0">
                <a:pos x="31" y="22"/>
              </a:cxn>
              <a:cxn ang="0">
                <a:pos x="31" y="26"/>
              </a:cxn>
            </a:cxnLst>
            <a:rect l="0" t="0" r="r" b="b"/>
            <a:pathLst>
              <a:path w="31" h="30">
                <a:moveTo>
                  <a:pt x="31" y="26"/>
                </a:moveTo>
                <a:lnTo>
                  <a:pt x="29" y="27"/>
                </a:lnTo>
                <a:lnTo>
                  <a:pt x="25" y="27"/>
                </a:lnTo>
                <a:lnTo>
                  <a:pt x="24" y="27"/>
                </a:lnTo>
                <a:lnTo>
                  <a:pt x="20" y="28"/>
                </a:lnTo>
                <a:lnTo>
                  <a:pt x="16" y="29"/>
                </a:lnTo>
                <a:lnTo>
                  <a:pt x="13" y="29"/>
                </a:lnTo>
                <a:lnTo>
                  <a:pt x="11" y="30"/>
                </a:lnTo>
                <a:lnTo>
                  <a:pt x="11" y="27"/>
                </a:lnTo>
                <a:lnTo>
                  <a:pt x="8" y="25"/>
                </a:lnTo>
                <a:lnTo>
                  <a:pt x="7" y="24"/>
                </a:lnTo>
                <a:lnTo>
                  <a:pt x="4" y="24"/>
                </a:lnTo>
                <a:lnTo>
                  <a:pt x="2" y="24"/>
                </a:lnTo>
                <a:lnTo>
                  <a:pt x="4" y="21"/>
                </a:lnTo>
                <a:lnTo>
                  <a:pt x="4" y="17"/>
                </a:lnTo>
                <a:lnTo>
                  <a:pt x="1" y="16"/>
                </a:lnTo>
                <a:lnTo>
                  <a:pt x="0" y="13"/>
                </a:lnTo>
                <a:lnTo>
                  <a:pt x="2" y="9"/>
                </a:lnTo>
                <a:lnTo>
                  <a:pt x="3" y="7"/>
                </a:lnTo>
                <a:lnTo>
                  <a:pt x="5" y="4"/>
                </a:lnTo>
                <a:lnTo>
                  <a:pt x="9" y="4"/>
                </a:lnTo>
                <a:lnTo>
                  <a:pt x="11" y="3"/>
                </a:lnTo>
                <a:lnTo>
                  <a:pt x="12" y="1"/>
                </a:lnTo>
                <a:lnTo>
                  <a:pt x="16" y="0"/>
                </a:lnTo>
                <a:lnTo>
                  <a:pt x="16" y="2"/>
                </a:lnTo>
                <a:lnTo>
                  <a:pt x="18" y="5"/>
                </a:lnTo>
                <a:lnTo>
                  <a:pt x="18" y="8"/>
                </a:lnTo>
                <a:lnTo>
                  <a:pt x="17" y="9"/>
                </a:lnTo>
                <a:lnTo>
                  <a:pt x="19" y="12"/>
                </a:lnTo>
                <a:lnTo>
                  <a:pt x="21" y="11"/>
                </a:lnTo>
                <a:lnTo>
                  <a:pt x="23" y="13"/>
                </a:lnTo>
                <a:lnTo>
                  <a:pt x="26" y="14"/>
                </a:lnTo>
                <a:lnTo>
                  <a:pt x="28" y="19"/>
                </a:lnTo>
                <a:lnTo>
                  <a:pt x="31" y="19"/>
                </a:lnTo>
                <a:lnTo>
                  <a:pt x="31" y="22"/>
                </a:lnTo>
                <a:lnTo>
                  <a:pt x="31" y="2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1" name="56049">
            <a:extLst xmlns:a="http://schemas.openxmlformats.org/drawingml/2006/main">
              <a:ext uri="{FF2B5EF4-FFF2-40B4-BE49-F238E27FC236}">
                <a16:creationId xmlns:a16="http://schemas.microsoft.com/office/drawing/2014/main" id="{0921B2AA-3E9B-4ED8-AF02-FECFF3D6022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51115" y="1475846"/>
            <a:ext cx="197810" cy="192501"/>
          </a:xfrm>
          <a:custGeom xmlns:a="http://schemas.openxmlformats.org/drawingml/2006/main">
            <a:avLst/>
            <a:gdLst/>
            <a:ahLst/>
            <a:cxnLst>
              <a:cxn ang="0">
                <a:pos x="7" y="1"/>
              </a:cxn>
              <a:cxn ang="0">
                <a:pos x="8" y="4"/>
              </a:cxn>
              <a:cxn ang="0">
                <a:pos x="9" y="7"/>
              </a:cxn>
              <a:cxn ang="0">
                <a:pos x="10" y="10"/>
              </a:cxn>
              <a:cxn ang="0">
                <a:pos x="13" y="11"/>
              </a:cxn>
              <a:cxn ang="0">
                <a:pos x="14" y="13"/>
              </a:cxn>
              <a:cxn ang="0">
                <a:pos x="16" y="13"/>
              </a:cxn>
              <a:cxn ang="0">
                <a:pos x="18" y="15"/>
              </a:cxn>
              <a:cxn ang="0">
                <a:pos x="18" y="18"/>
              </a:cxn>
              <a:cxn ang="0">
                <a:pos x="19" y="20"/>
              </a:cxn>
              <a:cxn ang="0">
                <a:pos x="23" y="20"/>
              </a:cxn>
              <a:cxn ang="0">
                <a:pos x="22" y="23"/>
              </a:cxn>
              <a:cxn ang="0">
                <a:pos x="19" y="23"/>
              </a:cxn>
              <a:cxn ang="0">
                <a:pos x="15" y="23"/>
              </a:cxn>
              <a:cxn ang="0">
                <a:pos x="14" y="24"/>
              </a:cxn>
              <a:cxn ang="0">
                <a:pos x="12" y="21"/>
              </a:cxn>
              <a:cxn ang="0">
                <a:pos x="11" y="19"/>
              </a:cxn>
              <a:cxn ang="0">
                <a:pos x="10" y="16"/>
              </a:cxn>
              <a:cxn ang="0">
                <a:pos x="7" y="15"/>
              </a:cxn>
              <a:cxn ang="0">
                <a:pos x="5" y="13"/>
              </a:cxn>
              <a:cxn ang="0">
                <a:pos x="3" y="12"/>
              </a:cxn>
              <a:cxn ang="0">
                <a:pos x="0" y="10"/>
              </a:cxn>
              <a:cxn ang="0">
                <a:pos x="1" y="7"/>
              </a:cxn>
              <a:cxn ang="0">
                <a:pos x="2" y="5"/>
              </a:cxn>
              <a:cxn ang="0">
                <a:pos x="2" y="2"/>
              </a:cxn>
              <a:cxn ang="0">
                <a:pos x="3" y="0"/>
              </a:cxn>
              <a:cxn ang="0">
                <a:pos x="6" y="0"/>
              </a:cxn>
              <a:cxn ang="0">
                <a:pos x="7" y="1"/>
              </a:cxn>
            </a:cxnLst>
            <a:rect l="0" t="0" r="r" b="b"/>
            <a:pathLst>
              <a:path w="23" h="24">
                <a:moveTo>
                  <a:pt x="7" y="1"/>
                </a:moveTo>
                <a:lnTo>
                  <a:pt x="8" y="4"/>
                </a:lnTo>
                <a:lnTo>
                  <a:pt x="9" y="7"/>
                </a:lnTo>
                <a:lnTo>
                  <a:pt x="10" y="10"/>
                </a:lnTo>
                <a:lnTo>
                  <a:pt x="13" y="11"/>
                </a:lnTo>
                <a:lnTo>
                  <a:pt x="14" y="13"/>
                </a:lnTo>
                <a:lnTo>
                  <a:pt x="16" y="13"/>
                </a:lnTo>
                <a:lnTo>
                  <a:pt x="18" y="15"/>
                </a:lnTo>
                <a:lnTo>
                  <a:pt x="18" y="18"/>
                </a:lnTo>
                <a:lnTo>
                  <a:pt x="19" y="20"/>
                </a:lnTo>
                <a:lnTo>
                  <a:pt x="23" y="20"/>
                </a:lnTo>
                <a:lnTo>
                  <a:pt x="22" y="23"/>
                </a:lnTo>
                <a:lnTo>
                  <a:pt x="19" y="23"/>
                </a:lnTo>
                <a:lnTo>
                  <a:pt x="15" y="23"/>
                </a:lnTo>
                <a:lnTo>
                  <a:pt x="14" y="24"/>
                </a:lnTo>
                <a:lnTo>
                  <a:pt x="12" y="21"/>
                </a:lnTo>
                <a:lnTo>
                  <a:pt x="11" y="19"/>
                </a:lnTo>
                <a:lnTo>
                  <a:pt x="10" y="16"/>
                </a:lnTo>
                <a:lnTo>
                  <a:pt x="7" y="15"/>
                </a:lnTo>
                <a:lnTo>
                  <a:pt x="5" y="13"/>
                </a:lnTo>
                <a:lnTo>
                  <a:pt x="3" y="12"/>
                </a:lnTo>
                <a:lnTo>
                  <a:pt x="0" y="10"/>
                </a:lnTo>
                <a:lnTo>
                  <a:pt x="1" y="7"/>
                </a:lnTo>
                <a:lnTo>
                  <a:pt x="2" y="5"/>
                </a:lnTo>
                <a:lnTo>
                  <a:pt x="2" y="2"/>
                </a:lnTo>
                <a:lnTo>
                  <a:pt x="3" y="0"/>
                </a:lnTo>
                <a:lnTo>
                  <a:pt x="6" y="0"/>
                </a:lnTo>
                <a:lnTo>
                  <a:pt x="7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2" name="56044">
            <a:extLst xmlns:a="http://schemas.openxmlformats.org/drawingml/2006/main">
              <a:ext uri="{FF2B5EF4-FFF2-40B4-BE49-F238E27FC236}">
                <a16:creationId xmlns:a16="http://schemas.microsoft.com/office/drawing/2014/main" id="{972E265D-1256-4CC5-A52F-A6C8CD4B5AA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19919" y="1419700"/>
            <a:ext cx="180608" cy="160418"/>
          </a:xfrm>
          <a:custGeom xmlns:a="http://schemas.openxmlformats.org/drawingml/2006/main">
            <a:avLst/>
            <a:gdLst/>
            <a:ahLst/>
            <a:cxnLst>
              <a:cxn ang="0">
                <a:pos x="21" y="3"/>
              </a:cxn>
              <a:cxn ang="0">
                <a:pos x="20" y="5"/>
              </a:cxn>
              <a:cxn ang="0">
                <a:pos x="18" y="8"/>
              </a:cxn>
              <a:cxn ang="0">
                <a:pos x="17" y="11"/>
              </a:cxn>
              <a:cxn ang="0">
                <a:pos x="15" y="14"/>
              </a:cxn>
              <a:cxn ang="0">
                <a:pos x="12" y="15"/>
              </a:cxn>
              <a:cxn ang="0">
                <a:pos x="9" y="17"/>
              </a:cxn>
              <a:cxn ang="0">
                <a:pos x="8" y="20"/>
              </a:cxn>
              <a:cxn ang="0">
                <a:pos x="6" y="20"/>
              </a:cxn>
              <a:cxn ang="0">
                <a:pos x="5" y="18"/>
              </a:cxn>
              <a:cxn ang="0">
                <a:pos x="2" y="17"/>
              </a:cxn>
              <a:cxn ang="0">
                <a:pos x="1" y="14"/>
              </a:cxn>
              <a:cxn ang="0">
                <a:pos x="0" y="11"/>
              </a:cxn>
              <a:cxn ang="0">
                <a:pos x="2" y="10"/>
              </a:cxn>
              <a:cxn ang="0">
                <a:pos x="3" y="8"/>
              </a:cxn>
              <a:cxn ang="0">
                <a:pos x="5" y="8"/>
              </a:cxn>
              <a:cxn ang="0">
                <a:pos x="7" y="7"/>
              </a:cxn>
              <a:cxn ang="0">
                <a:pos x="7" y="4"/>
              </a:cxn>
              <a:cxn ang="0">
                <a:pos x="10" y="3"/>
              </a:cxn>
              <a:cxn ang="0">
                <a:pos x="12" y="3"/>
              </a:cxn>
              <a:cxn ang="0">
                <a:pos x="16" y="2"/>
              </a:cxn>
              <a:cxn ang="0">
                <a:pos x="19" y="0"/>
              </a:cxn>
              <a:cxn ang="0">
                <a:pos x="21" y="3"/>
              </a:cxn>
            </a:cxnLst>
            <a:rect l="0" t="0" r="r" b="b"/>
            <a:pathLst>
              <a:path w="21" h="20">
                <a:moveTo>
                  <a:pt x="21" y="3"/>
                </a:moveTo>
                <a:lnTo>
                  <a:pt x="20" y="5"/>
                </a:lnTo>
                <a:lnTo>
                  <a:pt x="18" y="8"/>
                </a:lnTo>
                <a:lnTo>
                  <a:pt x="17" y="11"/>
                </a:lnTo>
                <a:lnTo>
                  <a:pt x="15" y="14"/>
                </a:lnTo>
                <a:lnTo>
                  <a:pt x="12" y="15"/>
                </a:lnTo>
                <a:lnTo>
                  <a:pt x="9" y="17"/>
                </a:lnTo>
                <a:lnTo>
                  <a:pt x="8" y="20"/>
                </a:lnTo>
                <a:lnTo>
                  <a:pt x="6" y="20"/>
                </a:lnTo>
                <a:lnTo>
                  <a:pt x="5" y="18"/>
                </a:lnTo>
                <a:lnTo>
                  <a:pt x="2" y="17"/>
                </a:lnTo>
                <a:lnTo>
                  <a:pt x="1" y="14"/>
                </a:lnTo>
                <a:lnTo>
                  <a:pt x="0" y="11"/>
                </a:lnTo>
                <a:lnTo>
                  <a:pt x="2" y="10"/>
                </a:lnTo>
                <a:lnTo>
                  <a:pt x="3" y="8"/>
                </a:lnTo>
                <a:lnTo>
                  <a:pt x="5" y="8"/>
                </a:lnTo>
                <a:lnTo>
                  <a:pt x="7" y="7"/>
                </a:lnTo>
                <a:lnTo>
                  <a:pt x="7" y="4"/>
                </a:lnTo>
                <a:lnTo>
                  <a:pt x="10" y="3"/>
                </a:lnTo>
                <a:lnTo>
                  <a:pt x="12" y="3"/>
                </a:lnTo>
                <a:lnTo>
                  <a:pt x="16" y="2"/>
                </a:lnTo>
                <a:lnTo>
                  <a:pt x="19" y="0"/>
                </a:lnTo>
                <a:lnTo>
                  <a:pt x="21" y="3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3" name="56029">
            <a:extLst xmlns:a="http://schemas.openxmlformats.org/drawingml/2006/main">
              <a:ext uri="{FF2B5EF4-FFF2-40B4-BE49-F238E27FC236}">
                <a16:creationId xmlns:a16="http://schemas.microsoft.com/office/drawing/2014/main" id="{BFD24290-517E-49F7-9385-20C43852D1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74725" y="1756577"/>
            <a:ext cx="172008" cy="352919"/>
          </a:xfrm>
          <a:custGeom xmlns:a="http://schemas.openxmlformats.org/drawingml/2006/main">
            <a:avLst/>
            <a:gdLst/>
            <a:ahLst/>
            <a:cxnLst>
              <a:cxn ang="0">
                <a:pos x="20" y="2"/>
              </a:cxn>
              <a:cxn ang="0">
                <a:pos x="20" y="4"/>
              </a:cxn>
              <a:cxn ang="0">
                <a:pos x="20" y="8"/>
              </a:cxn>
              <a:cxn ang="0">
                <a:pos x="19" y="11"/>
              </a:cxn>
              <a:cxn ang="0">
                <a:pos x="19" y="13"/>
              </a:cxn>
              <a:cxn ang="0">
                <a:pos x="20" y="16"/>
              </a:cxn>
              <a:cxn ang="0">
                <a:pos x="18" y="17"/>
              </a:cxn>
              <a:cxn ang="0">
                <a:pos x="16" y="19"/>
              </a:cxn>
              <a:cxn ang="0">
                <a:pos x="14" y="20"/>
              </a:cxn>
              <a:cxn ang="0">
                <a:pos x="15" y="23"/>
              </a:cxn>
              <a:cxn ang="0">
                <a:pos x="17" y="25"/>
              </a:cxn>
              <a:cxn ang="0">
                <a:pos x="19" y="27"/>
              </a:cxn>
              <a:cxn ang="0">
                <a:pos x="18" y="30"/>
              </a:cxn>
              <a:cxn ang="0">
                <a:pos x="20" y="32"/>
              </a:cxn>
              <a:cxn ang="0">
                <a:pos x="20" y="35"/>
              </a:cxn>
              <a:cxn ang="0">
                <a:pos x="19" y="36"/>
              </a:cxn>
              <a:cxn ang="0">
                <a:pos x="17" y="39"/>
              </a:cxn>
              <a:cxn ang="0">
                <a:pos x="17" y="41"/>
              </a:cxn>
              <a:cxn ang="0">
                <a:pos x="14" y="44"/>
              </a:cxn>
              <a:cxn ang="0">
                <a:pos x="11" y="43"/>
              </a:cxn>
              <a:cxn ang="0">
                <a:pos x="10" y="41"/>
              </a:cxn>
              <a:cxn ang="0">
                <a:pos x="10" y="39"/>
              </a:cxn>
              <a:cxn ang="0">
                <a:pos x="10" y="36"/>
              </a:cxn>
              <a:cxn ang="0">
                <a:pos x="10" y="34"/>
              </a:cxn>
              <a:cxn ang="0">
                <a:pos x="8" y="34"/>
              </a:cxn>
              <a:cxn ang="0">
                <a:pos x="6" y="33"/>
              </a:cxn>
              <a:cxn ang="0">
                <a:pos x="4" y="34"/>
              </a:cxn>
              <a:cxn ang="0">
                <a:pos x="1" y="34"/>
              </a:cxn>
              <a:cxn ang="0">
                <a:pos x="2" y="32"/>
              </a:cxn>
              <a:cxn ang="0">
                <a:pos x="3" y="30"/>
              </a:cxn>
              <a:cxn ang="0">
                <a:pos x="3" y="27"/>
              </a:cxn>
              <a:cxn ang="0">
                <a:pos x="2" y="25"/>
              </a:cxn>
              <a:cxn ang="0">
                <a:pos x="0" y="23"/>
              </a:cxn>
              <a:cxn ang="0">
                <a:pos x="1" y="21"/>
              </a:cxn>
              <a:cxn ang="0">
                <a:pos x="3" y="20"/>
              </a:cxn>
              <a:cxn ang="0">
                <a:pos x="2" y="17"/>
              </a:cxn>
              <a:cxn ang="0">
                <a:pos x="2" y="15"/>
              </a:cxn>
              <a:cxn ang="0">
                <a:pos x="1" y="13"/>
              </a:cxn>
              <a:cxn ang="0">
                <a:pos x="2" y="10"/>
              </a:cxn>
              <a:cxn ang="0">
                <a:pos x="3" y="9"/>
              </a:cxn>
              <a:cxn ang="0">
                <a:pos x="5" y="9"/>
              </a:cxn>
              <a:cxn ang="0">
                <a:pos x="7" y="10"/>
              </a:cxn>
              <a:cxn ang="0">
                <a:pos x="9" y="8"/>
              </a:cxn>
              <a:cxn ang="0">
                <a:pos x="11" y="4"/>
              </a:cxn>
              <a:cxn ang="0">
                <a:pos x="13" y="1"/>
              </a:cxn>
              <a:cxn ang="0">
                <a:pos x="15" y="0"/>
              </a:cxn>
              <a:cxn ang="0">
                <a:pos x="17" y="1"/>
              </a:cxn>
              <a:cxn ang="0">
                <a:pos x="20" y="2"/>
              </a:cxn>
            </a:cxnLst>
            <a:rect l="0" t="0" r="r" b="b"/>
            <a:pathLst>
              <a:path w="20" h="44">
                <a:moveTo>
                  <a:pt x="20" y="2"/>
                </a:moveTo>
                <a:lnTo>
                  <a:pt x="20" y="4"/>
                </a:lnTo>
                <a:lnTo>
                  <a:pt x="20" y="8"/>
                </a:lnTo>
                <a:lnTo>
                  <a:pt x="19" y="11"/>
                </a:lnTo>
                <a:lnTo>
                  <a:pt x="19" y="13"/>
                </a:lnTo>
                <a:lnTo>
                  <a:pt x="20" y="16"/>
                </a:lnTo>
                <a:lnTo>
                  <a:pt x="18" y="17"/>
                </a:lnTo>
                <a:lnTo>
                  <a:pt x="16" y="19"/>
                </a:lnTo>
                <a:lnTo>
                  <a:pt x="14" y="20"/>
                </a:lnTo>
                <a:lnTo>
                  <a:pt x="15" y="23"/>
                </a:lnTo>
                <a:lnTo>
                  <a:pt x="17" y="25"/>
                </a:lnTo>
                <a:lnTo>
                  <a:pt x="19" y="27"/>
                </a:lnTo>
                <a:lnTo>
                  <a:pt x="18" y="30"/>
                </a:lnTo>
                <a:lnTo>
                  <a:pt x="20" y="32"/>
                </a:lnTo>
                <a:lnTo>
                  <a:pt x="20" y="35"/>
                </a:lnTo>
                <a:lnTo>
                  <a:pt x="19" y="36"/>
                </a:lnTo>
                <a:lnTo>
                  <a:pt x="17" y="39"/>
                </a:lnTo>
                <a:lnTo>
                  <a:pt x="17" y="41"/>
                </a:lnTo>
                <a:lnTo>
                  <a:pt x="14" y="44"/>
                </a:lnTo>
                <a:lnTo>
                  <a:pt x="11" y="43"/>
                </a:lnTo>
                <a:lnTo>
                  <a:pt x="10" y="41"/>
                </a:lnTo>
                <a:lnTo>
                  <a:pt x="10" y="39"/>
                </a:lnTo>
                <a:lnTo>
                  <a:pt x="10" y="36"/>
                </a:lnTo>
                <a:lnTo>
                  <a:pt x="10" y="34"/>
                </a:lnTo>
                <a:lnTo>
                  <a:pt x="8" y="34"/>
                </a:lnTo>
                <a:lnTo>
                  <a:pt x="6" y="33"/>
                </a:lnTo>
                <a:lnTo>
                  <a:pt x="4" y="34"/>
                </a:lnTo>
                <a:lnTo>
                  <a:pt x="1" y="34"/>
                </a:lnTo>
                <a:lnTo>
                  <a:pt x="2" y="32"/>
                </a:lnTo>
                <a:lnTo>
                  <a:pt x="3" y="30"/>
                </a:lnTo>
                <a:lnTo>
                  <a:pt x="3" y="27"/>
                </a:lnTo>
                <a:lnTo>
                  <a:pt x="2" y="25"/>
                </a:lnTo>
                <a:lnTo>
                  <a:pt x="0" y="23"/>
                </a:lnTo>
                <a:lnTo>
                  <a:pt x="1" y="21"/>
                </a:lnTo>
                <a:lnTo>
                  <a:pt x="3" y="20"/>
                </a:lnTo>
                <a:lnTo>
                  <a:pt x="2" y="17"/>
                </a:lnTo>
                <a:lnTo>
                  <a:pt x="2" y="15"/>
                </a:lnTo>
                <a:lnTo>
                  <a:pt x="1" y="13"/>
                </a:lnTo>
                <a:lnTo>
                  <a:pt x="2" y="10"/>
                </a:lnTo>
                <a:lnTo>
                  <a:pt x="3" y="9"/>
                </a:lnTo>
                <a:lnTo>
                  <a:pt x="5" y="9"/>
                </a:lnTo>
                <a:lnTo>
                  <a:pt x="7" y="10"/>
                </a:lnTo>
                <a:lnTo>
                  <a:pt x="9" y="8"/>
                </a:lnTo>
                <a:lnTo>
                  <a:pt x="11" y="4"/>
                </a:lnTo>
                <a:lnTo>
                  <a:pt x="13" y="1"/>
                </a:lnTo>
                <a:lnTo>
                  <a:pt x="15" y="0"/>
                </a:lnTo>
                <a:lnTo>
                  <a:pt x="17" y="1"/>
                </a:lnTo>
                <a:lnTo>
                  <a:pt x="20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4" name="56022">
            <a:extLst xmlns:a="http://schemas.openxmlformats.org/drawingml/2006/main">
              <a:ext uri="{FF2B5EF4-FFF2-40B4-BE49-F238E27FC236}">
                <a16:creationId xmlns:a16="http://schemas.microsoft.com/office/drawing/2014/main" id="{504347F1-46F9-4D0E-9C44-703237AF4C1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04908" y="1515951"/>
            <a:ext cx="266613" cy="200523"/>
          </a:xfrm>
          <a:custGeom xmlns:a="http://schemas.openxmlformats.org/drawingml/2006/main">
            <a:avLst/>
            <a:gdLst/>
            <a:ahLst/>
            <a:cxnLst>
              <a:cxn ang="0">
                <a:pos x="17" y="5"/>
              </a:cxn>
              <a:cxn ang="0">
                <a:pos x="20" y="7"/>
              </a:cxn>
              <a:cxn ang="0">
                <a:pos x="22" y="8"/>
              </a:cxn>
              <a:cxn ang="0">
                <a:pos x="24" y="10"/>
              </a:cxn>
              <a:cxn ang="0">
                <a:pos x="27" y="11"/>
              </a:cxn>
              <a:cxn ang="0">
                <a:pos x="28" y="14"/>
              </a:cxn>
              <a:cxn ang="0">
                <a:pos x="29" y="16"/>
              </a:cxn>
              <a:cxn ang="0">
                <a:pos x="31" y="19"/>
              </a:cxn>
              <a:cxn ang="0">
                <a:pos x="29" y="21"/>
              </a:cxn>
              <a:cxn ang="0">
                <a:pos x="26" y="21"/>
              </a:cxn>
              <a:cxn ang="0">
                <a:pos x="24" y="21"/>
              </a:cxn>
              <a:cxn ang="0">
                <a:pos x="23" y="19"/>
              </a:cxn>
              <a:cxn ang="0">
                <a:pos x="22" y="17"/>
              </a:cxn>
              <a:cxn ang="0">
                <a:pos x="20" y="18"/>
              </a:cxn>
              <a:cxn ang="0">
                <a:pos x="19" y="20"/>
              </a:cxn>
              <a:cxn ang="0">
                <a:pos x="21" y="21"/>
              </a:cxn>
              <a:cxn ang="0">
                <a:pos x="22" y="23"/>
              </a:cxn>
              <a:cxn ang="0">
                <a:pos x="22" y="25"/>
              </a:cxn>
              <a:cxn ang="0">
                <a:pos x="19" y="25"/>
              </a:cxn>
              <a:cxn ang="0">
                <a:pos x="16" y="25"/>
              </a:cxn>
              <a:cxn ang="0">
                <a:pos x="16" y="23"/>
              </a:cxn>
              <a:cxn ang="0">
                <a:pos x="16" y="21"/>
              </a:cxn>
              <a:cxn ang="0">
                <a:pos x="14" y="18"/>
              </a:cxn>
              <a:cxn ang="0">
                <a:pos x="14" y="15"/>
              </a:cxn>
              <a:cxn ang="0">
                <a:pos x="13" y="13"/>
              </a:cxn>
              <a:cxn ang="0">
                <a:pos x="11" y="11"/>
              </a:cxn>
              <a:cxn ang="0">
                <a:pos x="10" y="10"/>
              </a:cxn>
              <a:cxn ang="0">
                <a:pos x="7" y="10"/>
              </a:cxn>
              <a:cxn ang="0">
                <a:pos x="6" y="7"/>
              </a:cxn>
              <a:cxn ang="0">
                <a:pos x="4" y="5"/>
              </a:cxn>
              <a:cxn ang="0">
                <a:pos x="2" y="4"/>
              </a:cxn>
              <a:cxn ang="0">
                <a:pos x="0" y="1"/>
              </a:cxn>
              <a:cxn ang="0">
                <a:pos x="4" y="0"/>
              </a:cxn>
              <a:cxn ang="0">
                <a:pos x="6" y="1"/>
              </a:cxn>
              <a:cxn ang="0">
                <a:pos x="9" y="4"/>
              </a:cxn>
              <a:cxn ang="0">
                <a:pos x="12" y="5"/>
              </a:cxn>
              <a:cxn ang="0">
                <a:pos x="14" y="5"/>
              </a:cxn>
              <a:cxn ang="0">
                <a:pos x="17" y="5"/>
              </a:cxn>
            </a:cxnLst>
            <a:rect l="0" t="0" r="r" b="b"/>
            <a:pathLst>
              <a:path w="31" h="25">
                <a:moveTo>
                  <a:pt x="17" y="5"/>
                </a:moveTo>
                <a:lnTo>
                  <a:pt x="20" y="7"/>
                </a:lnTo>
                <a:lnTo>
                  <a:pt x="22" y="8"/>
                </a:lnTo>
                <a:lnTo>
                  <a:pt x="24" y="10"/>
                </a:lnTo>
                <a:lnTo>
                  <a:pt x="27" y="11"/>
                </a:lnTo>
                <a:lnTo>
                  <a:pt x="28" y="14"/>
                </a:lnTo>
                <a:lnTo>
                  <a:pt x="29" y="16"/>
                </a:lnTo>
                <a:lnTo>
                  <a:pt x="31" y="19"/>
                </a:lnTo>
                <a:lnTo>
                  <a:pt x="29" y="21"/>
                </a:lnTo>
                <a:lnTo>
                  <a:pt x="26" y="21"/>
                </a:lnTo>
                <a:lnTo>
                  <a:pt x="24" y="21"/>
                </a:lnTo>
                <a:lnTo>
                  <a:pt x="23" y="19"/>
                </a:lnTo>
                <a:lnTo>
                  <a:pt x="22" y="17"/>
                </a:lnTo>
                <a:lnTo>
                  <a:pt x="20" y="18"/>
                </a:lnTo>
                <a:lnTo>
                  <a:pt x="19" y="20"/>
                </a:lnTo>
                <a:lnTo>
                  <a:pt x="21" y="21"/>
                </a:lnTo>
                <a:lnTo>
                  <a:pt x="22" y="23"/>
                </a:lnTo>
                <a:lnTo>
                  <a:pt x="22" y="25"/>
                </a:lnTo>
                <a:lnTo>
                  <a:pt x="19" y="25"/>
                </a:lnTo>
                <a:lnTo>
                  <a:pt x="16" y="25"/>
                </a:lnTo>
                <a:lnTo>
                  <a:pt x="16" y="23"/>
                </a:lnTo>
                <a:lnTo>
                  <a:pt x="16" y="21"/>
                </a:lnTo>
                <a:lnTo>
                  <a:pt x="14" y="18"/>
                </a:lnTo>
                <a:lnTo>
                  <a:pt x="14" y="15"/>
                </a:lnTo>
                <a:lnTo>
                  <a:pt x="13" y="13"/>
                </a:lnTo>
                <a:lnTo>
                  <a:pt x="11" y="11"/>
                </a:lnTo>
                <a:lnTo>
                  <a:pt x="10" y="10"/>
                </a:lnTo>
                <a:lnTo>
                  <a:pt x="7" y="10"/>
                </a:lnTo>
                <a:lnTo>
                  <a:pt x="6" y="7"/>
                </a:lnTo>
                <a:lnTo>
                  <a:pt x="4" y="5"/>
                </a:lnTo>
                <a:lnTo>
                  <a:pt x="2" y="4"/>
                </a:lnTo>
                <a:lnTo>
                  <a:pt x="0" y="1"/>
                </a:lnTo>
                <a:lnTo>
                  <a:pt x="4" y="0"/>
                </a:lnTo>
                <a:lnTo>
                  <a:pt x="6" y="1"/>
                </a:lnTo>
                <a:lnTo>
                  <a:pt x="9" y="4"/>
                </a:lnTo>
                <a:lnTo>
                  <a:pt x="12" y="5"/>
                </a:lnTo>
                <a:lnTo>
                  <a:pt x="14" y="5"/>
                </a:lnTo>
                <a:lnTo>
                  <a:pt x="17" y="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5" name="56016">
            <a:extLst xmlns:a="http://schemas.openxmlformats.org/drawingml/2006/main">
              <a:ext uri="{FF2B5EF4-FFF2-40B4-BE49-F238E27FC236}">
                <a16:creationId xmlns:a16="http://schemas.microsoft.com/office/drawing/2014/main" id="{BBD44DA6-7B9E-4C11-9596-BE092C4DF8C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37120" y="2013247"/>
            <a:ext cx="387019" cy="409065"/>
          </a:xfrm>
          <a:custGeom xmlns:a="http://schemas.openxmlformats.org/drawingml/2006/main">
            <a:avLst/>
            <a:gdLst/>
            <a:ahLst/>
            <a:cxnLst>
              <a:cxn ang="0">
                <a:pos x="17" y="2"/>
              </a:cxn>
              <a:cxn ang="0">
                <a:pos x="20" y="2"/>
              </a:cxn>
              <a:cxn ang="0">
                <a:pos x="22" y="1"/>
              </a:cxn>
              <a:cxn ang="0">
                <a:pos x="24" y="2"/>
              </a:cxn>
              <a:cxn ang="0">
                <a:pos x="26" y="2"/>
              </a:cxn>
              <a:cxn ang="0">
                <a:pos x="26" y="4"/>
              </a:cxn>
              <a:cxn ang="0">
                <a:pos x="26" y="7"/>
              </a:cxn>
              <a:cxn ang="0">
                <a:pos x="26" y="9"/>
              </a:cxn>
              <a:cxn ang="0">
                <a:pos x="27" y="11"/>
              </a:cxn>
              <a:cxn ang="0">
                <a:pos x="30" y="12"/>
              </a:cxn>
              <a:cxn ang="0">
                <a:pos x="33" y="9"/>
              </a:cxn>
              <a:cxn ang="0">
                <a:pos x="33" y="7"/>
              </a:cxn>
              <a:cxn ang="0">
                <a:pos x="35" y="9"/>
              </a:cxn>
              <a:cxn ang="0">
                <a:pos x="35" y="12"/>
              </a:cxn>
              <a:cxn ang="0">
                <a:pos x="35" y="14"/>
              </a:cxn>
              <a:cxn ang="0">
                <a:pos x="35" y="16"/>
              </a:cxn>
              <a:cxn ang="0">
                <a:pos x="36" y="18"/>
              </a:cxn>
              <a:cxn ang="0">
                <a:pos x="36" y="21"/>
              </a:cxn>
              <a:cxn ang="0">
                <a:pos x="38" y="23"/>
              </a:cxn>
              <a:cxn ang="0">
                <a:pos x="38" y="26"/>
              </a:cxn>
              <a:cxn ang="0">
                <a:pos x="39" y="30"/>
              </a:cxn>
              <a:cxn ang="0">
                <a:pos x="39" y="33"/>
              </a:cxn>
              <a:cxn ang="0">
                <a:pos x="39" y="35"/>
              </a:cxn>
              <a:cxn ang="0">
                <a:pos x="40" y="38"/>
              </a:cxn>
              <a:cxn ang="0">
                <a:pos x="42" y="41"/>
              </a:cxn>
              <a:cxn ang="0">
                <a:pos x="43" y="43"/>
              </a:cxn>
              <a:cxn ang="0">
                <a:pos x="45" y="47"/>
              </a:cxn>
              <a:cxn ang="0">
                <a:pos x="45" y="49"/>
              </a:cxn>
              <a:cxn ang="0">
                <a:pos x="43" y="51"/>
              </a:cxn>
              <a:cxn ang="0">
                <a:pos x="41" y="51"/>
              </a:cxn>
              <a:cxn ang="0">
                <a:pos x="38" y="50"/>
              </a:cxn>
              <a:cxn ang="0">
                <a:pos x="36" y="50"/>
              </a:cxn>
              <a:cxn ang="0">
                <a:pos x="33" y="49"/>
              </a:cxn>
              <a:cxn ang="0">
                <a:pos x="30" y="49"/>
              </a:cxn>
              <a:cxn ang="0">
                <a:pos x="28" y="48"/>
              </a:cxn>
              <a:cxn ang="0">
                <a:pos x="25" y="46"/>
              </a:cxn>
              <a:cxn ang="0">
                <a:pos x="22" y="45"/>
              </a:cxn>
              <a:cxn ang="0">
                <a:pos x="20" y="44"/>
              </a:cxn>
              <a:cxn ang="0">
                <a:pos x="20" y="40"/>
              </a:cxn>
              <a:cxn ang="0">
                <a:pos x="20" y="37"/>
              </a:cxn>
              <a:cxn ang="0">
                <a:pos x="17" y="37"/>
              </a:cxn>
              <a:cxn ang="0">
                <a:pos x="15" y="32"/>
              </a:cxn>
              <a:cxn ang="0">
                <a:pos x="12" y="31"/>
              </a:cxn>
              <a:cxn ang="0">
                <a:pos x="10" y="29"/>
              </a:cxn>
              <a:cxn ang="0">
                <a:pos x="8" y="30"/>
              </a:cxn>
              <a:cxn ang="0">
                <a:pos x="6" y="27"/>
              </a:cxn>
              <a:cxn ang="0">
                <a:pos x="7" y="26"/>
              </a:cxn>
              <a:cxn ang="0">
                <a:pos x="7" y="23"/>
              </a:cxn>
              <a:cxn ang="0">
                <a:pos x="5" y="20"/>
              </a:cxn>
              <a:cxn ang="0">
                <a:pos x="5" y="18"/>
              </a:cxn>
              <a:cxn ang="0">
                <a:pos x="6" y="16"/>
              </a:cxn>
              <a:cxn ang="0">
                <a:pos x="5" y="13"/>
              </a:cxn>
              <a:cxn ang="0">
                <a:pos x="4" y="11"/>
              </a:cxn>
              <a:cxn ang="0">
                <a:pos x="2" y="9"/>
              </a:cxn>
              <a:cxn ang="0">
                <a:pos x="1" y="7"/>
              </a:cxn>
              <a:cxn ang="0">
                <a:pos x="0" y="5"/>
              </a:cxn>
              <a:cxn ang="0">
                <a:pos x="1" y="3"/>
              </a:cxn>
              <a:cxn ang="0">
                <a:pos x="2" y="1"/>
              </a:cxn>
              <a:cxn ang="0">
                <a:pos x="5" y="1"/>
              </a:cxn>
              <a:cxn ang="0">
                <a:pos x="8" y="0"/>
              </a:cxn>
              <a:cxn ang="0">
                <a:pos x="11" y="0"/>
              </a:cxn>
              <a:cxn ang="0">
                <a:pos x="14" y="1"/>
              </a:cxn>
              <a:cxn ang="0">
                <a:pos x="17" y="2"/>
              </a:cxn>
            </a:cxnLst>
            <a:rect l="0" t="0" r="r" b="b"/>
            <a:pathLst>
              <a:path w="45" h="51">
                <a:moveTo>
                  <a:pt x="17" y="2"/>
                </a:moveTo>
                <a:lnTo>
                  <a:pt x="20" y="2"/>
                </a:lnTo>
                <a:lnTo>
                  <a:pt x="22" y="1"/>
                </a:lnTo>
                <a:lnTo>
                  <a:pt x="24" y="2"/>
                </a:lnTo>
                <a:lnTo>
                  <a:pt x="26" y="2"/>
                </a:lnTo>
                <a:lnTo>
                  <a:pt x="26" y="4"/>
                </a:lnTo>
                <a:lnTo>
                  <a:pt x="26" y="7"/>
                </a:lnTo>
                <a:lnTo>
                  <a:pt x="26" y="9"/>
                </a:lnTo>
                <a:lnTo>
                  <a:pt x="27" y="11"/>
                </a:lnTo>
                <a:lnTo>
                  <a:pt x="30" y="12"/>
                </a:lnTo>
                <a:lnTo>
                  <a:pt x="33" y="9"/>
                </a:lnTo>
                <a:lnTo>
                  <a:pt x="33" y="7"/>
                </a:lnTo>
                <a:lnTo>
                  <a:pt x="35" y="9"/>
                </a:lnTo>
                <a:lnTo>
                  <a:pt x="35" y="12"/>
                </a:lnTo>
                <a:lnTo>
                  <a:pt x="35" y="14"/>
                </a:lnTo>
                <a:lnTo>
                  <a:pt x="35" y="16"/>
                </a:lnTo>
                <a:lnTo>
                  <a:pt x="36" y="18"/>
                </a:lnTo>
                <a:lnTo>
                  <a:pt x="36" y="21"/>
                </a:lnTo>
                <a:lnTo>
                  <a:pt x="38" y="23"/>
                </a:lnTo>
                <a:lnTo>
                  <a:pt x="38" y="26"/>
                </a:lnTo>
                <a:lnTo>
                  <a:pt x="39" y="30"/>
                </a:lnTo>
                <a:lnTo>
                  <a:pt x="39" y="33"/>
                </a:lnTo>
                <a:lnTo>
                  <a:pt x="39" y="35"/>
                </a:lnTo>
                <a:lnTo>
                  <a:pt x="40" y="38"/>
                </a:lnTo>
                <a:lnTo>
                  <a:pt x="42" y="41"/>
                </a:lnTo>
                <a:lnTo>
                  <a:pt x="43" y="43"/>
                </a:lnTo>
                <a:lnTo>
                  <a:pt x="45" y="47"/>
                </a:lnTo>
                <a:lnTo>
                  <a:pt x="45" y="49"/>
                </a:lnTo>
                <a:lnTo>
                  <a:pt x="43" y="51"/>
                </a:lnTo>
                <a:lnTo>
                  <a:pt x="41" y="51"/>
                </a:lnTo>
                <a:lnTo>
                  <a:pt x="38" y="50"/>
                </a:lnTo>
                <a:lnTo>
                  <a:pt x="36" y="50"/>
                </a:lnTo>
                <a:lnTo>
                  <a:pt x="33" y="49"/>
                </a:lnTo>
                <a:lnTo>
                  <a:pt x="30" y="49"/>
                </a:lnTo>
                <a:lnTo>
                  <a:pt x="28" y="48"/>
                </a:lnTo>
                <a:lnTo>
                  <a:pt x="25" y="46"/>
                </a:lnTo>
                <a:lnTo>
                  <a:pt x="22" y="45"/>
                </a:lnTo>
                <a:lnTo>
                  <a:pt x="20" y="44"/>
                </a:lnTo>
                <a:lnTo>
                  <a:pt x="20" y="40"/>
                </a:lnTo>
                <a:lnTo>
                  <a:pt x="20" y="37"/>
                </a:lnTo>
                <a:lnTo>
                  <a:pt x="17" y="37"/>
                </a:lnTo>
                <a:lnTo>
                  <a:pt x="15" y="32"/>
                </a:lnTo>
                <a:lnTo>
                  <a:pt x="12" y="31"/>
                </a:lnTo>
                <a:lnTo>
                  <a:pt x="10" y="29"/>
                </a:lnTo>
                <a:lnTo>
                  <a:pt x="8" y="30"/>
                </a:lnTo>
                <a:lnTo>
                  <a:pt x="6" y="27"/>
                </a:lnTo>
                <a:lnTo>
                  <a:pt x="7" y="26"/>
                </a:lnTo>
                <a:lnTo>
                  <a:pt x="7" y="23"/>
                </a:lnTo>
                <a:lnTo>
                  <a:pt x="5" y="20"/>
                </a:lnTo>
                <a:lnTo>
                  <a:pt x="5" y="18"/>
                </a:lnTo>
                <a:lnTo>
                  <a:pt x="6" y="16"/>
                </a:lnTo>
                <a:lnTo>
                  <a:pt x="5" y="13"/>
                </a:lnTo>
                <a:lnTo>
                  <a:pt x="4" y="11"/>
                </a:lnTo>
                <a:lnTo>
                  <a:pt x="2" y="9"/>
                </a:lnTo>
                <a:lnTo>
                  <a:pt x="1" y="7"/>
                </a:lnTo>
                <a:lnTo>
                  <a:pt x="0" y="5"/>
                </a:lnTo>
                <a:lnTo>
                  <a:pt x="1" y="3"/>
                </a:lnTo>
                <a:lnTo>
                  <a:pt x="2" y="1"/>
                </a:lnTo>
                <a:lnTo>
                  <a:pt x="5" y="1"/>
                </a:lnTo>
                <a:lnTo>
                  <a:pt x="8" y="0"/>
                </a:lnTo>
                <a:lnTo>
                  <a:pt x="11" y="0"/>
                </a:lnTo>
                <a:lnTo>
                  <a:pt x="14" y="1"/>
                </a:lnTo>
                <a:lnTo>
                  <a:pt x="17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6" name="58002">
            <a:extLst xmlns:a="http://schemas.openxmlformats.org/drawingml/2006/main">
              <a:ext uri="{FF2B5EF4-FFF2-40B4-BE49-F238E27FC236}">
                <a16:creationId xmlns:a16="http://schemas.microsoft.com/office/drawing/2014/main" id="{6403C475-8BEB-49CD-883B-64486485CA5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22109" y="1299386"/>
            <a:ext cx="301015" cy="208543"/>
          </a:xfrm>
          <a:custGeom xmlns:a="http://schemas.openxmlformats.org/drawingml/2006/main">
            <a:avLst/>
            <a:gdLst/>
            <a:ahLst/>
            <a:cxnLst>
              <a:cxn ang="0">
                <a:pos x="27" y="1"/>
              </a:cxn>
              <a:cxn ang="0">
                <a:pos x="29" y="3"/>
              </a:cxn>
              <a:cxn ang="0">
                <a:pos x="31" y="5"/>
              </a:cxn>
              <a:cxn ang="0">
                <a:pos x="35" y="6"/>
              </a:cxn>
              <a:cxn ang="0">
                <a:pos x="34" y="9"/>
              </a:cxn>
              <a:cxn ang="0">
                <a:pos x="31" y="10"/>
              </a:cxn>
              <a:cxn ang="0">
                <a:pos x="33" y="12"/>
              </a:cxn>
              <a:cxn ang="0">
                <a:pos x="32" y="15"/>
              </a:cxn>
              <a:cxn ang="0">
                <a:pos x="33" y="18"/>
              </a:cxn>
              <a:cxn ang="0">
                <a:pos x="30" y="19"/>
              </a:cxn>
              <a:cxn ang="0">
                <a:pos x="30" y="22"/>
              </a:cxn>
              <a:cxn ang="0">
                <a:pos x="28" y="23"/>
              </a:cxn>
              <a:cxn ang="0">
                <a:pos x="26" y="23"/>
              </a:cxn>
              <a:cxn ang="0">
                <a:pos x="25" y="25"/>
              </a:cxn>
              <a:cxn ang="0">
                <a:pos x="23" y="26"/>
              </a:cxn>
              <a:cxn ang="0">
                <a:pos x="22" y="23"/>
              </a:cxn>
              <a:cxn ang="0">
                <a:pos x="23" y="18"/>
              </a:cxn>
              <a:cxn ang="0">
                <a:pos x="20" y="17"/>
              </a:cxn>
              <a:cxn ang="0">
                <a:pos x="18" y="15"/>
              </a:cxn>
              <a:cxn ang="0">
                <a:pos x="15" y="14"/>
              </a:cxn>
              <a:cxn ang="0">
                <a:pos x="13" y="13"/>
              </a:cxn>
              <a:cxn ang="0">
                <a:pos x="14" y="10"/>
              </a:cxn>
              <a:cxn ang="0">
                <a:pos x="14" y="8"/>
              </a:cxn>
              <a:cxn ang="0">
                <a:pos x="12" y="6"/>
              </a:cxn>
              <a:cxn ang="0">
                <a:pos x="10" y="5"/>
              </a:cxn>
              <a:cxn ang="0">
                <a:pos x="5" y="4"/>
              </a:cxn>
              <a:cxn ang="0">
                <a:pos x="1" y="4"/>
              </a:cxn>
              <a:cxn ang="0">
                <a:pos x="0" y="2"/>
              </a:cxn>
              <a:cxn ang="0">
                <a:pos x="2" y="1"/>
              </a:cxn>
              <a:cxn ang="0">
                <a:pos x="5" y="1"/>
              </a:cxn>
              <a:cxn ang="0">
                <a:pos x="6" y="2"/>
              </a:cxn>
              <a:cxn ang="0">
                <a:pos x="8" y="2"/>
              </a:cxn>
              <a:cxn ang="0">
                <a:pos x="11" y="2"/>
              </a:cxn>
              <a:cxn ang="0">
                <a:pos x="13" y="2"/>
              </a:cxn>
              <a:cxn ang="0">
                <a:pos x="15" y="1"/>
              </a:cxn>
              <a:cxn ang="0">
                <a:pos x="18" y="0"/>
              </a:cxn>
              <a:cxn ang="0">
                <a:pos x="23" y="0"/>
              </a:cxn>
              <a:cxn ang="0">
                <a:pos x="27" y="1"/>
              </a:cxn>
            </a:cxnLst>
            <a:rect l="0" t="0" r="r" b="b"/>
            <a:pathLst>
              <a:path w="35" h="26">
                <a:moveTo>
                  <a:pt x="27" y="1"/>
                </a:moveTo>
                <a:lnTo>
                  <a:pt x="29" y="3"/>
                </a:lnTo>
                <a:lnTo>
                  <a:pt x="31" y="5"/>
                </a:lnTo>
                <a:lnTo>
                  <a:pt x="35" y="6"/>
                </a:lnTo>
                <a:lnTo>
                  <a:pt x="34" y="9"/>
                </a:lnTo>
                <a:lnTo>
                  <a:pt x="31" y="10"/>
                </a:lnTo>
                <a:lnTo>
                  <a:pt x="33" y="12"/>
                </a:lnTo>
                <a:lnTo>
                  <a:pt x="32" y="15"/>
                </a:lnTo>
                <a:lnTo>
                  <a:pt x="33" y="18"/>
                </a:lnTo>
                <a:lnTo>
                  <a:pt x="30" y="19"/>
                </a:lnTo>
                <a:lnTo>
                  <a:pt x="30" y="22"/>
                </a:lnTo>
                <a:lnTo>
                  <a:pt x="28" y="23"/>
                </a:lnTo>
                <a:lnTo>
                  <a:pt x="26" y="23"/>
                </a:lnTo>
                <a:lnTo>
                  <a:pt x="25" y="25"/>
                </a:lnTo>
                <a:lnTo>
                  <a:pt x="23" y="26"/>
                </a:lnTo>
                <a:lnTo>
                  <a:pt x="22" y="23"/>
                </a:lnTo>
                <a:lnTo>
                  <a:pt x="23" y="18"/>
                </a:lnTo>
                <a:lnTo>
                  <a:pt x="20" y="17"/>
                </a:lnTo>
                <a:lnTo>
                  <a:pt x="18" y="15"/>
                </a:lnTo>
                <a:lnTo>
                  <a:pt x="15" y="14"/>
                </a:lnTo>
                <a:lnTo>
                  <a:pt x="13" y="13"/>
                </a:lnTo>
                <a:lnTo>
                  <a:pt x="14" y="10"/>
                </a:lnTo>
                <a:lnTo>
                  <a:pt x="14" y="8"/>
                </a:lnTo>
                <a:lnTo>
                  <a:pt x="12" y="6"/>
                </a:lnTo>
                <a:lnTo>
                  <a:pt x="10" y="5"/>
                </a:lnTo>
                <a:lnTo>
                  <a:pt x="5" y="4"/>
                </a:lnTo>
                <a:lnTo>
                  <a:pt x="1" y="4"/>
                </a:lnTo>
                <a:lnTo>
                  <a:pt x="0" y="2"/>
                </a:lnTo>
                <a:lnTo>
                  <a:pt x="2" y="1"/>
                </a:lnTo>
                <a:lnTo>
                  <a:pt x="5" y="1"/>
                </a:lnTo>
                <a:lnTo>
                  <a:pt x="6" y="2"/>
                </a:lnTo>
                <a:lnTo>
                  <a:pt x="8" y="2"/>
                </a:lnTo>
                <a:lnTo>
                  <a:pt x="11" y="2"/>
                </a:lnTo>
                <a:lnTo>
                  <a:pt x="13" y="2"/>
                </a:lnTo>
                <a:lnTo>
                  <a:pt x="15" y="1"/>
                </a:lnTo>
                <a:lnTo>
                  <a:pt x="18" y="0"/>
                </a:lnTo>
                <a:lnTo>
                  <a:pt x="23" y="0"/>
                </a:lnTo>
                <a:lnTo>
                  <a:pt x="27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7" name="56005">
            <a:extLst xmlns:a="http://schemas.openxmlformats.org/drawingml/2006/main">
              <a:ext uri="{FF2B5EF4-FFF2-40B4-BE49-F238E27FC236}">
                <a16:creationId xmlns:a16="http://schemas.microsoft.com/office/drawing/2014/main" id="{209284A0-3706-41E2-A121-372CF5517B5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94117" y="1636265"/>
            <a:ext cx="275213" cy="304794"/>
          </a:xfrm>
          <a:custGeom xmlns:a="http://schemas.openxmlformats.org/drawingml/2006/main">
            <a:avLst/>
            <a:gdLst/>
            <a:ahLst/>
            <a:cxnLst>
              <a:cxn ang="0">
                <a:pos x="26" y="7"/>
              </a:cxn>
              <a:cxn ang="0">
                <a:pos x="24" y="9"/>
              </a:cxn>
              <a:cxn ang="0">
                <a:pos x="22" y="12"/>
              </a:cxn>
              <a:cxn ang="0">
                <a:pos x="24" y="15"/>
              </a:cxn>
              <a:cxn ang="0">
                <a:pos x="27" y="16"/>
              </a:cxn>
              <a:cxn ang="0">
                <a:pos x="29" y="17"/>
              </a:cxn>
              <a:cxn ang="0">
                <a:pos x="32" y="19"/>
              </a:cxn>
              <a:cxn ang="0">
                <a:pos x="30" y="23"/>
              </a:cxn>
              <a:cxn ang="0">
                <a:pos x="28" y="25"/>
              </a:cxn>
              <a:cxn ang="0">
                <a:pos x="26" y="24"/>
              </a:cxn>
              <a:cxn ang="0">
                <a:pos x="24" y="24"/>
              </a:cxn>
              <a:cxn ang="0">
                <a:pos x="23" y="25"/>
              </a:cxn>
              <a:cxn ang="0">
                <a:pos x="22" y="28"/>
              </a:cxn>
              <a:cxn ang="0">
                <a:pos x="23" y="30"/>
              </a:cxn>
              <a:cxn ang="0">
                <a:pos x="23" y="32"/>
              </a:cxn>
              <a:cxn ang="0">
                <a:pos x="24" y="35"/>
              </a:cxn>
              <a:cxn ang="0">
                <a:pos x="22" y="36"/>
              </a:cxn>
              <a:cxn ang="0">
                <a:pos x="21" y="38"/>
              </a:cxn>
              <a:cxn ang="0">
                <a:pos x="20" y="37"/>
              </a:cxn>
              <a:cxn ang="0">
                <a:pos x="18" y="35"/>
              </a:cxn>
              <a:cxn ang="0">
                <a:pos x="16" y="34"/>
              </a:cxn>
              <a:cxn ang="0">
                <a:pos x="14" y="33"/>
              </a:cxn>
              <a:cxn ang="0">
                <a:pos x="12" y="31"/>
              </a:cxn>
              <a:cxn ang="0">
                <a:pos x="9" y="30"/>
              </a:cxn>
              <a:cxn ang="0">
                <a:pos x="8" y="28"/>
              </a:cxn>
              <a:cxn ang="0">
                <a:pos x="7" y="27"/>
              </a:cxn>
              <a:cxn ang="0">
                <a:pos x="7" y="24"/>
              </a:cxn>
              <a:cxn ang="0">
                <a:pos x="5" y="24"/>
              </a:cxn>
              <a:cxn ang="0">
                <a:pos x="3" y="23"/>
              </a:cxn>
              <a:cxn ang="0">
                <a:pos x="0" y="22"/>
              </a:cxn>
              <a:cxn ang="0">
                <a:pos x="2" y="19"/>
              </a:cxn>
              <a:cxn ang="0">
                <a:pos x="3" y="16"/>
              </a:cxn>
              <a:cxn ang="0">
                <a:pos x="6" y="15"/>
              </a:cxn>
              <a:cxn ang="0">
                <a:pos x="8" y="13"/>
              </a:cxn>
              <a:cxn ang="0">
                <a:pos x="9" y="10"/>
              </a:cxn>
              <a:cxn ang="0">
                <a:pos x="8" y="8"/>
              </a:cxn>
              <a:cxn ang="0">
                <a:pos x="7" y="6"/>
              </a:cxn>
              <a:cxn ang="0">
                <a:pos x="9" y="4"/>
              </a:cxn>
              <a:cxn ang="0">
                <a:pos x="10" y="3"/>
              </a:cxn>
              <a:cxn ang="0">
                <a:pos x="14" y="3"/>
              </a:cxn>
              <a:cxn ang="0">
                <a:pos x="17" y="3"/>
              </a:cxn>
              <a:cxn ang="0">
                <a:pos x="18" y="0"/>
              </a:cxn>
              <a:cxn ang="0">
                <a:pos x="21" y="1"/>
              </a:cxn>
              <a:cxn ang="0">
                <a:pos x="24" y="3"/>
              </a:cxn>
              <a:cxn ang="0">
                <a:pos x="26" y="5"/>
              </a:cxn>
              <a:cxn ang="0">
                <a:pos x="26" y="7"/>
              </a:cxn>
            </a:cxnLst>
            <a:rect l="0" t="0" r="r" b="b"/>
            <a:pathLst>
              <a:path w="32" h="38">
                <a:moveTo>
                  <a:pt x="26" y="7"/>
                </a:moveTo>
                <a:lnTo>
                  <a:pt x="24" y="9"/>
                </a:lnTo>
                <a:lnTo>
                  <a:pt x="22" y="12"/>
                </a:lnTo>
                <a:lnTo>
                  <a:pt x="24" y="15"/>
                </a:lnTo>
                <a:lnTo>
                  <a:pt x="27" y="16"/>
                </a:lnTo>
                <a:lnTo>
                  <a:pt x="29" y="17"/>
                </a:lnTo>
                <a:lnTo>
                  <a:pt x="32" y="19"/>
                </a:lnTo>
                <a:lnTo>
                  <a:pt x="30" y="23"/>
                </a:lnTo>
                <a:lnTo>
                  <a:pt x="28" y="25"/>
                </a:lnTo>
                <a:lnTo>
                  <a:pt x="26" y="24"/>
                </a:lnTo>
                <a:lnTo>
                  <a:pt x="24" y="24"/>
                </a:lnTo>
                <a:lnTo>
                  <a:pt x="23" y="25"/>
                </a:lnTo>
                <a:lnTo>
                  <a:pt x="22" y="28"/>
                </a:lnTo>
                <a:lnTo>
                  <a:pt x="23" y="30"/>
                </a:lnTo>
                <a:lnTo>
                  <a:pt x="23" y="32"/>
                </a:lnTo>
                <a:lnTo>
                  <a:pt x="24" y="35"/>
                </a:lnTo>
                <a:lnTo>
                  <a:pt x="22" y="36"/>
                </a:lnTo>
                <a:lnTo>
                  <a:pt x="21" y="38"/>
                </a:lnTo>
                <a:lnTo>
                  <a:pt x="20" y="37"/>
                </a:lnTo>
                <a:lnTo>
                  <a:pt x="18" y="35"/>
                </a:lnTo>
                <a:lnTo>
                  <a:pt x="16" y="34"/>
                </a:lnTo>
                <a:lnTo>
                  <a:pt x="14" y="33"/>
                </a:lnTo>
                <a:lnTo>
                  <a:pt x="12" y="31"/>
                </a:lnTo>
                <a:lnTo>
                  <a:pt x="9" y="30"/>
                </a:lnTo>
                <a:lnTo>
                  <a:pt x="8" y="28"/>
                </a:lnTo>
                <a:lnTo>
                  <a:pt x="7" y="27"/>
                </a:lnTo>
                <a:lnTo>
                  <a:pt x="7" y="24"/>
                </a:lnTo>
                <a:lnTo>
                  <a:pt x="5" y="24"/>
                </a:lnTo>
                <a:lnTo>
                  <a:pt x="3" y="23"/>
                </a:lnTo>
                <a:lnTo>
                  <a:pt x="0" y="22"/>
                </a:lnTo>
                <a:lnTo>
                  <a:pt x="2" y="19"/>
                </a:lnTo>
                <a:lnTo>
                  <a:pt x="3" y="16"/>
                </a:lnTo>
                <a:lnTo>
                  <a:pt x="6" y="15"/>
                </a:lnTo>
                <a:lnTo>
                  <a:pt x="8" y="13"/>
                </a:lnTo>
                <a:lnTo>
                  <a:pt x="9" y="10"/>
                </a:lnTo>
                <a:lnTo>
                  <a:pt x="8" y="8"/>
                </a:lnTo>
                <a:lnTo>
                  <a:pt x="7" y="6"/>
                </a:lnTo>
                <a:lnTo>
                  <a:pt x="9" y="4"/>
                </a:lnTo>
                <a:lnTo>
                  <a:pt x="10" y="3"/>
                </a:lnTo>
                <a:lnTo>
                  <a:pt x="14" y="3"/>
                </a:lnTo>
                <a:lnTo>
                  <a:pt x="17" y="3"/>
                </a:lnTo>
                <a:lnTo>
                  <a:pt x="18" y="0"/>
                </a:lnTo>
                <a:lnTo>
                  <a:pt x="21" y="1"/>
                </a:lnTo>
                <a:lnTo>
                  <a:pt x="24" y="3"/>
                </a:lnTo>
                <a:lnTo>
                  <a:pt x="26" y="5"/>
                </a:lnTo>
                <a:lnTo>
                  <a:pt x="26" y="7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8" name="56001">
            <a:extLst xmlns:a="http://schemas.openxmlformats.org/drawingml/2006/main">
              <a:ext uri="{FF2B5EF4-FFF2-40B4-BE49-F238E27FC236}">
                <a16:creationId xmlns:a16="http://schemas.microsoft.com/office/drawing/2014/main" id="{E8641FFF-BD2A-4151-934C-010A8D9E23A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88722" y="1339491"/>
            <a:ext cx="103205" cy="104272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2" y="2"/>
              </a:cxn>
              <a:cxn ang="0">
                <a:pos x="11" y="5"/>
              </a:cxn>
              <a:cxn ang="0">
                <a:pos x="11" y="7"/>
              </a:cxn>
              <a:cxn ang="0">
                <a:pos x="11" y="10"/>
              </a:cxn>
              <a:cxn ang="0">
                <a:pos x="8" y="12"/>
              </a:cxn>
              <a:cxn ang="0">
                <a:pos x="4" y="13"/>
              </a:cxn>
              <a:cxn ang="0">
                <a:pos x="2" y="13"/>
              </a:cxn>
              <a:cxn ang="0">
                <a:pos x="1" y="10"/>
              </a:cxn>
              <a:cxn ang="0">
                <a:pos x="2" y="7"/>
              </a:cxn>
              <a:cxn ang="0">
                <a:pos x="0" y="5"/>
              </a:cxn>
              <a:cxn ang="0">
                <a:pos x="3" y="4"/>
              </a:cxn>
              <a:cxn ang="0">
                <a:pos x="4" y="1"/>
              </a:cxn>
              <a:cxn ang="0">
                <a:pos x="7" y="0"/>
              </a:cxn>
              <a:cxn ang="0">
                <a:pos x="11" y="0"/>
              </a:cxn>
            </a:cxnLst>
            <a:rect l="0" t="0" r="r" b="b"/>
            <a:pathLst>
              <a:path w="12" h="13">
                <a:moveTo>
                  <a:pt x="11" y="0"/>
                </a:moveTo>
                <a:lnTo>
                  <a:pt x="12" y="2"/>
                </a:lnTo>
                <a:lnTo>
                  <a:pt x="11" y="5"/>
                </a:lnTo>
                <a:lnTo>
                  <a:pt x="11" y="7"/>
                </a:lnTo>
                <a:lnTo>
                  <a:pt x="11" y="10"/>
                </a:lnTo>
                <a:lnTo>
                  <a:pt x="8" y="12"/>
                </a:lnTo>
                <a:lnTo>
                  <a:pt x="4" y="13"/>
                </a:lnTo>
                <a:lnTo>
                  <a:pt x="2" y="13"/>
                </a:lnTo>
                <a:lnTo>
                  <a:pt x="1" y="10"/>
                </a:lnTo>
                <a:lnTo>
                  <a:pt x="2" y="7"/>
                </a:lnTo>
                <a:lnTo>
                  <a:pt x="0" y="5"/>
                </a:lnTo>
                <a:lnTo>
                  <a:pt x="3" y="4"/>
                </a:lnTo>
                <a:lnTo>
                  <a:pt x="4" y="1"/>
                </a:lnTo>
                <a:lnTo>
                  <a:pt x="7" y="0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09" name="55050">
            <a:extLst xmlns:a="http://schemas.openxmlformats.org/drawingml/2006/main">
              <a:ext uri="{FF2B5EF4-FFF2-40B4-BE49-F238E27FC236}">
                <a16:creationId xmlns:a16="http://schemas.microsoft.com/office/drawing/2014/main" id="{D38E4345-F9F8-49C2-89FD-C6CC1D51252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25314" y="962508"/>
            <a:ext cx="163408" cy="152398"/>
          </a:xfrm>
          <a:custGeom xmlns:a="http://schemas.openxmlformats.org/drawingml/2006/main">
            <a:avLst/>
            <a:gdLst/>
            <a:ahLst/>
            <a:cxnLst>
              <a:cxn ang="0">
                <a:pos x="18" y="3"/>
              </a:cxn>
              <a:cxn ang="0">
                <a:pos x="19" y="6"/>
              </a:cxn>
              <a:cxn ang="0">
                <a:pos x="18" y="8"/>
              </a:cxn>
              <a:cxn ang="0">
                <a:pos x="18" y="10"/>
              </a:cxn>
              <a:cxn ang="0">
                <a:pos x="18" y="13"/>
              </a:cxn>
              <a:cxn ang="0">
                <a:pos x="17" y="15"/>
              </a:cxn>
              <a:cxn ang="0">
                <a:pos x="15" y="15"/>
              </a:cxn>
              <a:cxn ang="0">
                <a:pos x="12" y="16"/>
              </a:cxn>
              <a:cxn ang="0">
                <a:pos x="11" y="19"/>
              </a:cxn>
              <a:cxn ang="0">
                <a:pos x="9" y="17"/>
              </a:cxn>
              <a:cxn ang="0">
                <a:pos x="7" y="15"/>
              </a:cxn>
              <a:cxn ang="0">
                <a:pos x="4" y="13"/>
              </a:cxn>
              <a:cxn ang="0">
                <a:pos x="2" y="14"/>
              </a:cxn>
              <a:cxn ang="0">
                <a:pos x="1" y="11"/>
              </a:cxn>
              <a:cxn ang="0">
                <a:pos x="0" y="9"/>
              </a:cxn>
              <a:cxn ang="0">
                <a:pos x="2" y="7"/>
              </a:cxn>
              <a:cxn ang="0">
                <a:pos x="3" y="5"/>
              </a:cxn>
              <a:cxn ang="0">
                <a:pos x="5" y="4"/>
              </a:cxn>
              <a:cxn ang="0">
                <a:pos x="7" y="3"/>
              </a:cxn>
              <a:cxn ang="0">
                <a:pos x="9" y="0"/>
              </a:cxn>
              <a:cxn ang="0">
                <a:pos x="12" y="1"/>
              </a:cxn>
              <a:cxn ang="0">
                <a:pos x="14" y="0"/>
              </a:cxn>
              <a:cxn ang="0">
                <a:pos x="16" y="3"/>
              </a:cxn>
              <a:cxn ang="0">
                <a:pos x="18" y="3"/>
              </a:cxn>
            </a:cxnLst>
            <a:rect l="0" t="0" r="r" b="b"/>
            <a:pathLst>
              <a:path w="19" h="19">
                <a:moveTo>
                  <a:pt x="18" y="3"/>
                </a:moveTo>
                <a:lnTo>
                  <a:pt x="19" y="6"/>
                </a:lnTo>
                <a:lnTo>
                  <a:pt x="18" y="8"/>
                </a:lnTo>
                <a:lnTo>
                  <a:pt x="18" y="10"/>
                </a:lnTo>
                <a:lnTo>
                  <a:pt x="18" y="13"/>
                </a:lnTo>
                <a:lnTo>
                  <a:pt x="17" y="15"/>
                </a:lnTo>
                <a:lnTo>
                  <a:pt x="15" y="15"/>
                </a:lnTo>
                <a:lnTo>
                  <a:pt x="12" y="16"/>
                </a:lnTo>
                <a:lnTo>
                  <a:pt x="11" y="19"/>
                </a:lnTo>
                <a:lnTo>
                  <a:pt x="9" y="17"/>
                </a:lnTo>
                <a:lnTo>
                  <a:pt x="7" y="15"/>
                </a:lnTo>
                <a:lnTo>
                  <a:pt x="4" y="13"/>
                </a:lnTo>
                <a:lnTo>
                  <a:pt x="2" y="14"/>
                </a:lnTo>
                <a:lnTo>
                  <a:pt x="1" y="11"/>
                </a:lnTo>
                <a:lnTo>
                  <a:pt x="0" y="9"/>
                </a:ln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7" y="3"/>
                </a:lnTo>
                <a:lnTo>
                  <a:pt x="9" y="0"/>
                </a:lnTo>
                <a:lnTo>
                  <a:pt x="12" y="1"/>
                </a:lnTo>
                <a:lnTo>
                  <a:pt x="14" y="0"/>
                </a:lnTo>
                <a:lnTo>
                  <a:pt x="16" y="3"/>
                </a:lnTo>
                <a:lnTo>
                  <a:pt x="18" y="3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210" name="55040">
            <a:extLst xmlns:a="http://schemas.openxmlformats.org/drawingml/2006/main">
              <a:ext uri="{FF2B5EF4-FFF2-40B4-BE49-F238E27FC236}">
                <a16:creationId xmlns:a16="http://schemas.microsoft.com/office/drawing/2014/main" id="{B8FA7358-5C06-46A1-8B32-2C8420A7FF9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75902" y="866257"/>
            <a:ext cx="266613" cy="312815"/>
          </a:xfrm>
          <a:custGeom xmlns:a="http://schemas.openxmlformats.org/drawingml/2006/main">
            <a:avLst/>
            <a:gdLst/>
            <a:ahLst/>
            <a:cxnLst>
              <a:cxn ang="0">
                <a:pos x="29" y="21"/>
              </a:cxn>
              <a:cxn ang="0">
                <a:pos x="30" y="23"/>
              </a:cxn>
              <a:cxn ang="0">
                <a:pos x="31" y="26"/>
              </a:cxn>
              <a:cxn ang="0">
                <a:pos x="28" y="29"/>
              </a:cxn>
              <a:cxn ang="0">
                <a:pos x="26" y="30"/>
              </a:cxn>
              <a:cxn ang="0">
                <a:pos x="23" y="30"/>
              </a:cxn>
              <a:cxn ang="0">
                <a:pos x="22" y="30"/>
              </a:cxn>
              <a:cxn ang="0">
                <a:pos x="20" y="31"/>
              </a:cxn>
              <a:cxn ang="0">
                <a:pos x="20" y="35"/>
              </a:cxn>
              <a:cxn ang="0">
                <a:pos x="18" y="36"/>
              </a:cxn>
              <a:cxn ang="0">
                <a:pos x="16" y="37"/>
              </a:cxn>
              <a:cxn ang="0">
                <a:pos x="15" y="39"/>
              </a:cxn>
              <a:cxn ang="0">
                <a:pos x="12" y="37"/>
              </a:cxn>
              <a:cxn ang="0">
                <a:pos x="9" y="37"/>
              </a:cxn>
              <a:cxn ang="0">
                <a:pos x="7" y="37"/>
              </a:cxn>
              <a:cxn ang="0">
                <a:pos x="5" y="36"/>
              </a:cxn>
              <a:cxn ang="0">
                <a:pos x="4" y="33"/>
              </a:cxn>
              <a:cxn ang="0">
                <a:pos x="6" y="32"/>
              </a:cxn>
              <a:cxn ang="0">
                <a:pos x="6" y="29"/>
              </a:cxn>
              <a:cxn ang="0">
                <a:pos x="5" y="26"/>
              </a:cxn>
              <a:cxn ang="0">
                <a:pos x="3" y="25"/>
              </a:cxn>
              <a:cxn ang="0">
                <a:pos x="3" y="22"/>
              </a:cxn>
              <a:cxn ang="0">
                <a:pos x="3" y="19"/>
              </a:cxn>
              <a:cxn ang="0">
                <a:pos x="2" y="16"/>
              </a:cxn>
              <a:cxn ang="0">
                <a:pos x="1" y="14"/>
              </a:cxn>
              <a:cxn ang="0">
                <a:pos x="0" y="13"/>
              </a:cxn>
              <a:cxn ang="0">
                <a:pos x="2" y="11"/>
              </a:cxn>
              <a:cxn ang="0">
                <a:pos x="4" y="9"/>
              </a:cxn>
              <a:cxn ang="0">
                <a:pos x="4" y="7"/>
              </a:cxn>
              <a:cxn ang="0">
                <a:pos x="4" y="4"/>
              </a:cxn>
              <a:cxn ang="0">
                <a:pos x="6" y="3"/>
              </a:cxn>
              <a:cxn ang="0">
                <a:pos x="8" y="3"/>
              </a:cxn>
              <a:cxn ang="0">
                <a:pos x="9" y="2"/>
              </a:cxn>
              <a:cxn ang="0">
                <a:pos x="11" y="1"/>
              </a:cxn>
              <a:cxn ang="0">
                <a:pos x="13" y="0"/>
              </a:cxn>
              <a:cxn ang="0">
                <a:pos x="15" y="2"/>
              </a:cxn>
              <a:cxn ang="0">
                <a:pos x="18" y="3"/>
              </a:cxn>
              <a:cxn ang="0">
                <a:pos x="20" y="4"/>
              </a:cxn>
              <a:cxn ang="0">
                <a:pos x="20" y="6"/>
              </a:cxn>
              <a:cxn ang="0">
                <a:pos x="19" y="9"/>
              </a:cxn>
              <a:cxn ang="0">
                <a:pos x="21" y="11"/>
              </a:cxn>
              <a:cxn ang="0">
                <a:pos x="23" y="13"/>
              </a:cxn>
              <a:cxn ang="0">
                <a:pos x="25" y="15"/>
              </a:cxn>
              <a:cxn ang="0">
                <a:pos x="26" y="18"/>
              </a:cxn>
              <a:cxn ang="0">
                <a:pos x="28" y="19"/>
              </a:cxn>
              <a:cxn ang="0">
                <a:pos x="29" y="21"/>
              </a:cxn>
            </a:cxnLst>
            <a:rect l="0" t="0" r="r" b="b"/>
            <a:pathLst>
              <a:path w="31" h="39">
                <a:moveTo>
                  <a:pt x="29" y="21"/>
                </a:moveTo>
                <a:lnTo>
                  <a:pt x="30" y="23"/>
                </a:lnTo>
                <a:lnTo>
                  <a:pt x="31" y="26"/>
                </a:lnTo>
                <a:lnTo>
                  <a:pt x="28" y="29"/>
                </a:lnTo>
                <a:lnTo>
                  <a:pt x="26" y="30"/>
                </a:lnTo>
                <a:lnTo>
                  <a:pt x="23" y="30"/>
                </a:lnTo>
                <a:lnTo>
                  <a:pt x="22" y="30"/>
                </a:lnTo>
                <a:lnTo>
                  <a:pt x="20" y="31"/>
                </a:lnTo>
                <a:lnTo>
                  <a:pt x="20" y="35"/>
                </a:lnTo>
                <a:lnTo>
                  <a:pt x="18" y="36"/>
                </a:lnTo>
                <a:lnTo>
                  <a:pt x="16" y="37"/>
                </a:lnTo>
                <a:lnTo>
                  <a:pt x="15" y="39"/>
                </a:lnTo>
                <a:lnTo>
                  <a:pt x="12" y="37"/>
                </a:lnTo>
                <a:lnTo>
                  <a:pt x="9" y="37"/>
                </a:lnTo>
                <a:lnTo>
                  <a:pt x="7" y="37"/>
                </a:lnTo>
                <a:lnTo>
                  <a:pt x="5" y="36"/>
                </a:lnTo>
                <a:lnTo>
                  <a:pt x="4" y="33"/>
                </a:lnTo>
                <a:lnTo>
                  <a:pt x="6" y="32"/>
                </a:lnTo>
                <a:lnTo>
                  <a:pt x="6" y="29"/>
                </a:lnTo>
                <a:lnTo>
                  <a:pt x="5" y="26"/>
                </a:lnTo>
                <a:lnTo>
                  <a:pt x="3" y="25"/>
                </a:lnTo>
                <a:lnTo>
                  <a:pt x="3" y="22"/>
                </a:lnTo>
                <a:lnTo>
                  <a:pt x="3" y="19"/>
                </a:lnTo>
                <a:lnTo>
                  <a:pt x="2" y="16"/>
                </a:lnTo>
                <a:lnTo>
                  <a:pt x="1" y="14"/>
                </a:lnTo>
                <a:lnTo>
                  <a:pt x="0" y="13"/>
                </a:lnTo>
                <a:lnTo>
                  <a:pt x="2" y="11"/>
                </a:lnTo>
                <a:lnTo>
                  <a:pt x="4" y="9"/>
                </a:lnTo>
                <a:lnTo>
                  <a:pt x="4" y="7"/>
                </a:lnTo>
                <a:lnTo>
                  <a:pt x="4" y="4"/>
                </a:lnTo>
                <a:lnTo>
                  <a:pt x="6" y="3"/>
                </a:lnTo>
                <a:lnTo>
                  <a:pt x="8" y="3"/>
                </a:lnTo>
                <a:lnTo>
                  <a:pt x="9" y="2"/>
                </a:lnTo>
                <a:lnTo>
                  <a:pt x="11" y="1"/>
                </a:lnTo>
                <a:lnTo>
                  <a:pt x="13" y="0"/>
                </a:lnTo>
                <a:lnTo>
                  <a:pt x="15" y="2"/>
                </a:lnTo>
                <a:lnTo>
                  <a:pt x="18" y="3"/>
                </a:lnTo>
                <a:lnTo>
                  <a:pt x="20" y="4"/>
                </a:lnTo>
                <a:lnTo>
                  <a:pt x="20" y="6"/>
                </a:lnTo>
                <a:lnTo>
                  <a:pt x="19" y="9"/>
                </a:lnTo>
                <a:lnTo>
                  <a:pt x="21" y="11"/>
                </a:lnTo>
                <a:lnTo>
                  <a:pt x="23" y="13"/>
                </a:lnTo>
                <a:lnTo>
                  <a:pt x="25" y="15"/>
                </a:lnTo>
                <a:lnTo>
                  <a:pt x="26" y="18"/>
                </a:lnTo>
                <a:lnTo>
                  <a:pt x="28" y="19"/>
                </a:lnTo>
                <a:lnTo>
                  <a:pt x="29" y="2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68" name="51068">
            <a:extLst xmlns:a="http://schemas.openxmlformats.org/drawingml/2006/main">
              <a:ext uri="{FF2B5EF4-FFF2-40B4-BE49-F238E27FC236}">
                <a16:creationId xmlns:a16="http://schemas.microsoft.com/office/drawing/2014/main" id="{59B89AC1-5CB5-402A-BD5C-030BFE6E5E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55495" y="737923"/>
            <a:ext cx="283813" cy="232606"/>
          </a:xfrm>
          <a:custGeom xmlns:a="http://schemas.openxmlformats.org/drawingml/2006/main">
            <a:avLst/>
            <a:gdLst/>
            <a:ahLst/>
            <a:cxnLst>
              <a:cxn ang="0">
                <a:pos x="15" y="1"/>
              </a:cxn>
              <a:cxn ang="0">
                <a:pos x="15" y="4"/>
              </a:cxn>
              <a:cxn ang="0">
                <a:pos x="15" y="6"/>
              </a:cxn>
              <a:cxn ang="0">
                <a:pos x="16" y="8"/>
              </a:cxn>
              <a:cxn ang="0">
                <a:pos x="15" y="9"/>
              </a:cxn>
              <a:cxn ang="0">
                <a:pos x="17" y="11"/>
              </a:cxn>
              <a:cxn ang="0">
                <a:pos x="17" y="14"/>
              </a:cxn>
              <a:cxn ang="0">
                <a:pos x="16" y="15"/>
              </a:cxn>
              <a:cxn ang="0">
                <a:pos x="17" y="17"/>
              </a:cxn>
              <a:cxn ang="0">
                <a:pos x="18" y="16"/>
              </a:cxn>
              <a:cxn ang="0">
                <a:pos x="21" y="14"/>
              </a:cxn>
              <a:cxn ang="0">
                <a:pos x="23" y="11"/>
              </a:cxn>
              <a:cxn ang="0">
                <a:pos x="24" y="8"/>
              </a:cxn>
              <a:cxn ang="0">
                <a:pos x="26" y="6"/>
              </a:cxn>
              <a:cxn ang="0">
                <a:pos x="27" y="3"/>
              </a:cxn>
              <a:cxn ang="0">
                <a:pos x="29" y="4"/>
              </a:cxn>
              <a:cxn ang="0">
                <a:pos x="30" y="7"/>
              </a:cxn>
              <a:cxn ang="0">
                <a:pos x="32" y="9"/>
              </a:cxn>
              <a:cxn ang="0">
                <a:pos x="33" y="11"/>
              </a:cxn>
              <a:cxn ang="0">
                <a:pos x="30" y="14"/>
              </a:cxn>
              <a:cxn ang="0">
                <a:pos x="27" y="16"/>
              </a:cxn>
              <a:cxn ang="0">
                <a:pos x="25" y="17"/>
              </a:cxn>
              <a:cxn ang="0">
                <a:pos x="23" y="18"/>
              </a:cxn>
              <a:cxn ang="0">
                <a:pos x="22" y="19"/>
              </a:cxn>
              <a:cxn ang="0">
                <a:pos x="20" y="19"/>
              </a:cxn>
              <a:cxn ang="0">
                <a:pos x="18" y="20"/>
              </a:cxn>
              <a:cxn ang="0">
                <a:pos x="18" y="23"/>
              </a:cxn>
              <a:cxn ang="0">
                <a:pos x="18" y="25"/>
              </a:cxn>
              <a:cxn ang="0">
                <a:pos x="16" y="27"/>
              </a:cxn>
              <a:cxn ang="0">
                <a:pos x="14" y="29"/>
              </a:cxn>
              <a:cxn ang="0">
                <a:pos x="13" y="28"/>
              </a:cxn>
              <a:cxn ang="0">
                <a:pos x="12" y="25"/>
              </a:cxn>
              <a:cxn ang="0">
                <a:pos x="11" y="23"/>
              </a:cxn>
              <a:cxn ang="0">
                <a:pos x="8" y="23"/>
              </a:cxn>
              <a:cxn ang="0">
                <a:pos x="5" y="23"/>
              </a:cxn>
              <a:cxn ang="0">
                <a:pos x="4" y="21"/>
              </a:cxn>
              <a:cxn ang="0">
                <a:pos x="3" y="20"/>
              </a:cxn>
              <a:cxn ang="0">
                <a:pos x="4" y="17"/>
              </a:cxn>
              <a:cxn ang="0">
                <a:pos x="6" y="15"/>
              </a:cxn>
              <a:cxn ang="0">
                <a:pos x="3" y="12"/>
              </a:cxn>
              <a:cxn ang="0">
                <a:pos x="1" y="10"/>
              </a:cxn>
              <a:cxn ang="0">
                <a:pos x="0" y="7"/>
              </a:cxn>
              <a:cxn ang="0">
                <a:pos x="0" y="5"/>
              </a:cxn>
              <a:cxn ang="0">
                <a:pos x="1" y="4"/>
              </a:cxn>
              <a:cxn ang="0">
                <a:pos x="3" y="2"/>
              </a:cxn>
              <a:cxn ang="0">
                <a:pos x="5" y="1"/>
              </a:cxn>
              <a:cxn ang="0">
                <a:pos x="9" y="0"/>
              </a:cxn>
              <a:cxn ang="0">
                <a:pos x="12" y="1"/>
              </a:cxn>
              <a:cxn ang="0">
                <a:pos x="15" y="1"/>
              </a:cxn>
            </a:cxnLst>
            <a:rect l="0" t="0" r="r" b="b"/>
            <a:pathLst>
              <a:path w="33" h="29">
                <a:moveTo>
                  <a:pt x="15" y="1"/>
                </a:moveTo>
                <a:lnTo>
                  <a:pt x="15" y="4"/>
                </a:lnTo>
                <a:lnTo>
                  <a:pt x="15" y="6"/>
                </a:lnTo>
                <a:lnTo>
                  <a:pt x="16" y="8"/>
                </a:lnTo>
                <a:lnTo>
                  <a:pt x="15" y="9"/>
                </a:lnTo>
                <a:lnTo>
                  <a:pt x="17" y="11"/>
                </a:lnTo>
                <a:lnTo>
                  <a:pt x="17" y="14"/>
                </a:lnTo>
                <a:lnTo>
                  <a:pt x="16" y="15"/>
                </a:lnTo>
                <a:lnTo>
                  <a:pt x="17" y="17"/>
                </a:lnTo>
                <a:lnTo>
                  <a:pt x="18" y="16"/>
                </a:lnTo>
                <a:lnTo>
                  <a:pt x="21" y="14"/>
                </a:lnTo>
                <a:lnTo>
                  <a:pt x="23" y="11"/>
                </a:lnTo>
                <a:lnTo>
                  <a:pt x="24" y="8"/>
                </a:lnTo>
                <a:lnTo>
                  <a:pt x="26" y="6"/>
                </a:lnTo>
                <a:lnTo>
                  <a:pt x="27" y="3"/>
                </a:lnTo>
                <a:lnTo>
                  <a:pt x="29" y="4"/>
                </a:lnTo>
                <a:lnTo>
                  <a:pt x="30" y="7"/>
                </a:lnTo>
                <a:lnTo>
                  <a:pt x="32" y="9"/>
                </a:lnTo>
                <a:lnTo>
                  <a:pt x="33" y="11"/>
                </a:lnTo>
                <a:lnTo>
                  <a:pt x="30" y="14"/>
                </a:lnTo>
                <a:lnTo>
                  <a:pt x="27" y="16"/>
                </a:lnTo>
                <a:lnTo>
                  <a:pt x="25" y="17"/>
                </a:lnTo>
                <a:lnTo>
                  <a:pt x="23" y="18"/>
                </a:lnTo>
                <a:lnTo>
                  <a:pt x="22" y="19"/>
                </a:lnTo>
                <a:lnTo>
                  <a:pt x="20" y="19"/>
                </a:lnTo>
                <a:lnTo>
                  <a:pt x="18" y="20"/>
                </a:lnTo>
                <a:lnTo>
                  <a:pt x="18" y="23"/>
                </a:lnTo>
                <a:lnTo>
                  <a:pt x="18" y="25"/>
                </a:lnTo>
                <a:lnTo>
                  <a:pt x="16" y="27"/>
                </a:lnTo>
                <a:lnTo>
                  <a:pt x="14" y="29"/>
                </a:lnTo>
                <a:lnTo>
                  <a:pt x="13" y="28"/>
                </a:lnTo>
                <a:lnTo>
                  <a:pt x="12" y="25"/>
                </a:lnTo>
                <a:lnTo>
                  <a:pt x="11" y="23"/>
                </a:lnTo>
                <a:lnTo>
                  <a:pt x="8" y="23"/>
                </a:lnTo>
                <a:lnTo>
                  <a:pt x="5" y="23"/>
                </a:lnTo>
                <a:lnTo>
                  <a:pt x="4" y="21"/>
                </a:lnTo>
                <a:lnTo>
                  <a:pt x="3" y="20"/>
                </a:lnTo>
                <a:lnTo>
                  <a:pt x="4" y="17"/>
                </a:lnTo>
                <a:lnTo>
                  <a:pt x="6" y="15"/>
                </a:lnTo>
                <a:lnTo>
                  <a:pt x="3" y="12"/>
                </a:lnTo>
                <a:lnTo>
                  <a:pt x="1" y="10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12" y="1"/>
                </a:lnTo>
                <a:lnTo>
                  <a:pt x="15" y="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69" name="51069">
            <a:extLst xmlns:a="http://schemas.openxmlformats.org/drawingml/2006/main">
              <a:ext uri="{FF2B5EF4-FFF2-40B4-BE49-F238E27FC236}">
                <a16:creationId xmlns:a16="http://schemas.microsoft.com/office/drawing/2014/main" id="{A10D3AED-1DF3-42AE-8BD3-78B4882B369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49087" y="609589"/>
            <a:ext cx="249412" cy="176460"/>
          </a:xfrm>
          <a:custGeom xmlns:a="http://schemas.openxmlformats.org/drawingml/2006/main">
            <a:avLst/>
            <a:gdLst/>
            <a:ahLst/>
            <a:cxnLst>
              <a:cxn ang="0">
                <a:pos x="20" y="0"/>
              </a:cxn>
              <a:cxn ang="0">
                <a:pos x="23" y="0"/>
              </a:cxn>
              <a:cxn ang="0">
                <a:pos x="25" y="0"/>
              </a:cxn>
              <a:cxn ang="0">
                <a:pos x="26" y="2"/>
              </a:cxn>
              <a:cxn ang="0">
                <a:pos x="27" y="4"/>
              </a:cxn>
              <a:cxn ang="0">
                <a:pos x="27" y="8"/>
              </a:cxn>
              <a:cxn ang="0">
                <a:pos x="26" y="11"/>
              </a:cxn>
              <a:cxn ang="0">
                <a:pos x="28" y="12"/>
              </a:cxn>
              <a:cxn ang="0">
                <a:pos x="29" y="14"/>
              </a:cxn>
              <a:cxn ang="0">
                <a:pos x="29" y="17"/>
              </a:cxn>
              <a:cxn ang="0">
                <a:pos x="27" y="18"/>
              </a:cxn>
              <a:cxn ang="0">
                <a:pos x="25" y="20"/>
              </a:cxn>
              <a:cxn ang="0">
                <a:pos x="24" y="21"/>
              </a:cxn>
              <a:cxn ang="0">
                <a:pos x="22" y="22"/>
              </a:cxn>
              <a:cxn ang="0">
                <a:pos x="20" y="22"/>
              </a:cxn>
              <a:cxn ang="0">
                <a:pos x="18" y="21"/>
              </a:cxn>
              <a:cxn ang="0">
                <a:pos x="16" y="19"/>
              </a:cxn>
              <a:cxn ang="0">
                <a:pos x="13" y="20"/>
              </a:cxn>
              <a:cxn ang="0">
                <a:pos x="12" y="21"/>
              </a:cxn>
              <a:cxn ang="0">
                <a:pos x="10" y="20"/>
              </a:cxn>
              <a:cxn ang="0">
                <a:pos x="8" y="18"/>
              </a:cxn>
              <a:cxn ang="0">
                <a:pos x="6" y="16"/>
              </a:cxn>
              <a:cxn ang="0">
                <a:pos x="4" y="16"/>
              </a:cxn>
              <a:cxn ang="0">
                <a:pos x="2" y="15"/>
              </a:cxn>
              <a:cxn ang="0">
                <a:pos x="4" y="13"/>
              </a:cxn>
              <a:cxn ang="0">
                <a:pos x="3" y="11"/>
              </a:cxn>
              <a:cxn ang="0">
                <a:pos x="3" y="8"/>
              </a:cxn>
              <a:cxn ang="0">
                <a:pos x="0" y="5"/>
              </a:cxn>
              <a:cxn ang="0">
                <a:pos x="2" y="4"/>
              </a:cxn>
              <a:cxn ang="0">
                <a:pos x="5" y="5"/>
              </a:cxn>
              <a:cxn ang="0">
                <a:pos x="5" y="3"/>
              </a:cxn>
              <a:cxn ang="0">
                <a:pos x="6" y="1"/>
              </a:cxn>
              <a:cxn ang="0">
                <a:pos x="8" y="0"/>
              </a:cxn>
              <a:cxn ang="0">
                <a:pos x="12" y="0"/>
              </a:cxn>
              <a:cxn ang="0">
                <a:pos x="14" y="1"/>
              </a:cxn>
              <a:cxn ang="0">
                <a:pos x="16" y="2"/>
              </a:cxn>
              <a:cxn ang="0">
                <a:pos x="18" y="2"/>
              </a:cxn>
              <a:cxn ang="0">
                <a:pos x="20" y="0"/>
              </a:cxn>
            </a:cxnLst>
            <a:rect l="0" t="0" r="r" b="b"/>
            <a:pathLst>
              <a:path w="29" h="22">
                <a:moveTo>
                  <a:pt x="20" y="0"/>
                </a:moveTo>
                <a:lnTo>
                  <a:pt x="23" y="0"/>
                </a:lnTo>
                <a:lnTo>
                  <a:pt x="25" y="0"/>
                </a:lnTo>
                <a:lnTo>
                  <a:pt x="26" y="2"/>
                </a:lnTo>
                <a:lnTo>
                  <a:pt x="27" y="4"/>
                </a:lnTo>
                <a:lnTo>
                  <a:pt x="27" y="8"/>
                </a:lnTo>
                <a:lnTo>
                  <a:pt x="26" y="11"/>
                </a:lnTo>
                <a:lnTo>
                  <a:pt x="28" y="12"/>
                </a:lnTo>
                <a:lnTo>
                  <a:pt x="29" y="14"/>
                </a:lnTo>
                <a:lnTo>
                  <a:pt x="29" y="17"/>
                </a:lnTo>
                <a:lnTo>
                  <a:pt x="27" y="18"/>
                </a:lnTo>
                <a:lnTo>
                  <a:pt x="25" y="20"/>
                </a:lnTo>
                <a:lnTo>
                  <a:pt x="24" y="21"/>
                </a:lnTo>
                <a:lnTo>
                  <a:pt x="22" y="22"/>
                </a:lnTo>
                <a:lnTo>
                  <a:pt x="20" y="22"/>
                </a:lnTo>
                <a:lnTo>
                  <a:pt x="18" y="21"/>
                </a:lnTo>
                <a:lnTo>
                  <a:pt x="16" y="19"/>
                </a:lnTo>
                <a:lnTo>
                  <a:pt x="13" y="20"/>
                </a:lnTo>
                <a:lnTo>
                  <a:pt x="12" y="21"/>
                </a:lnTo>
                <a:lnTo>
                  <a:pt x="10" y="20"/>
                </a:lnTo>
                <a:lnTo>
                  <a:pt x="8" y="18"/>
                </a:lnTo>
                <a:lnTo>
                  <a:pt x="6" y="16"/>
                </a:lnTo>
                <a:lnTo>
                  <a:pt x="4" y="16"/>
                </a:lnTo>
                <a:lnTo>
                  <a:pt x="2" y="15"/>
                </a:lnTo>
                <a:lnTo>
                  <a:pt x="4" y="13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2" y="4"/>
                </a:lnTo>
                <a:lnTo>
                  <a:pt x="5" y="5"/>
                </a:lnTo>
                <a:lnTo>
                  <a:pt x="5" y="3"/>
                </a:lnTo>
                <a:lnTo>
                  <a:pt x="6" y="1"/>
                </a:lnTo>
                <a:lnTo>
                  <a:pt x="8" y="0"/>
                </a:lnTo>
                <a:lnTo>
                  <a:pt x="12" y="0"/>
                </a:lnTo>
                <a:lnTo>
                  <a:pt x="14" y="1"/>
                </a:lnTo>
                <a:lnTo>
                  <a:pt x="16" y="2"/>
                </a:lnTo>
                <a:lnTo>
                  <a:pt x="18" y="2"/>
                </a:lnTo>
                <a:lnTo>
                  <a:pt x="20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0" name="58001">
            <a:extLst xmlns:a="http://schemas.openxmlformats.org/drawingml/2006/main">
              <a:ext uri="{FF2B5EF4-FFF2-40B4-BE49-F238E27FC236}">
                <a16:creationId xmlns:a16="http://schemas.microsoft.com/office/drawing/2014/main" id="{EF13989E-92F7-4CC1-8271-9F89D98C90F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56511" y="1114906"/>
            <a:ext cx="223610" cy="200523"/>
          </a:xfrm>
          <a:custGeom xmlns:a="http://schemas.openxmlformats.org/drawingml/2006/main">
            <a:avLst/>
            <a:gdLst/>
            <a:ahLst/>
            <a:cxnLst>
              <a:cxn ang="0">
                <a:pos x="25" y="3"/>
              </a:cxn>
              <a:cxn ang="0">
                <a:pos x="23" y="6"/>
              </a:cxn>
              <a:cxn ang="0">
                <a:pos x="24" y="8"/>
              </a:cxn>
              <a:cxn ang="0">
                <a:pos x="23" y="10"/>
              </a:cxn>
              <a:cxn ang="0">
                <a:pos x="25" y="13"/>
              </a:cxn>
              <a:cxn ang="0">
                <a:pos x="26" y="16"/>
              </a:cxn>
              <a:cxn ang="0">
                <a:pos x="25" y="17"/>
              </a:cxn>
              <a:cxn ang="0">
                <a:pos x="25" y="21"/>
              </a:cxn>
              <a:cxn ang="0">
                <a:pos x="23" y="24"/>
              </a:cxn>
              <a:cxn ang="0">
                <a:pos x="19" y="23"/>
              </a:cxn>
              <a:cxn ang="0">
                <a:pos x="14" y="23"/>
              </a:cxn>
              <a:cxn ang="0">
                <a:pos x="11" y="24"/>
              </a:cxn>
              <a:cxn ang="0">
                <a:pos x="9" y="25"/>
              </a:cxn>
              <a:cxn ang="0">
                <a:pos x="7" y="25"/>
              </a:cxn>
              <a:cxn ang="0">
                <a:pos x="4" y="25"/>
              </a:cxn>
              <a:cxn ang="0">
                <a:pos x="2" y="25"/>
              </a:cxn>
              <a:cxn ang="0">
                <a:pos x="1" y="24"/>
              </a:cxn>
              <a:cxn ang="0">
                <a:pos x="1" y="22"/>
              </a:cxn>
              <a:cxn ang="0">
                <a:pos x="0" y="20"/>
              </a:cxn>
              <a:cxn ang="0">
                <a:pos x="0" y="17"/>
              </a:cxn>
              <a:cxn ang="0">
                <a:pos x="2" y="17"/>
              </a:cxn>
              <a:cxn ang="0">
                <a:pos x="4" y="16"/>
              </a:cxn>
              <a:cxn ang="0">
                <a:pos x="6" y="14"/>
              </a:cxn>
              <a:cxn ang="0">
                <a:pos x="6" y="11"/>
              </a:cxn>
              <a:cxn ang="0">
                <a:pos x="8" y="9"/>
              </a:cxn>
              <a:cxn ang="0">
                <a:pos x="10" y="7"/>
              </a:cxn>
              <a:cxn ang="0">
                <a:pos x="12" y="4"/>
              </a:cxn>
              <a:cxn ang="0">
                <a:pos x="14" y="3"/>
              </a:cxn>
              <a:cxn ang="0">
                <a:pos x="16" y="3"/>
              </a:cxn>
              <a:cxn ang="0">
                <a:pos x="18" y="3"/>
              </a:cxn>
              <a:cxn ang="0">
                <a:pos x="19" y="0"/>
              </a:cxn>
              <a:cxn ang="0">
                <a:pos x="21" y="1"/>
              </a:cxn>
              <a:cxn ang="0">
                <a:pos x="25" y="3"/>
              </a:cxn>
            </a:cxnLst>
            <a:rect l="0" t="0" r="r" b="b"/>
            <a:pathLst>
              <a:path w="26" h="25">
                <a:moveTo>
                  <a:pt x="25" y="3"/>
                </a:moveTo>
                <a:lnTo>
                  <a:pt x="23" y="6"/>
                </a:lnTo>
                <a:lnTo>
                  <a:pt x="24" y="8"/>
                </a:lnTo>
                <a:lnTo>
                  <a:pt x="23" y="10"/>
                </a:lnTo>
                <a:lnTo>
                  <a:pt x="25" y="13"/>
                </a:lnTo>
                <a:lnTo>
                  <a:pt x="26" y="16"/>
                </a:lnTo>
                <a:lnTo>
                  <a:pt x="25" y="17"/>
                </a:lnTo>
                <a:lnTo>
                  <a:pt x="25" y="21"/>
                </a:lnTo>
                <a:lnTo>
                  <a:pt x="23" y="24"/>
                </a:lnTo>
                <a:lnTo>
                  <a:pt x="19" y="23"/>
                </a:lnTo>
                <a:lnTo>
                  <a:pt x="14" y="23"/>
                </a:lnTo>
                <a:lnTo>
                  <a:pt x="11" y="24"/>
                </a:lnTo>
                <a:lnTo>
                  <a:pt x="9" y="25"/>
                </a:lnTo>
                <a:lnTo>
                  <a:pt x="7" y="25"/>
                </a:lnTo>
                <a:lnTo>
                  <a:pt x="4" y="25"/>
                </a:lnTo>
                <a:lnTo>
                  <a:pt x="2" y="25"/>
                </a:lnTo>
                <a:lnTo>
                  <a:pt x="1" y="24"/>
                </a:lnTo>
                <a:lnTo>
                  <a:pt x="1" y="22"/>
                </a:lnTo>
                <a:lnTo>
                  <a:pt x="0" y="20"/>
                </a:lnTo>
                <a:lnTo>
                  <a:pt x="0" y="17"/>
                </a:lnTo>
                <a:lnTo>
                  <a:pt x="2" y="17"/>
                </a:lnTo>
                <a:lnTo>
                  <a:pt x="4" y="16"/>
                </a:lnTo>
                <a:lnTo>
                  <a:pt x="6" y="14"/>
                </a:lnTo>
                <a:lnTo>
                  <a:pt x="6" y="11"/>
                </a:lnTo>
                <a:lnTo>
                  <a:pt x="8" y="9"/>
                </a:lnTo>
                <a:lnTo>
                  <a:pt x="10" y="7"/>
                </a:lnTo>
                <a:lnTo>
                  <a:pt x="12" y="4"/>
                </a:lnTo>
                <a:lnTo>
                  <a:pt x="14" y="3"/>
                </a:lnTo>
                <a:lnTo>
                  <a:pt x="16" y="3"/>
                </a:lnTo>
                <a:lnTo>
                  <a:pt x="18" y="3"/>
                </a:lnTo>
                <a:lnTo>
                  <a:pt x="19" y="0"/>
                </a:lnTo>
                <a:lnTo>
                  <a:pt x="21" y="1"/>
                </a:lnTo>
                <a:lnTo>
                  <a:pt x="25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1" name="55035">
            <a:extLst xmlns:a="http://schemas.openxmlformats.org/drawingml/2006/main">
              <a:ext uri="{FF2B5EF4-FFF2-40B4-BE49-F238E27FC236}">
                <a16:creationId xmlns:a16="http://schemas.microsoft.com/office/drawing/2014/main" id="{E5D3FB09-4BFA-43B1-9517-D000C4A1B91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04908" y="1066781"/>
            <a:ext cx="215011" cy="184481"/>
          </a:xfrm>
          <a:custGeom xmlns:a="http://schemas.openxmlformats.org/drawingml/2006/main">
            <a:avLst/>
            <a:gdLst/>
            <a:ahLst/>
            <a:cxnLst>
              <a:cxn ang="0">
                <a:pos x="25" y="6"/>
              </a:cxn>
              <a:cxn ang="0">
                <a:pos x="24" y="9"/>
              </a:cxn>
              <a:cxn ang="0">
                <a:pos x="22" y="9"/>
              </a:cxn>
              <a:cxn ang="0">
                <a:pos x="20" y="9"/>
              </a:cxn>
              <a:cxn ang="0">
                <a:pos x="18" y="10"/>
              </a:cxn>
              <a:cxn ang="0">
                <a:pos x="16" y="13"/>
              </a:cxn>
              <a:cxn ang="0">
                <a:pos x="14" y="15"/>
              </a:cxn>
              <a:cxn ang="0">
                <a:pos x="12" y="17"/>
              </a:cxn>
              <a:cxn ang="0">
                <a:pos x="12" y="20"/>
              </a:cxn>
              <a:cxn ang="0">
                <a:pos x="10" y="22"/>
              </a:cxn>
              <a:cxn ang="0">
                <a:pos x="8" y="23"/>
              </a:cxn>
              <a:cxn ang="0">
                <a:pos x="6" y="23"/>
              </a:cxn>
              <a:cxn ang="0">
                <a:pos x="3" y="21"/>
              </a:cxn>
              <a:cxn ang="0">
                <a:pos x="2" y="18"/>
              </a:cxn>
              <a:cxn ang="0">
                <a:pos x="0" y="16"/>
              </a:cxn>
              <a:cxn ang="0">
                <a:pos x="0" y="14"/>
              </a:cxn>
              <a:cxn ang="0">
                <a:pos x="1" y="12"/>
              </a:cxn>
              <a:cxn ang="0">
                <a:pos x="3" y="11"/>
              </a:cxn>
              <a:cxn ang="0">
                <a:pos x="5" y="10"/>
              </a:cxn>
              <a:cxn ang="0">
                <a:pos x="5" y="6"/>
              </a:cxn>
              <a:cxn ang="0">
                <a:pos x="7" y="5"/>
              </a:cxn>
              <a:cxn ang="0">
                <a:pos x="8" y="5"/>
              </a:cxn>
              <a:cxn ang="0">
                <a:pos x="11" y="5"/>
              </a:cxn>
              <a:cxn ang="0">
                <a:pos x="13" y="4"/>
              </a:cxn>
              <a:cxn ang="0">
                <a:pos x="16" y="1"/>
              </a:cxn>
              <a:cxn ang="0">
                <a:pos x="18" y="0"/>
              </a:cxn>
              <a:cxn ang="0">
                <a:pos x="21" y="2"/>
              </a:cxn>
              <a:cxn ang="0">
                <a:pos x="23" y="4"/>
              </a:cxn>
              <a:cxn ang="0">
                <a:pos x="25" y="6"/>
              </a:cxn>
            </a:cxnLst>
            <a:rect l="0" t="0" r="r" b="b"/>
            <a:pathLst>
              <a:path w="25" h="23">
                <a:moveTo>
                  <a:pt x="25" y="6"/>
                </a:moveTo>
                <a:lnTo>
                  <a:pt x="24" y="9"/>
                </a:lnTo>
                <a:lnTo>
                  <a:pt x="22" y="9"/>
                </a:lnTo>
                <a:lnTo>
                  <a:pt x="20" y="9"/>
                </a:lnTo>
                <a:lnTo>
                  <a:pt x="18" y="10"/>
                </a:lnTo>
                <a:lnTo>
                  <a:pt x="16" y="13"/>
                </a:lnTo>
                <a:lnTo>
                  <a:pt x="14" y="15"/>
                </a:lnTo>
                <a:lnTo>
                  <a:pt x="12" y="17"/>
                </a:lnTo>
                <a:lnTo>
                  <a:pt x="12" y="20"/>
                </a:lnTo>
                <a:lnTo>
                  <a:pt x="10" y="22"/>
                </a:lnTo>
                <a:lnTo>
                  <a:pt x="8" y="23"/>
                </a:lnTo>
                <a:lnTo>
                  <a:pt x="6" y="23"/>
                </a:lnTo>
                <a:lnTo>
                  <a:pt x="3" y="21"/>
                </a:lnTo>
                <a:lnTo>
                  <a:pt x="2" y="18"/>
                </a:lnTo>
                <a:lnTo>
                  <a:pt x="0" y="16"/>
                </a:lnTo>
                <a:lnTo>
                  <a:pt x="0" y="14"/>
                </a:lnTo>
                <a:lnTo>
                  <a:pt x="1" y="12"/>
                </a:lnTo>
                <a:lnTo>
                  <a:pt x="3" y="11"/>
                </a:lnTo>
                <a:lnTo>
                  <a:pt x="5" y="10"/>
                </a:lnTo>
                <a:lnTo>
                  <a:pt x="5" y="6"/>
                </a:lnTo>
                <a:lnTo>
                  <a:pt x="7" y="5"/>
                </a:lnTo>
                <a:lnTo>
                  <a:pt x="8" y="5"/>
                </a:lnTo>
                <a:lnTo>
                  <a:pt x="11" y="5"/>
                </a:lnTo>
                <a:lnTo>
                  <a:pt x="13" y="4"/>
                </a:lnTo>
                <a:lnTo>
                  <a:pt x="16" y="1"/>
                </a:lnTo>
                <a:lnTo>
                  <a:pt x="18" y="0"/>
                </a:lnTo>
                <a:lnTo>
                  <a:pt x="21" y="2"/>
                </a:lnTo>
                <a:lnTo>
                  <a:pt x="23" y="4"/>
                </a:lnTo>
                <a:lnTo>
                  <a:pt x="25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2" name="51067">
            <a:extLst xmlns:a="http://schemas.openxmlformats.org/drawingml/2006/main">
              <a:ext uri="{FF2B5EF4-FFF2-40B4-BE49-F238E27FC236}">
                <a16:creationId xmlns:a16="http://schemas.microsoft.com/office/drawing/2014/main" id="{82AC192A-AA78-4AC3-B9F0-69AFC0D656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184503" y="697819"/>
            <a:ext cx="206410" cy="176460"/>
          </a:xfrm>
          <a:custGeom xmlns:a="http://schemas.openxmlformats.org/drawingml/2006/main">
            <a:avLst/>
            <a:gdLst/>
            <a:ahLst/>
            <a:cxnLst>
              <a:cxn ang="0">
                <a:pos x="24" y="3"/>
              </a:cxn>
              <a:cxn ang="0">
                <a:pos x="24" y="5"/>
              </a:cxn>
              <a:cxn ang="0">
                <a:pos x="24" y="7"/>
              </a:cxn>
              <a:cxn ang="0">
                <a:pos x="23" y="10"/>
              </a:cxn>
              <a:cxn ang="0">
                <a:pos x="23" y="12"/>
              </a:cxn>
              <a:cxn ang="0">
                <a:pos x="20" y="15"/>
              </a:cxn>
              <a:cxn ang="0">
                <a:pos x="18" y="16"/>
              </a:cxn>
              <a:cxn ang="0">
                <a:pos x="17" y="14"/>
              </a:cxn>
              <a:cxn ang="0">
                <a:pos x="15" y="12"/>
              </a:cxn>
              <a:cxn ang="0">
                <a:pos x="14" y="9"/>
              </a:cxn>
              <a:cxn ang="0">
                <a:pos x="12" y="8"/>
              </a:cxn>
              <a:cxn ang="0">
                <a:pos x="11" y="11"/>
              </a:cxn>
              <a:cxn ang="0">
                <a:pos x="9" y="13"/>
              </a:cxn>
              <a:cxn ang="0">
                <a:pos x="8" y="16"/>
              </a:cxn>
              <a:cxn ang="0">
                <a:pos x="6" y="19"/>
              </a:cxn>
              <a:cxn ang="0">
                <a:pos x="3" y="21"/>
              </a:cxn>
              <a:cxn ang="0">
                <a:pos x="2" y="22"/>
              </a:cxn>
              <a:cxn ang="0">
                <a:pos x="1" y="20"/>
              </a:cxn>
              <a:cxn ang="0">
                <a:pos x="2" y="19"/>
              </a:cxn>
              <a:cxn ang="0">
                <a:pos x="2" y="16"/>
              </a:cxn>
              <a:cxn ang="0">
                <a:pos x="0" y="14"/>
              </a:cxn>
              <a:cxn ang="0">
                <a:pos x="1" y="13"/>
              </a:cxn>
              <a:cxn ang="0">
                <a:pos x="0" y="11"/>
              </a:cxn>
              <a:cxn ang="0">
                <a:pos x="0" y="9"/>
              </a:cxn>
              <a:cxn ang="0">
                <a:pos x="0" y="6"/>
              </a:cxn>
              <a:cxn ang="0">
                <a:pos x="3" y="6"/>
              </a:cxn>
              <a:cxn ang="0">
                <a:pos x="6" y="5"/>
              </a:cxn>
              <a:cxn ang="0">
                <a:pos x="9" y="4"/>
              </a:cxn>
              <a:cxn ang="0">
                <a:pos x="12" y="5"/>
              </a:cxn>
              <a:cxn ang="0">
                <a:pos x="14" y="4"/>
              </a:cxn>
              <a:cxn ang="0">
                <a:pos x="16" y="4"/>
              </a:cxn>
              <a:cxn ang="0">
                <a:pos x="18" y="2"/>
              </a:cxn>
              <a:cxn ang="0">
                <a:pos x="21" y="0"/>
              </a:cxn>
              <a:cxn ang="0">
                <a:pos x="24" y="3"/>
              </a:cxn>
            </a:cxnLst>
            <a:rect l="0" t="0" r="r" b="b"/>
            <a:pathLst>
              <a:path w="24" h="22">
                <a:moveTo>
                  <a:pt x="24" y="3"/>
                </a:moveTo>
                <a:lnTo>
                  <a:pt x="24" y="5"/>
                </a:lnTo>
                <a:lnTo>
                  <a:pt x="24" y="7"/>
                </a:lnTo>
                <a:lnTo>
                  <a:pt x="23" y="10"/>
                </a:lnTo>
                <a:lnTo>
                  <a:pt x="23" y="12"/>
                </a:lnTo>
                <a:lnTo>
                  <a:pt x="20" y="15"/>
                </a:lnTo>
                <a:lnTo>
                  <a:pt x="18" y="16"/>
                </a:lnTo>
                <a:lnTo>
                  <a:pt x="17" y="14"/>
                </a:lnTo>
                <a:lnTo>
                  <a:pt x="15" y="12"/>
                </a:lnTo>
                <a:lnTo>
                  <a:pt x="14" y="9"/>
                </a:lnTo>
                <a:lnTo>
                  <a:pt x="12" y="8"/>
                </a:lnTo>
                <a:lnTo>
                  <a:pt x="11" y="11"/>
                </a:lnTo>
                <a:lnTo>
                  <a:pt x="9" y="13"/>
                </a:lnTo>
                <a:lnTo>
                  <a:pt x="8" y="16"/>
                </a:lnTo>
                <a:lnTo>
                  <a:pt x="6" y="19"/>
                </a:lnTo>
                <a:lnTo>
                  <a:pt x="3" y="21"/>
                </a:lnTo>
                <a:lnTo>
                  <a:pt x="2" y="22"/>
                </a:lnTo>
                <a:lnTo>
                  <a:pt x="1" y="20"/>
                </a:lnTo>
                <a:lnTo>
                  <a:pt x="2" y="19"/>
                </a:lnTo>
                <a:lnTo>
                  <a:pt x="2" y="16"/>
                </a:lnTo>
                <a:lnTo>
                  <a:pt x="0" y="14"/>
                </a:lnTo>
                <a:lnTo>
                  <a:pt x="1" y="13"/>
                </a:lnTo>
                <a:lnTo>
                  <a:pt x="0" y="11"/>
                </a:lnTo>
                <a:lnTo>
                  <a:pt x="0" y="9"/>
                </a:lnTo>
                <a:lnTo>
                  <a:pt x="0" y="6"/>
                </a:lnTo>
                <a:lnTo>
                  <a:pt x="3" y="6"/>
                </a:lnTo>
                <a:lnTo>
                  <a:pt x="6" y="5"/>
                </a:lnTo>
                <a:lnTo>
                  <a:pt x="9" y="4"/>
                </a:lnTo>
                <a:lnTo>
                  <a:pt x="12" y="5"/>
                </a:lnTo>
                <a:lnTo>
                  <a:pt x="14" y="4"/>
                </a:lnTo>
                <a:lnTo>
                  <a:pt x="16" y="4"/>
                </a:lnTo>
                <a:lnTo>
                  <a:pt x="18" y="2"/>
                </a:lnTo>
                <a:lnTo>
                  <a:pt x="21" y="0"/>
                </a:lnTo>
                <a:lnTo>
                  <a:pt x="24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3" name="55004">
            <a:extLst xmlns:a="http://schemas.openxmlformats.org/drawingml/2006/main">
              <a:ext uri="{FF2B5EF4-FFF2-40B4-BE49-F238E27FC236}">
                <a16:creationId xmlns:a16="http://schemas.microsoft.com/office/drawing/2014/main" id="{4F208262-2884-40CE-851A-FA2100B79C0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287708" y="794069"/>
            <a:ext cx="352617" cy="240628"/>
          </a:xfrm>
          <a:custGeom xmlns:a="http://schemas.openxmlformats.org/drawingml/2006/main">
            <a:avLst/>
            <a:gdLst/>
            <a:ahLst/>
            <a:cxnLst>
              <a:cxn ang="0">
                <a:pos x="26" y="2"/>
              </a:cxn>
              <a:cxn ang="0">
                <a:pos x="30" y="4"/>
              </a:cxn>
              <a:cxn ang="0">
                <a:pos x="31" y="6"/>
              </a:cxn>
              <a:cxn ang="0">
                <a:pos x="30" y="8"/>
              </a:cxn>
              <a:cxn ang="0">
                <a:pos x="30" y="11"/>
              </a:cxn>
              <a:cxn ang="0">
                <a:pos x="31" y="12"/>
              </a:cxn>
              <a:cxn ang="0">
                <a:pos x="33" y="13"/>
              </a:cxn>
              <a:cxn ang="0">
                <a:pos x="35" y="13"/>
              </a:cxn>
              <a:cxn ang="0">
                <a:pos x="38" y="14"/>
              </a:cxn>
              <a:cxn ang="0">
                <a:pos x="41" y="15"/>
              </a:cxn>
              <a:cxn ang="0">
                <a:pos x="39" y="17"/>
              </a:cxn>
              <a:cxn ang="0">
                <a:pos x="38" y="20"/>
              </a:cxn>
              <a:cxn ang="0">
                <a:pos x="36" y="20"/>
              </a:cxn>
              <a:cxn ang="0">
                <a:pos x="34" y="24"/>
              </a:cxn>
              <a:cxn ang="0">
                <a:pos x="32" y="24"/>
              </a:cxn>
              <a:cxn ang="0">
                <a:pos x="30" y="21"/>
              </a:cxn>
              <a:cxn ang="0">
                <a:pos x="28" y="22"/>
              </a:cxn>
              <a:cxn ang="0">
                <a:pos x="25" y="21"/>
              </a:cxn>
              <a:cxn ang="0">
                <a:pos x="23" y="24"/>
              </a:cxn>
              <a:cxn ang="0">
                <a:pos x="21" y="25"/>
              </a:cxn>
              <a:cxn ang="0">
                <a:pos x="19" y="26"/>
              </a:cxn>
              <a:cxn ang="0">
                <a:pos x="18" y="28"/>
              </a:cxn>
              <a:cxn ang="0">
                <a:pos x="16" y="30"/>
              </a:cxn>
              <a:cxn ang="0">
                <a:pos x="15" y="28"/>
              </a:cxn>
              <a:cxn ang="0">
                <a:pos x="13" y="27"/>
              </a:cxn>
              <a:cxn ang="0">
                <a:pos x="12" y="24"/>
              </a:cxn>
              <a:cxn ang="0">
                <a:pos x="10" y="22"/>
              </a:cxn>
              <a:cxn ang="0">
                <a:pos x="8" y="20"/>
              </a:cxn>
              <a:cxn ang="0">
                <a:pos x="6" y="18"/>
              </a:cxn>
              <a:cxn ang="0">
                <a:pos x="7" y="15"/>
              </a:cxn>
              <a:cxn ang="0">
                <a:pos x="7" y="13"/>
              </a:cxn>
              <a:cxn ang="0">
                <a:pos x="5" y="12"/>
              </a:cxn>
              <a:cxn ang="0">
                <a:pos x="2" y="11"/>
              </a:cxn>
              <a:cxn ang="0">
                <a:pos x="0" y="9"/>
              </a:cxn>
              <a:cxn ang="0">
                <a:pos x="3" y="7"/>
              </a:cxn>
              <a:cxn ang="0">
                <a:pos x="6" y="4"/>
              </a:cxn>
              <a:cxn ang="0">
                <a:pos x="8" y="3"/>
              </a:cxn>
              <a:cxn ang="0">
                <a:pos x="11" y="0"/>
              </a:cxn>
              <a:cxn ang="0">
                <a:pos x="12" y="2"/>
              </a:cxn>
              <a:cxn ang="0">
                <a:pos x="11" y="5"/>
              </a:cxn>
              <a:cxn ang="0">
                <a:pos x="12" y="8"/>
              </a:cxn>
              <a:cxn ang="0">
                <a:pos x="14" y="10"/>
              </a:cxn>
              <a:cxn ang="0">
                <a:pos x="18" y="11"/>
              </a:cxn>
              <a:cxn ang="0">
                <a:pos x="20" y="9"/>
              </a:cxn>
              <a:cxn ang="0">
                <a:pos x="23" y="6"/>
              </a:cxn>
              <a:cxn ang="0">
                <a:pos x="24" y="4"/>
              </a:cxn>
              <a:cxn ang="0">
                <a:pos x="26" y="2"/>
              </a:cxn>
            </a:cxnLst>
            <a:rect l="0" t="0" r="r" b="b"/>
            <a:pathLst>
              <a:path w="41" h="30">
                <a:moveTo>
                  <a:pt x="26" y="2"/>
                </a:moveTo>
                <a:lnTo>
                  <a:pt x="30" y="4"/>
                </a:lnTo>
                <a:lnTo>
                  <a:pt x="31" y="6"/>
                </a:lnTo>
                <a:lnTo>
                  <a:pt x="30" y="8"/>
                </a:lnTo>
                <a:lnTo>
                  <a:pt x="30" y="11"/>
                </a:lnTo>
                <a:lnTo>
                  <a:pt x="31" y="12"/>
                </a:lnTo>
                <a:lnTo>
                  <a:pt x="33" y="13"/>
                </a:lnTo>
                <a:lnTo>
                  <a:pt x="35" y="13"/>
                </a:lnTo>
                <a:lnTo>
                  <a:pt x="38" y="14"/>
                </a:lnTo>
                <a:lnTo>
                  <a:pt x="41" y="15"/>
                </a:lnTo>
                <a:lnTo>
                  <a:pt x="39" y="17"/>
                </a:lnTo>
                <a:lnTo>
                  <a:pt x="38" y="20"/>
                </a:lnTo>
                <a:lnTo>
                  <a:pt x="36" y="20"/>
                </a:lnTo>
                <a:lnTo>
                  <a:pt x="34" y="24"/>
                </a:lnTo>
                <a:lnTo>
                  <a:pt x="32" y="24"/>
                </a:lnTo>
                <a:lnTo>
                  <a:pt x="30" y="21"/>
                </a:lnTo>
                <a:lnTo>
                  <a:pt x="28" y="22"/>
                </a:lnTo>
                <a:lnTo>
                  <a:pt x="25" y="21"/>
                </a:lnTo>
                <a:lnTo>
                  <a:pt x="23" y="24"/>
                </a:lnTo>
                <a:lnTo>
                  <a:pt x="21" y="25"/>
                </a:lnTo>
                <a:lnTo>
                  <a:pt x="19" y="26"/>
                </a:lnTo>
                <a:lnTo>
                  <a:pt x="18" y="28"/>
                </a:lnTo>
                <a:lnTo>
                  <a:pt x="16" y="30"/>
                </a:lnTo>
                <a:lnTo>
                  <a:pt x="15" y="28"/>
                </a:lnTo>
                <a:lnTo>
                  <a:pt x="13" y="27"/>
                </a:lnTo>
                <a:lnTo>
                  <a:pt x="12" y="24"/>
                </a:lnTo>
                <a:lnTo>
                  <a:pt x="10" y="22"/>
                </a:lnTo>
                <a:lnTo>
                  <a:pt x="8" y="20"/>
                </a:lnTo>
                <a:lnTo>
                  <a:pt x="6" y="18"/>
                </a:lnTo>
                <a:lnTo>
                  <a:pt x="7" y="15"/>
                </a:lnTo>
                <a:lnTo>
                  <a:pt x="7" y="13"/>
                </a:lnTo>
                <a:lnTo>
                  <a:pt x="5" y="12"/>
                </a:lnTo>
                <a:lnTo>
                  <a:pt x="2" y="11"/>
                </a:lnTo>
                <a:lnTo>
                  <a:pt x="0" y="9"/>
                </a:lnTo>
                <a:lnTo>
                  <a:pt x="3" y="7"/>
                </a:lnTo>
                <a:lnTo>
                  <a:pt x="6" y="4"/>
                </a:lnTo>
                <a:lnTo>
                  <a:pt x="8" y="3"/>
                </a:lnTo>
                <a:lnTo>
                  <a:pt x="11" y="0"/>
                </a:lnTo>
                <a:lnTo>
                  <a:pt x="12" y="2"/>
                </a:lnTo>
                <a:lnTo>
                  <a:pt x="11" y="5"/>
                </a:lnTo>
                <a:lnTo>
                  <a:pt x="12" y="8"/>
                </a:lnTo>
                <a:lnTo>
                  <a:pt x="14" y="10"/>
                </a:lnTo>
                <a:lnTo>
                  <a:pt x="18" y="11"/>
                </a:lnTo>
                <a:lnTo>
                  <a:pt x="20" y="9"/>
                </a:lnTo>
                <a:lnTo>
                  <a:pt x="23" y="6"/>
                </a:lnTo>
                <a:lnTo>
                  <a:pt x="24" y="4"/>
                </a:lnTo>
                <a:lnTo>
                  <a:pt x="26" y="2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4" name="57097">
            <a:extLst xmlns:a="http://schemas.openxmlformats.org/drawingml/2006/main">
              <a:ext uri="{FF2B5EF4-FFF2-40B4-BE49-F238E27FC236}">
                <a16:creationId xmlns:a16="http://schemas.microsoft.com/office/drawing/2014/main" id="{8E5EF588-4087-4342-B472-5378F3B3B94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481622" y="465213"/>
            <a:ext cx="266613" cy="248649"/>
          </a:xfrm>
          <a:custGeom xmlns:a="http://schemas.openxmlformats.org/drawingml/2006/main">
            <a:avLst/>
            <a:gdLst/>
            <a:ahLst/>
            <a:cxnLst>
              <a:cxn ang="0">
                <a:pos x="27" y="0"/>
              </a:cxn>
              <a:cxn ang="0">
                <a:pos x="29" y="1"/>
              </a:cxn>
              <a:cxn ang="0">
                <a:pos x="29" y="3"/>
              </a:cxn>
              <a:cxn ang="0">
                <a:pos x="29" y="5"/>
              </a:cxn>
              <a:cxn ang="0">
                <a:pos x="31" y="8"/>
              </a:cxn>
              <a:cxn ang="0">
                <a:pos x="29" y="10"/>
              </a:cxn>
              <a:cxn ang="0">
                <a:pos x="27" y="12"/>
              </a:cxn>
              <a:cxn ang="0">
                <a:pos x="24" y="14"/>
              </a:cxn>
              <a:cxn ang="0">
                <a:pos x="22" y="16"/>
              </a:cxn>
              <a:cxn ang="0">
                <a:pos x="19" y="16"/>
              </a:cxn>
              <a:cxn ang="0">
                <a:pos x="16" y="18"/>
              </a:cxn>
              <a:cxn ang="0">
                <a:pos x="16" y="21"/>
              </a:cxn>
              <a:cxn ang="0">
                <a:pos x="14" y="23"/>
              </a:cxn>
              <a:cxn ang="0">
                <a:pos x="14" y="27"/>
              </a:cxn>
              <a:cxn ang="0">
                <a:pos x="12" y="29"/>
              </a:cxn>
              <a:cxn ang="0">
                <a:pos x="9" y="31"/>
              </a:cxn>
              <a:cxn ang="0">
                <a:pos x="6" y="29"/>
              </a:cxn>
              <a:cxn ang="0">
                <a:pos x="4" y="29"/>
              </a:cxn>
              <a:cxn ang="0">
                <a:pos x="3" y="26"/>
              </a:cxn>
              <a:cxn ang="0">
                <a:pos x="1" y="24"/>
              </a:cxn>
              <a:cxn ang="0">
                <a:pos x="0" y="21"/>
              </a:cxn>
              <a:cxn ang="0">
                <a:pos x="0" y="19"/>
              </a:cxn>
              <a:cxn ang="0">
                <a:pos x="0" y="16"/>
              </a:cxn>
              <a:cxn ang="0">
                <a:pos x="1" y="14"/>
              </a:cxn>
              <a:cxn ang="0">
                <a:pos x="5" y="14"/>
              </a:cxn>
              <a:cxn ang="0">
                <a:pos x="8" y="15"/>
              </a:cxn>
              <a:cxn ang="0">
                <a:pos x="10" y="15"/>
              </a:cxn>
              <a:cxn ang="0">
                <a:pos x="12" y="14"/>
              </a:cxn>
              <a:cxn ang="0">
                <a:pos x="13" y="12"/>
              </a:cxn>
              <a:cxn ang="0">
                <a:pos x="17" y="10"/>
              </a:cxn>
              <a:cxn ang="0">
                <a:pos x="20" y="9"/>
              </a:cxn>
              <a:cxn ang="0">
                <a:pos x="19" y="7"/>
              </a:cxn>
              <a:cxn ang="0">
                <a:pos x="17" y="4"/>
              </a:cxn>
              <a:cxn ang="0">
                <a:pos x="19" y="3"/>
              </a:cxn>
              <a:cxn ang="0">
                <a:pos x="21" y="2"/>
              </a:cxn>
              <a:cxn ang="0">
                <a:pos x="25" y="1"/>
              </a:cxn>
              <a:cxn ang="0">
                <a:pos x="27" y="0"/>
              </a:cxn>
            </a:cxnLst>
            <a:rect l="0" t="0" r="r" b="b"/>
            <a:pathLst>
              <a:path w="31" h="31">
                <a:moveTo>
                  <a:pt x="27" y="0"/>
                </a:move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5" name="57096">
            <a:extLst xmlns:a="http://schemas.openxmlformats.org/drawingml/2006/main">
              <a:ext uri="{FF2B5EF4-FFF2-40B4-BE49-F238E27FC236}">
                <a16:creationId xmlns:a16="http://schemas.microsoft.com/office/drawing/2014/main" id="{E5E690B1-72D1-442C-A2DF-6AB0A6AE7A1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989047" y="569484"/>
            <a:ext cx="223610" cy="120313"/>
          </a:xfrm>
          <a:custGeom xmlns:a="http://schemas.openxmlformats.org/drawingml/2006/main">
            <a:avLst/>
            <a:gdLst/>
            <a:ahLst/>
            <a:cxnLst>
              <a:cxn ang="0">
                <a:pos x="25" y="12"/>
              </a:cxn>
              <a:cxn ang="0">
                <a:pos x="22" y="13"/>
              </a:cxn>
              <a:cxn ang="0">
                <a:pos x="19" y="13"/>
              </a:cxn>
              <a:cxn ang="0">
                <a:pos x="17" y="13"/>
              </a:cxn>
              <a:cxn ang="0">
                <a:pos x="15" y="13"/>
              </a:cxn>
              <a:cxn ang="0">
                <a:pos x="12" y="14"/>
              </a:cxn>
              <a:cxn ang="0">
                <a:pos x="9" y="14"/>
              </a:cxn>
              <a:cxn ang="0">
                <a:pos x="7" y="15"/>
              </a:cxn>
              <a:cxn ang="0">
                <a:pos x="5" y="14"/>
              </a:cxn>
              <a:cxn ang="0">
                <a:pos x="4" y="12"/>
              </a:cxn>
              <a:cxn ang="0">
                <a:pos x="2" y="11"/>
              </a:cxn>
              <a:cxn ang="0">
                <a:pos x="3" y="9"/>
              </a:cxn>
              <a:cxn ang="0">
                <a:pos x="1" y="6"/>
              </a:cxn>
              <a:cxn ang="0">
                <a:pos x="0" y="4"/>
              </a:cxn>
              <a:cxn ang="0">
                <a:pos x="1" y="2"/>
              </a:cxn>
              <a:cxn ang="0">
                <a:pos x="3" y="1"/>
              </a:cxn>
              <a:cxn ang="0">
                <a:pos x="5" y="1"/>
              </a:cxn>
              <a:cxn ang="0">
                <a:pos x="8" y="0"/>
              </a:cxn>
              <a:cxn ang="0">
                <a:pos x="10" y="1"/>
              </a:cxn>
              <a:cxn ang="0">
                <a:pos x="13" y="3"/>
              </a:cxn>
              <a:cxn ang="0">
                <a:pos x="16" y="4"/>
              </a:cxn>
              <a:cxn ang="0">
                <a:pos x="19" y="4"/>
              </a:cxn>
              <a:cxn ang="0">
                <a:pos x="22" y="3"/>
              </a:cxn>
              <a:cxn ang="0">
                <a:pos x="24" y="6"/>
              </a:cxn>
              <a:cxn ang="0">
                <a:pos x="26" y="9"/>
              </a:cxn>
              <a:cxn ang="0">
                <a:pos x="25" y="12"/>
              </a:cxn>
            </a:cxnLst>
            <a:rect l="0" t="0" r="r" b="b"/>
            <a:pathLst>
              <a:path w="26" h="15">
                <a:moveTo>
                  <a:pt x="25" y="12"/>
                </a:moveTo>
                <a:lnTo>
                  <a:pt x="22" y="13"/>
                </a:lnTo>
                <a:lnTo>
                  <a:pt x="19" y="13"/>
                </a:lnTo>
                <a:lnTo>
                  <a:pt x="17" y="13"/>
                </a:lnTo>
                <a:lnTo>
                  <a:pt x="15" y="13"/>
                </a:lnTo>
                <a:lnTo>
                  <a:pt x="12" y="14"/>
                </a:lnTo>
                <a:lnTo>
                  <a:pt x="9" y="14"/>
                </a:lnTo>
                <a:lnTo>
                  <a:pt x="7" y="15"/>
                </a:lnTo>
                <a:lnTo>
                  <a:pt x="5" y="14"/>
                </a:lnTo>
                <a:lnTo>
                  <a:pt x="4" y="12"/>
                </a:lnTo>
                <a:lnTo>
                  <a:pt x="2" y="11"/>
                </a:lnTo>
                <a:lnTo>
                  <a:pt x="3" y="9"/>
                </a:lnTo>
                <a:lnTo>
                  <a:pt x="1" y="6"/>
                </a:lnTo>
                <a:lnTo>
                  <a:pt x="0" y="4"/>
                </a:lnTo>
                <a:lnTo>
                  <a:pt x="1" y="2"/>
                </a:lnTo>
                <a:lnTo>
                  <a:pt x="3" y="1"/>
                </a:lnTo>
                <a:lnTo>
                  <a:pt x="5" y="1"/>
                </a:lnTo>
                <a:lnTo>
                  <a:pt x="8" y="0"/>
                </a:lnTo>
                <a:lnTo>
                  <a:pt x="10" y="1"/>
                </a:lnTo>
                <a:lnTo>
                  <a:pt x="13" y="3"/>
                </a:lnTo>
                <a:lnTo>
                  <a:pt x="16" y="4"/>
                </a:lnTo>
                <a:lnTo>
                  <a:pt x="19" y="4"/>
                </a:lnTo>
                <a:lnTo>
                  <a:pt x="22" y="3"/>
                </a:lnTo>
                <a:lnTo>
                  <a:pt x="24" y="6"/>
                </a:lnTo>
                <a:lnTo>
                  <a:pt x="26" y="9"/>
                </a:lnTo>
                <a:lnTo>
                  <a:pt x="25" y="1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6" name="53084">
            <a:extLst xmlns:a="http://schemas.openxmlformats.org/drawingml/2006/main">
              <a:ext uri="{FF2B5EF4-FFF2-40B4-BE49-F238E27FC236}">
                <a16:creationId xmlns:a16="http://schemas.microsoft.com/office/drawing/2014/main" id="{9C4B77F2-A41C-42BC-A634-250FE963418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21095" y="1387616"/>
            <a:ext cx="292414" cy="168439"/>
          </a:xfrm>
          <a:custGeom xmlns:a="http://schemas.openxmlformats.org/drawingml/2006/main">
            <a:avLst/>
            <a:gdLst/>
            <a:ahLst/>
            <a:cxnLst>
              <a:cxn ang="0">
                <a:pos x="32" y="2"/>
              </a:cxn>
              <a:cxn ang="0">
                <a:pos x="33" y="4"/>
              </a:cxn>
              <a:cxn ang="0">
                <a:pos x="34" y="6"/>
              </a:cxn>
              <a:cxn ang="0">
                <a:pos x="34" y="8"/>
              </a:cxn>
              <a:cxn ang="0">
                <a:pos x="34" y="10"/>
              </a:cxn>
              <a:cxn ang="0">
                <a:pos x="33" y="13"/>
              </a:cxn>
              <a:cxn ang="0">
                <a:pos x="30" y="13"/>
              </a:cxn>
              <a:cxn ang="0">
                <a:pos x="27" y="15"/>
              </a:cxn>
              <a:cxn ang="0">
                <a:pos x="25" y="15"/>
              </a:cxn>
              <a:cxn ang="0">
                <a:pos x="23" y="17"/>
              </a:cxn>
              <a:cxn ang="0">
                <a:pos x="20" y="16"/>
              </a:cxn>
              <a:cxn ang="0">
                <a:pos x="18" y="16"/>
              </a:cxn>
              <a:cxn ang="0">
                <a:pos x="16" y="17"/>
              </a:cxn>
              <a:cxn ang="0">
                <a:pos x="11" y="20"/>
              </a:cxn>
              <a:cxn ang="0">
                <a:pos x="8" y="21"/>
              </a:cxn>
              <a:cxn ang="0">
                <a:pos x="5" y="21"/>
              </a:cxn>
              <a:cxn ang="0">
                <a:pos x="5" y="19"/>
              </a:cxn>
              <a:cxn ang="0">
                <a:pos x="2" y="18"/>
              </a:cxn>
              <a:cxn ang="0">
                <a:pos x="0" y="16"/>
              </a:cxn>
              <a:cxn ang="0">
                <a:pos x="2" y="13"/>
              </a:cxn>
              <a:cxn ang="0">
                <a:pos x="4" y="11"/>
              </a:cxn>
              <a:cxn ang="0">
                <a:pos x="6" y="9"/>
              </a:cxn>
              <a:cxn ang="0">
                <a:pos x="7" y="6"/>
              </a:cxn>
              <a:cxn ang="0">
                <a:pos x="7" y="4"/>
              </a:cxn>
              <a:cxn ang="0">
                <a:pos x="9" y="3"/>
              </a:cxn>
              <a:cxn ang="0">
                <a:pos x="10" y="1"/>
              </a:cxn>
              <a:cxn ang="0">
                <a:pos x="12" y="2"/>
              </a:cxn>
              <a:cxn ang="0">
                <a:pos x="14" y="3"/>
              </a:cxn>
              <a:cxn ang="0">
                <a:pos x="15" y="0"/>
              </a:cxn>
              <a:cxn ang="0">
                <a:pos x="18" y="0"/>
              </a:cxn>
              <a:cxn ang="0">
                <a:pos x="19" y="2"/>
              </a:cxn>
              <a:cxn ang="0">
                <a:pos x="20" y="5"/>
              </a:cxn>
              <a:cxn ang="0">
                <a:pos x="21" y="7"/>
              </a:cxn>
              <a:cxn ang="0">
                <a:pos x="23" y="6"/>
              </a:cxn>
              <a:cxn ang="0">
                <a:pos x="25" y="5"/>
              </a:cxn>
              <a:cxn ang="0">
                <a:pos x="27" y="4"/>
              </a:cxn>
              <a:cxn ang="0">
                <a:pos x="30" y="3"/>
              </a:cxn>
              <a:cxn ang="0">
                <a:pos x="32" y="2"/>
              </a:cxn>
            </a:cxnLst>
            <a:rect l="0" t="0" r="r" b="b"/>
            <a:pathLst>
              <a:path w="34" h="21">
                <a:moveTo>
                  <a:pt x="32" y="2"/>
                </a:moveTo>
                <a:lnTo>
                  <a:pt x="33" y="4"/>
                </a:lnTo>
                <a:lnTo>
                  <a:pt x="34" y="6"/>
                </a:lnTo>
                <a:lnTo>
                  <a:pt x="34" y="8"/>
                </a:lnTo>
                <a:lnTo>
                  <a:pt x="34" y="10"/>
                </a:lnTo>
                <a:lnTo>
                  <a:pt x="33" y="13"/>
                </a:lnTo>
                <a:lnTo>
                  <a:pt x="30" y="13"/>
                </a:lnTo>
                <a:lnTo>
                  <a:pt x="27" y="15"/>
                </a:lnTo>
                <a:lnTo>
                  <a:pt x="25" y="15"/>
                </a:lnTo>
                <a:lnTo>
                  <a:pt x="23" y="17"/>
                </a:lnTo>
                <a:lnTo>
                  <a:pt x="20" y="16"/>
                </a:lnTo>
                <a:lnTo>
                  <a:pt x="18" y="16"/>
                </a:lnTo>
                <a:lnTo>
                  <a:pt x="16" y="17"/>
                </a:lnTo>
                <a:lnTo>
                  <a:pt x="11" y="20"/>
                </a:lnTo>
                <a:lnTo>
                  <a:pt x="8" y="21"/>
                </a:lnTo>
                <a:lnTo>
                  <a:pt x="5" y="21"/>
                </a:lnTo>
                <a:lnTo>
                  <a:pt x="5" y="19"/>
                </a:lnTo>
                <a:lnTo>
                  <a:pt x="2" y="18"/>
                </a:lnTo>
                <a:lnTo>
                  <a:pt x="0" y="16"/>
                </a:lnTo>
                <a:lnTo>
                  <a:pt x="2" y="13"/>
                </a:lnTo>
                <a:lnTo>
                  <a:pt x="4" y="11"/>
                </a:lnTo>
                <a:lnTo>
                  <a:pt x="6" y="9"/>
                </a:lnTo>
                <a:lnTo>
                  <a:pt x="7" y="6"/>
                </a:lnTo>
                <a:lnTo>
                  <a:pt x="7" y="4"/>
                </a:lnTo>
                <a:lnTo>
                  <a:pt x="9" y="3"/>
                </a:lnTo>
                <a:lnTo>
                  <a:pt x="10" y="1"/>
                </a:lnTo>
                <a:lnTo>
                  <a:pt x="12" y="2"/>
                </a:lnTo>
                <a:lnTo>
                  <a:pt x="14" y="3"/>
                </a:lnTo>
                <a:lnTo>
                  <a:pt x="15" y="0"/>
                </a:lnTo>
                <a:lnTo>
                  <a:pt x="18" y="0"/>
                </a:lnTo>
                <a:lnTo>
                  <a:pt x="19" y="2"/>
                </a:lnTo>
                <a:lnTo>
                  <a:pt x="20" y="5"/>
                </a:lnTo>
                <a:lnTo>
                  <a:pt x="21" y="7"/>
                </a:lnTo>
                <a:lnTo>
                  <a:pt x="23" y="6"/>
                </a:lnTo>
                <a:lnTo>
                  <a:pt x="25" y="5"/>
                </a:lnTo>
                <a:lnTo>
                  <a:pt x="27" y="4"/>
                </a:lnTo>
                <a:lnTo>
                  <a:pt x="30" y="3"/>
                </a:lnTo>
                <a:lnTo>
                  <a:pt x="32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7" name="53083">
            <a:extLst xmlns:a="http://schemas.openxmlformats.org/drawingml/2006/main">
              <a:ext uri="{FF2B5EF4-FFF2-40B4-BE49-F238E27FC236}">
                <a16:creationId xmlns:a16="http://schemas.microsoft.com/office/drawing/2014/main" id="{94892A5B-3A8B-4AC3-B8E4-C86E44672C4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11481" y="1443763"/>
            <a:ext cx="266613" cy="160418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8" y="1"/>
              </a:cxn>
              <a:cxn ang="0">
                <a:pos x="20" y="1"/>
              </a:cxn>
              <a:cxn ang="0">
                <a:pos x="23" y="2"/>
              </a:cxn>
              <a:cxn ang="0">
                <a:pos x="26" y="4"/>
              </a:cxn>
              <a:cxn ang="0">
                <a:pos x="29" y="6"/>
              </a:cxn>
              <a:cxn ang="0">
                <a:pos x="31" y="7"/>
              </a:cxn>
              <a:cxn ang="0">
                <a:pos x="28" y="9"/>
              </a:cxn>
              <a:cxn ang="0">
                <a:pos x="27" y="7"/>
              </a:cxn>
              <a:cxn ang="0">
                <a:pos x="24" y="8"/>
              </a:cxn>
              <a:cxn ang="0">
                <a:pos x="20" y="7"/>
              </a:cxn>
              <a:cxn ang="0">
                <a:pos x="18" y="8"/>
              </a:cxn>
              <a:cxn ang="0">
                <a:pos x="16" y="8"/>
              </a:cxn>
              <a:cxn ang="0">
                <a:pos x="14" y="10"/>
              </a:cxn>
              <a:cxn ang="0">
                <a:pos x="13" y="12"/>
              </a:cxn>
              <a:cxn ang="0">
                <a:pos x="12" y="15"/>
              </a:cxn>
              <a:cxn ang="0">
                <a:pos x="12" y="18"/>
              </a:cxn>
              <a:cxn ang="0">
                <a:pos x="10" y="17"/>
              </a:cxn>
              <a:cxn ang="0">
                <a:pos x="9" y="20"/>
              </a:cxn>
              <a:cxn ang="0">
                <a:pos x="6" y="18"/>
              </a:cxn>
              <a:cxn ang="0">
                <a:pos x="5" y="16"/>
              </a:cxn>
              <a:cxn ang="0">
                <a:pos x="3" y="13"/>
              </a:cxn>
              <a:cxn ang="0">
                <a:pos x="3" y="11"/>
              </a:cxn>
              <a:cxn ang="0">
                <a:pos x="2" y="9"/>
              </a:cxn>
              <a:cxn ang="0">
                <a:pos x="1" y="7"/>
              </a:cxn>
              <a:cxn ang="0">
                <a:pos x="1" y="4"/>
              </a:cxn>
              <a:cxn ang="0">
                <a:pos x="0" y="2"/>
              </a:cxn>
              <a:cxn ang="0">
                <a:pos x="2" y="0"/>
              </a:cxn>
              <a:cxn ang="0">
                <a:pos x="6" y="1"/>
              </a:cxn>
              <a:cxn ang="0">
                <a:pos x="8" y="0"/>
              </a:cxn>
              <a:cxn ang="0">
                <a:pos x="10" y="2"/>
              </a:cxn>
              <a:cxn ang="0">
                <a:pos x="13" y="1"/>
              </a:cxn>
              <a:cxn ang="0">
                <a:pos x="15" y="0"/>
              </a:cxn>
            </a:cxnLst>
            <a:rect l="0" t="0" r="r" b="b"/>
            <a:pathLst>
              <a:path w="31" h="20">
                <a:moveTo>
                  <a:pt x="15" y="0"/>
                </a:moveTo>
                <a:lnTo>
                  <a:pt x="18" y="1"/>
                </a:lnTo>
                <a:lnTo>
                  <a:pt x="20" y="1"/>
                </a:lnTo>
                <a:lnTo>
                  <a:pt x="23" y="2"/>
                </a:lnTo>
                <a:lnTo>
                  <a:pt x="26" y="4"/>
                </a:lnTo>
                <a:lnTo>
                  <a:pt x="29" y="6"/>
                </a:lnTo>
                <a:lnTo>
                  <a:pt x="31" y="7"/>
                </a:lnTo>
                <a:lnTo>
                  <a:pt x="28" y="9"/>
                </a:lnTo>
                <a:lnTo>
                  <a:pt x="27" y="7"/>
                </a:lnTo>
                <a:lnTo>
                  <a:pt x="24" y="8"/>
                </a:lnTo>
                <a:lnTo>
                  <a:pt x="20" y="7"/>
                </a:lnTo>
                <a:lnTo>
                  <a:pt x="18" y="8"/>
                </a:lnTo>
                <a:lnTo>
                  <a:pt x="16" y="8"/>
                </a:lnTo>
                <a:lnTo>
                  <a:pt x="14" y="10"/>
                </a:lnTo>
                <a:lnTo>
                  <a:pt x="13" y="12"/>
                </a:lnTo>
                <a:lnTo>
                  <a:pt x="12" y="15"/>
                </a:lnTo>
                <a:lnTo>
                  <a:pt x="12" y="18"/>
                </a:lnTo>
                <a:lnTo>
                  <a:pt x="10" y="17"/>
                </a:lnTo>
                <a:lnTo>
                  <a:pt x="9" y="20"/>
                </a:lnTo>
                <a:lnTo>
                  <a:pt x="6" y="18"/>
                </a:lnTo>
                <a:lnTo>
                  <a:pt x="5" y="16"/>
                </a:lnTo>
                <a:lnTo>
                  <a:pt x="3" y="13"/>
                </a:lnTo>
                <a:lnTo>
                  <a:pt x="3" y="11"/>
                </a:lnTo>
                <a:lnTo>
                  <a:pt x="2" y="9"/>
                </a:lnTo>
                <a:lnTo>
                  <a:pt x="1" y="7"/>
                </a:lnTo>
                <a:lnTo>
                  <a:pt x="1" y="4"/>
                </a:lnTo>
                <a:lnTo>
                  <a:pt x="0" y="2"/>
                </a:lnTo>
                <a:lnTo>
                  <a:pt x="2" y="0"/>
                </a:lnTo>
                <a:lnTo>
                  <a:pt x="6" y="1"/>
                </a:lnTo>
                <a:lnTo>
                  <a:pt x="8" y="0"/>
                </a:lnTo>
                <a:lnTo>
                  <a:pt x="10" y="2"/>
                </a:lnTo>
                <a:lnTo>
                  <a:pt x="13" y="1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78" name="53082">
            <a:extLst xmlns:a="http://schemas.openxmlformats.org/drawingml/2006/main">
              <a:ext uri="{FF2B5EF4-FFF2-40B4-BE49-F238E27FC236}">
                <a16:creationId xmlns:a16="http://schemas.microsoft.com/office/drawing/2014/main" id="{5E0B0CED-7A63-4743-B732-7EF416C6BF5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52291" y="1323448"/>
            <a:ext cx="86004" cy="112293"/>
          </a:xfrm>
          <a:custGeom xmlns:a="http://schemas.openxmlformats.org/drawingml/2006/main">
            <a:avLst/>
            <a:gdLst/>
            <a:ahLst/>
            <a:cxnLst>
              <a:cxn ang="0">
                <a:pos x="10" y="6"/>
              </a:cxn>
              <a:cxn ang="0">
                <a:pos x="10" y="9"/>
              </a:cxn>
              <a:cxn ang="0">
                <a:pos x="9" y="11"/>
              </a:cxn>
              <a:cxn ang="0">
                <a:pos x="8" y="14"/>
              </a:cxn>
              <a:cxn ang="0">
                <a:pos x="6" y="14"/>
              </a:cxn>
              <a:cxn ang="0">
                <a:pos x="3" y="12"/>
              </a:cxn>
              <a:cxn ang="0">
                <a:pos x="1" y="10"/>
              </a:cxn>
              <a:cxn ang="0">
                <a:pos x="0" y="7"/>
              </a:cxn>
              <a:cxn ang="0">
                <a:pos x="2" y="5"/>
              </a:cxn>
              <a:cxn ang="0">
                <a:pos x="3" y="2"/>
              </a:cxn>
              <a:cxn ang="0">
                <a:pos x="6" y="0"/>
              </a:cxn>
              <a:cxn ang="0">
                <a:pos x="7" y="4"/>
              </a:cxn>
              <a:cxn ang="0">
                <a:pos x="9" y="4"/>
              </a:cxn>
              <a:cxn ang="0">
                <a:pos x="10" y="6"/>
              </a:cxn>
            </a:cxnLst>
            <a:rect l="0" t="0" r="r" b="b"/>
            <a:pathLst>
              <a:path w="10" h="14">
                <a:moveTo>
                  <a:pt x="10" y="6"/>
                </a:moveTo>
                <a:lnTo>
                  <a:pt x="10" y="9"/>
                </a:lnTo>
                <a:lnTo>
                  <a:pt x="9" y="11"/>
                </a:lnTo>
                <a:lnTo>
                  <a:pt x="8" y="14"/>
                </a:lnTo>
                <a:lnTo>
                  <a:pt x="6" y="14"/>
                </a:lnTo>
                <a:lnTo>
                  <a:pt x="3" y="12"/>
                </a:lnTo>
                <a:lnTo>
                  <a:pt x="1" y="10"/>
                </a:lnTo>
                <a:lnTo>
                  <a:pt x="0" y="7"/>
                </a:lnTo>
                <a:lnTo>
                  <a:pt x="2" y="5"/>
                </a:lnTo>
                <a:lnTo>
                  <a:pt x="3" y="2"/>
                </a:lnTo>
                <a:lnTo>
                  <a:pt x="6" y="0"/>
                </a:lnTo>
                <a:lnTo>
                  <a:pt x="7" y="4"/>
                </a:lnTo>
                <a:lnTo>
                  <a:pt x="9" y="4"/>
                </a:lnTo>
                <a:lnTo>
                  <a:pt x="10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fr-BE" sz="600" b="1">
                <a:latin typeface="Arial Black" panose="020B0A04020102020204" pitchFamily="34" charset="0"/>
              </a:rPr>
              <a:t>,</a:t>
            </a:r>
          </a:p>
        </cdr:txBody>
      </cdr:sp>
      <cdr:sp macro="" textlink="">
        <cdr:nvSpPr>
          <cdr:cNvPr id="779" name="53070">
            <a:extLst xmlns:a="http://schemas.openxmlformats.org/drawingml/2006/main">
              <a:ext uri="{FF2B5EF4-FFF2-40B4-BE49-F238E27FC236}">
                <a16:creationId xmlns:a16="http://schemas.microsoft.com/office/drawing/2014/main" id="{A5DD6EA1-A993-49AB-96DE-49D8EF2167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40487" y="1082822"/>
            <a:ext cx="206410" cy="224585"/>
          </a:xfrm>
          <a:custGeom xmlns:a="http://schemas.openxmlformats.org/drawingml/2006/main">
            <a:avLst/>
            <a:gdLst/>
            <a:ahLst/>
            <a:cxnLst>
              <a:cxn ang="0">
                <a:pos x="22" y="11"/>
              </a:cxn>
              <a:cxn ang="0">
                <a:pos x="22" y="15"/>
              </a:cxn>
              <a:cxn ang="0">
                <a:pos x="21" y="17"/>
              </a:cxn>
              <a:cxn ang="0">
                <a:pos x="24" y="19"/>
              </a:cxn>
              <a:cxn ang="0">
                <a:pos x="24" y="21"/>
              </a:cxn>
              <a:cxn ang="0">
                <a:pos x="23" y="23"/>
              </a:cxn>
              <a:cxn ang="0">
                <a:pos x="20" y="23"/>
              </a:cxn>
              <a:cxn ang="0">
                <a:pos x="18" y="23"/>
              </a:cxn>
              <a:cxn ang="0">
                <a:pos x="16" y="24"/>
              </a:cxn>
              <a:cxn ang="0">
                <a:pos x="15" y="27"/>
              </a:cxn>
              <a:cxn ang="0">
                <a:pos x="13" y="28"/>
              </a:cxn>
              <a:cxn ang="0">
                <a:pos x="11" y="27"/>
              </a:cxn>
              <a:cxn ang="0">
                <a:pos x="10" y="25"/>
              </a:cxn>
              <a:cxn ang="0">
                <a:pos x="8" y="24"/>
              </a:cxn>
              <a:cxn ang="0">
                <a:pos x="5" y="25"/>
              </a:cxn>
              <a:cxn ang="0">
                <a:pos x="4" y="27"/>
              </a:cxn>
              <a:cxn ang="0">
                <a:pos x="1" y="26"/>
              </a:cxn>
              <a:cxn ang="0">
                <a:pos x="1" y="24"/>
              </a:cxn>
              <a:cxn ang="0">
                <a:pos x="1" y="21"/>
              </a:cxn>
              <a:cxn ang="0">
                <a:pos x="2" y="20"/>
              </a:cxn>
              <a:cxn ang="0">
                <a:pos x="2" y="17"/>
              </a:cxn>
              <a:cxn ang="0">
                <a:pos x="1" y="15"/>
              </a:cxn>
              <a:cxn ang="0">
                <a:pos x="0" y="13"/>
              </a:cxn>
              <a:cxn ang="0">
                <a:pos x="0" y="11"/>
              </a:cxn>
              <a:cxn ang="0">
                <a:pos x="0" y="8"/>
              </a:cxn>
              <a:cxn ang="0">
                <a:pos x="0" y="5"/>
              </a:cxn>
              <a:cxn ang="0">
                <a:pos x="1" y="4"/>
              </a:cxn>
              <a:cxn ang="0">
                <a:pos x="3" y="3"/>
              </a:cxn>
              <a:cxn ang="0">
                <a:pos x="6" y="2"/>
              </a:cxn>
              <a:cxn ang="0">
                <a:pos x="8" y="1"/>
              </a:cxn>
              <a:cxn ang="0">
                <a:pos x="11" y="0"/>
              </a:cxn>
              <a:cxn ang="0">
                <a:pos x="11" y="3"/>
              </a:cxn>
              <a:cxn ang="0">
                <a:pos x="14" y="4"/>
              </a:cxn>
              <a:cxn ang="0">
                <a:pos x="15" y="6"/>
              </a:cxn>
              <a:cxn ang="0">
                <a:pos x="16" y="8"/>
              </a:cxn>
              <a:cxn ang="0">
                <a:pos x="19" y="9"/>
              </a:cxn>
              <a:cxn ang="0">
                <a:pos x="22" y="11"/>
              </a:cxn>
            </a:cxnLst>
            <a:rect l="0" t="0" r="r" b="b"/>
            <a:pathLst>
              <a:path w="24" h="28">
                <a:moveTo>
                  <a:pt x="22" y="11"/>
                </a:moveTo>
                <a:lnTo>
                  <a:pt x="22" y="15"/>
                </a:lnTo>
                <a:lnTo>
                  <a:pt x="21" y="17"/>
                </a:lnTo>
                <a:lnTo>
                  <a:pt x="24" y="19"/>
                </a:lnTo>
                <a:lnTo>
                  <a:pt x="24" y="21"/>
                </a:lnTo>
                <a:lnTo>
                  <a:pt x="23" y="23"/>
                </a:lnTo>
                <a:lnTo>
                  <a:pt x="20" y="23"/>
                </a:lnTo>
                <a:lnTo>
                  <a:pt x="18" y="23"/>
                </a:lnTo>
                <a:lnTo>
                  <a:pt x="16" y="24"/>
                </a:lnTo>
                <a:lnTo>
                  <a:pt x="15" y="27"/>
                </a:lnTo>
                <a:lnTo>
                  <a:pt x="13" y="28"/>
                </a:lnTo>
                <a:lnTo>
                  <a:pt x="11" y="27"/>
                </a:lnTo>
                <a:lnTo>
                  <a:pt x="10" y="25"/>
                </a:lnTo>
                <a:lnTo>
                  <a:pt x="8" y="24"/>
                </a:lnTo>
                <a:lnTo>
                  <a:pt x="5" y="25"/>
                </a:lnTo>
                <a:lnTo>
                  <a:pt x="4" y="27"/>
                </a:lnTo>
                <a:lnTo>
                  <a:pt x="1" y="26"/>
                </a:lnTo>
                <a:lnTo>
                  <a:pt x="1" y="24"/>
                </a:lnTo>
                <a:lnTo>
                  <a:pt x="1" y="21"/>
                </a:lnTo>
                <a:lnTo>
                  <a:pt x="2" y="20"/>
                </a:lnTo>
                <a:lnTo>
                  <a:pt x="2" y="17"/>
                </a:lnTo>
                <a:lnTo>
                  <a:pt x="1" y="15"/>
                </a:lnTo>
                <a:lnTo>
                  <a:pt x="0" y="13"/>
                </a:lnTo>
                <a:lnTo>
                  <a:pt x="0" y="11"/>
                </a:lnTo>
                <a:lnTo>
                  <a:pt x="0" y="8"/>
                </a:lnTo>
                <a:lnTo>
                  <a:pt x="0" y="5"/>
                </a:lnTo>
                <a:lnTo>
                  <a:pt x="1" y="4"/>
                </a:lnTo>
                <a:lnTo>
                  <a:pt x="3" y="3"/>
                </a:lnTo>
                <a:lnTo>
                  <a:pt x="6" y="2"/>
                </a:lnTo>
                <a:lnTo>
                  <a:pt x="8" y="1"/>
                </a:lnTo>
                <a:lnTo>
                  <a:pt x="11" y="0"/>
                </a:lnTo>
                <a:lnTo>
                  <a:pt x="11" y="3"/>
                </a:lnTo>
                <a:lnTo>
                  <a:pt x="14" y="4"/>
                </a:lnTo>
                <a:lnTo>
                  <a:pt x="15" y="6"/>
                </a:lnTo>
                <a:lnTo>
                  <a:pt x="16" y="8"/>
                </a:lnTo>
                <a:lnTo>
                  <a:pt x="19" y="9"/>
                </a:lnTo>
                <a:lnTo>
                  <a:pt x="22" y="1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0" name="53068">
            <a:extLst xmlns:a="http://schemas.openxmlformats.org/drawingml/2006/main">
              <a:ext uri="{FF2B5EF4-FFF2-40B4-BE49-F238E27FC236}">
                <a16:creationId xmlns:a16="http://schemas.microsoft.com/office/drawing/2014/main" id="{1CD781AB-AC01-4B59-9CB7-1257E5214C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28681" y="1347512"/>
            <a:ext cx="111805" cy="112293"/>
          </a:xfrm>
          <a:custGeom xmlns:a="http://schemas.openxmlformats.org/drawingml/2006/main">
            <a:avLst/>
            <a:gdLst/>
            <a:ahLst/>
            <a:cxnLst>
              <a:cxn ang="0">
                <a:pos x="5" y="0"/>
              </a:cxn>
              <a:cxn ang="0">
                <a:pos x="8" y="0"/>
              </a:cxn>
              <a:cxn ang="0">
                <a:pos x="10" y="2"/>
              </a:cxn>
              <a:cxn ang="0">
                <a:pos x="10" y="4"/>
              </a:cxn>
              <a:cxn ang="0">
                <a:pos x="10" y="6"/>
              </a:cxn>
              <a:cxn ang="0">
                <a:pos x="11" y="8"/>
              </a:cxn>
              <a:cxn ang="0">
                <a:pos x="12" y="11"/>
              </a:cxn>
              <a:cxn ang="0">
                <a:pos x="13" y="12"/>
              </a:cxn>
              <a:cxn ang="0">
                <a:pos x="11" y="13"/>
              </a:cxn>
              <a:cxn ang="0">
                <a:pos x="8" y="14"/>
              </a:cxn>
              <a:cxn ang="0">
                <a:pos x="6" y="12"/>
              </a:cxn>
              <a:cxn ang="0">
                <a:pos x="4" y="13"/>
              </a:cxn>
              <a:cxn ang="0">
                <a:pos x="0" y="12"/>
              </a:cxn>
              <a:cxn ang="0">
                <a:pos x="0" y="9"/>
              </a:cxn>
              <a:cxn ang="0">
                <a:pos x="1" y="5"/>
              </a:cxn>
              <a:cxn ang="0">
                <a:pos x="1" y="4"/>
              </a:cxn>
              <a:cxn ang="0">
                <a:pos x="0" y="2"/>
              </a:cxn>
              <a:cxn ang="0">
                <a:pos x="1" y="0"/>
              </a:cxn>
              <a:cxn ang="0">
                <a:pos x="3" y="0"/>
              </a:cxn>
              <a:cxn ang="0">
                <a:pos x="5" y="0"/>
              </a:cxn>
            </a:cxnLst>
            <a:rect l="0" t="0" r="r" b="b"/>
            <a:pathLst>
              <a:path w="13" h="14">
                <a:moveTo>
                  <a:pt x="5" y="0"/>
                </a:moveTo>
                <a:lnTo>
                  <a:pt x="8" y="0"/>
                </a:lnTo>
                <a:lnTo>
                  <a:pt x="10" y="2"/>
                </a:lnTo>
                <a:lnTo>
                  <a:pt x="10" y="4"/>
                </a:lnTo>
                <a:lnTo>
                  <a:pt x="10" y="6"/>
                </a:lnTo>
                <a:lnTo>
                  <a:pt x="11" y="8"/>
                </a:lnTo>
                <a:lnTo>
                  <a:pt x="12" y="11"/>
                </a:lnTo>
                <a:lnTo>
                  <a:pt x="13" y="12"/>
                </a:lnTo>
                <a:lnTo>
                  <a:pt x="11" y="13"/>
                </a:lnTo>
                <a:lnTo>
                  <a:pt x="8" y="14"/>
                </a:lnTo>
                <a:lnTo>
                  <a:pt x="6" y="12"/>
                </a:lnTo>
                <a:lnTo>
                  <a:pt x="4" y="13"/>
                </a:lnTo>
                <a:lnTo>
                  <a:pt x="0" y="12"/>
                </a:lnTo>
                <a:lnTo>
                  <a:pt x="0" y="9"/>
                </a:lnTo>
                <a:lnTo>
                  <a:pt x="1" y="5"/>
                </a:lnTo>
                <a:lnTo>
                  <a:pt x="1" y="4"/>
                </a:lnTo>
                <a:lnTo>
                  <a:pt x="0" y="2"/>
                </a:lnTo>
                <a:lnTo>
                  <a:pt x="1" y="0"/>
                </a:lnTo>
                <a:lnTo>
                  <a:pt x="3" y="0"/>
                </a:lnTo>
                <a:lnTo>
                  <a:pt x="5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1" name="53065">
            <a:extLst xmlns:a="http://schemas.openxmlformats.org/drawingml/2006/main">
              <a:ext uri="{FF2B5EF4-FFF2-40B4-BE49-F238E27FC236}">
                <a16:creationId xmlns:a16="http://schemas.microsoft.com/office/drawing/2014/main" id="{B6918A3D-FA93-4306-962B-F804A949A2E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69492" y="1267303"/>
            <a:ext cx="86004" cy="104272"/>
          </a:xfrm>
          <a:custGeom xmlns:a="http://schemas.openxmlformats.org/drawingml/2006/main">
            <a:avLst/>
            <a:gdLst/>
            <a:ahLst/>
            <a:cxnLst>
              <a:cxn ang="0">
                <a:pos x="8" y="0"/>
              </a:cxn>
              <a:cxn ang="0">
                <a:pos x="9" y="5"/>
              </a:cxn>
              <a:cxn ang="0">
                <a:pos x="10" y="7"/>
              </a:cxn>
              <a:cxn ang="0">
                <a:pos x="10" y="10"/>
              </a:cxn>
              <a:cxn ang="0">
                <a:pos x="8" y="13"/>
              </a:cxn>
              <a:cxn ang="0">
                <a:pos x="7" y="11"/>
              </a:cxn>
              <a:cxn ang="0">
                <a:pos x="5" y="11"/>
              </a:cxn>
              <a:cxn ang="0">
                <a:pos x="4" y="7"/>
              </a:cxn>
              <a:cxn ang="0">
                <a:pos x="3" y="5"/>
              </a:cxn>
              <a:cxn ang="0">
                <a:pos x="0" y="4"/>
              </a:cxn>
              <a:cxn ang="0">
                <a:pos x="1" y="1"/>
              </a:cxn>
              <a:cxn ang="0">
                <a:pos x="3" y="0"/>
              </a:cxn>
              <a:cxn ang="0">
                <a:pos x="5" y="0"/>
              </a:cxn>
              <a:cxn ang="0">
                <a:pos x="8" y="0"/>
              </a:cxn>
            </a:cxnLst>
            <a:rect l="0" t="0" r="r" b="b"/>
            <a:pathLst>
              <a:path w="10" h="13">
                <a:moveTo>
                  <a:pt x="8" y="0"/>
                </a:moveTo>
                <a:lnTo>
                  <a:pt x="9" y="5"/>
                </a:lnTo>
                <a:lnTo>
                  <a:pt x="10" y="7"/>
                </a:lnTo>
                <a:lnTo>
                  <a:pt x="10" y="10"/>
                </a:lnTo>
                <a:lnTo>
                  <a:pt x="8" y="13"/>
                </a:lnTo>
                <a:lnTo>
                  <a:pt x="7" y="11"/>
                </a:lnTo>
                <a:lnTo>
                  <a:pt x="5" y="11"/>
                </a:lnTo>
                <a:lnTo>
                  <a:pt x="4" y="7"/>
                </a:lnTo>
                <a:lnTo>
                  <a:pt x="3" y="5"/>
                </a:lnTo>
                <a:lnTo>
                  <a:pt x="0" y="4"/>
                </a:lnTo>
                <a:lnTo>
                  <a:pt x="1" y="1"/>
                </a:lnTo>
                <a:lnTo>
                  <a:pt x="3" y="0"/>
                </a:lnTo>
                <a:lnTo>
                  <a:pt x="5" y="0"/>
                </a:lnTo>
                <a:lnTo>
                  <a:pt x="8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2" name="53053">
            <a:extLst xmlns:a="http://schemas.openxmlformats.org/drawingml/2006/main">
              <a:ext uri="{FF2B5EF4-FFF2-40B4-BE49-F238E27FC236}">
                <a16:creationId xmlns:a16="http://schemas.microsoft.com/office/drawing/2014/main" id="{7752BE43-A2BD-44A3-B3AE-E513912566A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021095" y="1130948"/>
            <a:ext cx="344016" cy="312815"/>
          </a:xfrm>
          <a:custGeom xmlns:a="http://schemas.openxmlformats.org/drawingml/2006/main">
            <a:avLst/>
            <a:gdLst/>
            <a:ahLst/>
            <a:cxnLst>
              <a:cxn ang="0">
                <a:pos x="23" y="3"/>
              </a:cxn>
              <a:cxn ang="0">
                <a:pos x="25" y="4"/>
              </a:cxn>
              <a:cxn ang="0">
                <a:pos x="27" y="4"/>
              </a:cxn>
              <a:cxn ang="0">
                <a:pos x="30" y="4"/>
              </a:cxn>
              <a:cxn ang="0">
                <a:pos x="33" y="6"/>
              </a:cxn>
              <a:cxn ang="0">
                <a:pos x="33" y="8"/>
              </a:cxn>
              <a:cxn ang="0">
                <a:pos x="35" y="10"/>
              </a:cxn>
              <a:cxn ang="0">
                <a:pos x="36" y="13"/>
              </a:cxn>
              <a:cxn ang="0">
                <a:pos x="39" y="15"/>
              </a:cxn>
              <a:cxn ang="0">
                <a:pos x="39" y="18"/>
              </a:cxn>
              <a:cxn ang="0">
                <a:pos x="40" y="20"/>
              </a:cxn>
              <a:cxn ang="0">
                <a:pos x="40" y="22"/>
              </a:cxn>
              <a:cxn ang="0">
                <a:pos x="37" y="22"/>
              </a:cxn>
              <a:cxn ang="0">
                <a:pos x="35" y="23"/>
              </a:cxn>
              <a:cxn ang="0">
                <a:pos x="36" y="25"/>
              </a:cxn>
              <a:cxn ang="0">
                <a:pos x="34" y="28"/>
              </a:cxn>
              <a:cxn ang="0">
                <a:pos x="34" y="30"/>
              </a:cxn>
              <a:cxn ang="0">
                <a:pos x="33" y="32"/>
              </a:cxn>
              <a:cxn ang="0">
                <a:pos x="32" y="34"/>
              </a:cxn>
              <a:cxn ang="0">
                <a:pos x="30" y="35"/>
              </a:cxn>
              <a:cxn ang="0">
                <a:pos x="27" y="36"/>
              </a:cxn>
              <a:cxn ang="0">
                <a:pos x="25" y="37"/>
              </a:cxn>
              <a:cxn ang="0">
                <a:pos x="23" y="38"/>
              </a:cxn>
              <a:cxn ang="0">
                <a:pos x="21" y="39"/>
              </a:cxn>
              <a:cxn ang="0">
                <a:pos x="20" y="37"/>
              </a:cxn>
              <a:cxn ang="0">
                <a:pos x="19" y="34"/>
              </a:cxn>
              <a:cxn ang="0">
                <a:pos x="18" y="32"/>
              </a:cxn>
              <a:cxn ang="0">
                <a:pos x="15" y="32"/>
              </a:cxn>
              <a:cxn ang="0">
                <a:pos x="13" y="30"/>
              </a:cxn>
              <a:cxn ang="0">
                <a:pos x="11" y="29"/>
              </a:cxn>
              <a:cxn ang="0">
                <a:pos x="8" y="27"/>
              </a:cxn>
              <a:cxn ang="0">
                <a:pos x="6" y="28"/>
              </a:cxn>
              <a:cxn ang="0">
                <a:pos x="4" y="27"/>
              </a:cxn>
              <a:cxn ang="0">
                <a:pos x="4" y="24"/>
              </a:cxn>
              <a:cxn ang="0">
                <a:pos x="3" y="22"/>
              </a:cxn>
              <a:cxn ang="0">
                <a:pos x="2" y="17"/>
              </a:cxn>
              <a:cxn ang="0">
                <a:pos x="3" y="15"/>
              </a:cxn>
              <a:cxn ang="0">
                <a:pos x="3" y="13"/>
              </a:cxn>
              <a:cxn ang="0">
                <a:pos x="0" y="11"/>
              </a:cxn>
              <a:cxn ang="0">
                <a:pos x="1" y="9"/>
              </a:cxn>
              <a:cxn ang="0">
                <a:pos x="1" y="5"/>
              </a:cxn>
              <a:cxn ang="0">
                <a:pos x="2" y="4"/>
              </a:cxn>
              <a:cxn ang="0">
                <a:pos x="5" y="5"/>
              </a:cxn>
              <a:cxn ang="0">
                <a:pos x="9" y="5"/>
              </a:cxn>
              <a:cxn ang="0">
                <a:pos x="11" y="5"/>
              </a:cxn>
              <a:cxn ang="0">
                <a:pos x="13" y="5"/>
              </a:cxn>
              <a:cxn ang="0">
                <a:pos x="15" y="8"/>
              </a:cxn>
              <a:cxn ang="0">
                <a:pos x="17" y="6"/>
              </a:cxn>
              <a:cxn ang="0">
                <a:pos x="17" y="4"/>
              </a:cxn>
              <a:cxn ang="0">
                <a:pos x="19" y="3"/>
              </a:cxn>
              <a:cxn ang="0">
                <a:pos x="22" y="0"/>
              </a:cxn>
              <a:cxn ang="0">
                <a:pos x="23" y="3"/>
              </a:cxn>
            </a:cxnLst>
            <a:rect l="0" t="0" r="r" b="b"/>
            <a:pathLst>
              <a:path w="40" h="39">
                <a:moveTo>
                  <a:pt x="23" y="3"/>
                </a:moveTo>
                <a:lnTo>
                  <a:pt x="25" y="4"/>
                </a:lnTo>
                <a:lnTo>
                  <a:pt x="27" y="4"/>
                </a:lnTo>
                <a:lnTo>
                  <a:pt x="30" y="4"/>
                </a:lnTo>
                <a:lnTo>
                  <a:pt x="33" y="6"/>
                </a:lnTo>
                <a:lnTo>
                  <a:pt x="33" y="8"/>
                </a:lnTo>
                <a:lnTo>
                  <a:pt x="35" y="10"/>
                </a:lnTo>
                <a:lnTo>
                  <a:pt x="36" y="13"/>
                </a:lnTo>
                <a:lnTo>
                  <a:pt x="39" y="15"/>
                </a:lnTo>
                <a:lnTo>
                  <a:pt x="39" y="18"/>
                </a:lnTo>
                <a:lnTo>
                  <a:pt x="40" y="20"/>
                </a:lnTo>
                <a:lnTo>
                  <a:pt x="40" y="22"/>
                </a:lnTo>
                <a:lnTo>
                  <a:pt x="37" y="22"/>
                </a:lnTo>
                <a:lnTo>
                  <a:pt x="35" y="23"/>
                </a:lnTo>
                <a:lnTo>
                  <a:pt x="36" y="25"/>
                </a:lnTo>
                <a:lnTo>
                  <a:pt x="34" y="28"/>
                </a:lnTo>
                <a:lnTo>
                  <a:pt x="34" y="30"/>
                </a:lnTo>
                <a:lnTo>
                  <a:pt x="33" y="32"/>
                </a:lnTo>
                <a:lnTo>
                  <a:pt x="32" y="34"/>
                </a:lnTo>
                <a:lnTo>
                  <a:pt x="30" y="35"/>
                </a:lnTo>
                <a:lnTo>
                  <a:pt x="27" y="36"/>
                </a:lnTo>
                <a:lnTo>
                  <a:pt x="25" y="37"/>
                </a:lnTo>
                <a:lnTo>
                  <a:pt x="23" y="38"/>
                </a:lnTo>
                <a:lnTo>
                  <a:pt x="21" y="39"/>
                </a:lnTo>
                <a:lnTo>
                  <a:pt x="20" y="37"/>
                </a:lnTo>
                <a:lnTo>
                  <a:pt x="19" y="34"/>
                </a:lnTo>
                <a:lnTo>
                  <a:pt x="18" y="32"/>
                </a:lnTo>
                <a:lnTo>
                  <a:pt x="15" y="32"/>
                </a:lnTo>
                <a:lnTo>
                  <a:pt x="13" y="30"/>
                </a:lnTo>
                <a:lnTo>
                  <a:pt x="11" y="29"/>
                </a:lnTo>
                <a:lnTo>
                  <a:pt x="8" y="27"/>
                </a:lnTo>
                <a:lnTo>
                  <a:pt x="6" y="28"/>
                </a:lnTo>
                <a:lnTo>
                  <a:pt x="4" y="27"/>
                </a:lnTo>
                <a:lnTo>
                  <a:pt x="4" y="24"/>
                </a:lnTo>
                <a:lnTo>
                  <a:pt x="3" y="22"/>
                </a:lnTo>
                <a:lnTo>
                  <a:pt x="2" y="17"/>
                </a:lnTo>
                <a:lnTo>
                  <a:pt x="3" y="15"/>
                </a:lnTo>
                <a:lnTo>
                  <a:pt x="3" y="13"/>
                </a:lnTo>
                <a:lnTo>
                  <a:pt x="0" y="11"/>
                </a:lnTo>
                <a:lnTo>
                  <a:pt x="1" y="9"/>
                </a:lnTo>
                <a:lnTo>
                  <a:pt x="1" y="5"/>
                </a:lnTo>
                <a:lnTo>
                  <a:pt x="2" y="4"/>
                </a:lnTo>
                <a:lnTo>
                  <a:pt x="5" y="5"/>
                </a:lnTo>
                <a:lnTo>
                  <a:pt x="9" y="5"/>
                </a:lnTo>
                <a:lnTo>
                  <a:pt x="11" y="5"/>
                </a:lnTo>
                <a:lnTo>
                  <a:pt x="13" y="5"/>
                </a:lnTo>
                <a:lnTo>
                  <a:pt x="15" y="8"/>
                </a:lnTo>
                <a:lnTo>
                  <a:pt x="17" y="6"/>
                </a:lnTo>
                <a:lnTo>
                  <a:pt x="17" y="4"/>
                </a:lnTo>
                <a:lnTo>
                  <a:pt x="19" y="3"/>
                </a:lnTo>
                <a:lnTo>
                  <a:pt x="22" y="0"/>
                </a:lnTo>
                <a:lnTo>
                  <a:pt x="23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3" name="53046">
            <a:extLst xmlns:a="http://schemas.openxmlformats.org/drawingml/2006/main">
              <a:ext uri="{FF2B5EF4-FFF2-40B4-BE49-F238E27FC236}">
                <a16:creationId xmlns:a16="http://schemas.microsoft.com/office/drawing/2014/main" id="{FDAF3236-607B-47A7-BE5A-9B9DF3E45E5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78093" y="922404"/>
            <a:ext cx="223610" cy="160418"/>
          </a:xfrm>
          <a:custGeom xmlns:a="http://schemas.openxmlformats.org/drawingml/2006/main">
            <a:avLst/>
            <a:gdLst/>
            <a:ahLst/>
            <a:cxnLst>
              <a:cxn ang="0">
                <a:pos x="23" y="6"/>
              </a:cxn>
              <a:cxn ang="0">
                <a:pos x="24" y="7"/>
              </a:cxn>
              <a:cxn ang="0">
                <a:pos x="25" y="9"/>
              </a:cxn>
              <a:cxn ang="0">
                <a:pos x="26" y="12"/>
              </a:cxn>
              <a:cxn ang="0">
                <a:pos x="26" y="15"/>
              </a:cxn>
              <a:cxn ang="0">
                <a:pos x="26" y="18"/>
              </a:cxn>
              <a:cxn ang="0">
                <a:pos x="23" y="17"/>
              </a:cxn>
              <a:cxn ang="0">
                <a:pos x="22" y="20"/>
              </a:cxn>
              <a:cxn ang="0">
                <a:pos x="20" y="19"/>
              </a:cxn>
              <a:cxn ang="0">
                <a:pos x="18" y="17"/>
              </a:cxn>
              <a:cxn ang="0">
                <a:pos x="15" y="19"/>
              </a:cxn>
              <a:cxn ang="0">
                <a:pos x="12" y="20"/>
              </a:cxn>
              <a:cxn ang="0">
                <a:pos x="10" y="20"/>
              </a:cxn>
              <a:cxn ang="0">
                <a:pos x="8" y="19"/>
              </a:cxn>
              <a:cxn ang="0">
                <a:pos x="6" y="18"/>
              </a:cxn>
              <a:cxn ang="0">
                <a:pos x="3" y="16"/>
              </a:cxn>
              <a:cxn ang="0">
                <a:pos x="0" y="17"/>
              </a:cxn>
              <a:cxn ang="0">
                <a:pos x="1" y="15"/>
              </a:cxn>
              <a:cxn ang="0">
                <a:pos x="0" y="11"/>
              </a:cxn>
              <a:cxn ang="0">
                <a:pos x="1" y="7"/>
              </a:cxn>
              <a:cxn ang="0">
                <a:pos x="4" y="8"/>
              </a:cxn>
              <a:cxn ang="0">
                <a:pos x="7" y="9"/>
              </a:cxn>
              <a:cxn ang="0">
                <a:pos x="10" y="11"/>
              </a:cxn>
              <a:cxn ang="0">
                <a:pos x="13" y="9"/>
              </a:cxn>
              <a:cxn ang="0">
                <a:pos x="12" y="6"/>
              </a:cxn>
              <a:cxn ang="0">
                <a:pos x="14" y="4"/>
              </a:cxn>
              <a:cxn ang="0">
                <a:pos x="14" y="2"/>
              </a:cxn>
              <a:cxn ang="0">
                <a:pos x="14" y="0"/>
              </a:cxn>
              <a:cxn ang="0">
                <a:pos x="17" y="0"/>
              </a:cxn>
              <a:cxn ang="0">
                <a:pos x="20" y="0"/>
              </a:cxn>
              <a:cxn ang="0">
                <a:pos x="21" y="2"/>
              </a:cxn>
              <a:cxn ang="0">
                <a:pos x="22" y="5"/>
              </a:cxn>
              <a:cxn ang="0">
                <a:pos x="23" y="6"/>
              </a:cxn>
            </a:cxnLst>
            <a:rect l="0" t="0" r="r" b="b"/>
            <a:pathLst>
              <a:path w="26" h="20">
                <a:moveTo>
                  <a:pt x="23" y="6"/>
                </a:moveTo>
                <a:lnTo>
                  <a:pt x="24" y="7"/>
                </a:lnTo>
                <a:lnTo>
                  <a:pt x="25" y="9"/>
                </a:lnTo>
                <a:lnTo>
                  <a:pt x="26" y="12"/>
                </a:lnTo>
                <a:lnTo>
                  <a:pt x="26" y="15"/>
                </a:lnTo>
                <a:lnTo>
                  <a:pt x="26" y="18"/>
                </a:lnTo>
                <a:lnTo>
                  <a:pt x="23" y="17"/>
                </a:lnTo>
                <a:lnTo>
                  <a:pt x="22" y="20"/>
                </a:lnTo>
                <a:lnTo>
                  <a:pt x="20" y="19"/>
                </a:lnTo>
                <a:lnTo>
                  <a:pt x="18" y="17"/>
                </a:lnTo>
                <a:lnTo>
                  <a:pt x="15" y="19"/>
                </a:lnTo>
                <a:lnTo>
                  <a:pt x="12" y="20"/>
                </a:lnTo>
                <a:lnTo>
                  <a:pt x="10" y="20"/>
                </a:lnTo>
                <a:lnTo>
                  <a:pt x="8" y="19"/>
                </a:lnTo>
                <a:lnTo>
                  <a:pt x="6" y="18"/>
                </a:lnTo>
                <a:lnTo>
                  <a:pt x="3" y="16"/>
                </a:lnTo>
                <a:lnTo>
                  <a:pt x="0" y="17"/>
                </a:lnTo>
                <a:lnTo>
                  <a:pt x="1" y="15"/>
                </a:lnTo>
                <a:lnTo>
                  <a:pt x="0" y="11"/>
                </a:lnTo>
                <a:lnTo>
                  <a:pt x="1" y="7"/>
                </a:lnTo>
                <a:lnTo>
                  <a:pt x="4" y="8"/>
                </a:lnTo>
                <a:lnTo>
                  <a:pt x="7" y="9"/>
                </a:lnTo>
                <a:lnTo>
                  <a:pt x="10" y="11"/>
                </a:lnTo>
                <a:lnTo>
                  <a:pt x="13" y="9"/>
                </a:lnTo>
                <a:lnTo>
                  <a:pt x="12" y="6"/>
                </a:lnTo>
                <a:lnTo>
                  <a:pt x="14" y="4"/>
                </a:lnTo>
                <a:lnTo>
                  <a:pt x="14" y="2"/>
                </a:lnTo>
                <a:lnTo>
                  <a:pt x="14" y="0"/>
                </a:lnTo>
                <a:lnTo>
                  <a:pt x="17" y="0"/>
                </a:lnTo>
                <a:lnTo>
                  <a:pt x="20" y="0"/>
                </a:lnTo>
                <a:lnTo>
                  <a:pt x="21" y="2"/>
                </a:lnTo>
                <a:lnTo>
                  <a:pt x="22" y="5"/>
                </a:lnTo>
                <a:lnTo>
                  <a:pt x="23" y="6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4" name="53044">
            <a:extLst xmlns:a="http://schemas.openxmlformats.org/drawingml/2006/main">
              <a:ext uri="{FF2B5EF4-FFF2-40B4-BE49-F238E27FC236}">
                <a16:creationId xmlns:a16="http://schemas.microsoft.com/office/drawing/2014/main" id="{CEC51957-7D41-47E4-89B8-BEBCBAD44B7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35092" y="1050738"/>
            <a:ext cx="292414" cy="144376"/>
          </a:xfrm>
          <a:custGeom xmlns:a="http://schemas.openxmlformats.org/drawingml/2006/main">
            <a:avLst/>
            <a:gdLst/>
            <a:ahLst/>
            <a:cxnLst>
              <a:cxn ang="0">
                <a:pos x="31" y="2"/>
              </a:cxn>
              <a:cxn ang="0">
                <a:pos x="33" y="3"/>
              </a:cxn>
              <a:cxn ang="0">
                <a:pos x="34" y="6"/>
              </a:cxn>
              <a:cxn ang="0">
                <a:pos x="34" y="9"/>
              </a:cxn>
              <a:cxn ang="0">
                <a:pos x="32" y="10"/>
              </a:cxn>
              <a:cxn ang="0">
                <a:pos x="29" y="13"/>
              </a:cxn>
              <a:cxn ang="0">
                <a:pos x="27" y="14"/>
              </a:cxn>
              <a:cxn ang="0">
                <a:pos x="27" y="16"/>
              </a:cxn>
              <a:cxn ang="0">
                <a:pos x="25" y="18"/>
              </a:cxn>
              <a:cxn ang="0">
                <a:pos x="23" y="15"/>
              </a:cxn>
              <a:cxn ang="0">
                <a:pos x="21" y="15"/>
              </a:cxn>
              <a:cxn ang="0">
                <a:pos x="19" y="15"/>
              </a:cxn>
              <a:cxn ang="0">
                <a:pos x="15" y="15"/>
              </a:cxn>
              <a:cxn ang="0">
                <a:pos x="12" y="14"/>
              </a:cxn>
              <a:cxn ang="0">
                <a:pos x="11" y="15"/>
              </a:cxn>
              <a:cxn ang="0">
                <a:pos x="8" y="13"/>
              </a:cxn>
              <a:cxn ang="0">
                <a:pos x="5" y="12"/>
              </a:cxn>
              <a:cxn ang="0">
                <a:pos x="4" y="10"/>
              </a:cxn>
              <a:cxn ang="0">
                <a:pos x="3" y="8"/>
              </a:cxn>
              <a:cxn ang="0">
                <a:pos x="0" y="7"/>
              </a:cxn>
              <a:cxn ang="0">
                <a:pos x="0" y="4"/>
              </a:cxn>
              <a:cxn ang="0">
                <a:pos x="2" y="3"/>
              </a:cxn>
              <a:cxn ang="0">
                <a:pos x="3" y="1"/>
              </a:cxn>
              <a:cxn ang="0">
                <a:pos x="5" y="1"/>
              </a:cxn>
              <a:cxn ang="0">
                <a:pos x="8" y="0"/>
              </a:cxn>
              <a:cxn ang="0">
                <a:pos x="11" y="2"/>
              </a:cxn>
              <a:cxn ang="0">
                <a:pos x="13" y="3"/>
              </a:cxn>
              <a:cxn ang="0">
                <a:pos x="15" y="4"/>
              </a:cxn>
              <a:cxn ang="0">
                <a:pos x="17" y="4"/>
              </a:cxn>
              <a:cxn ang="0">
                <a:pos x="20" y="3"/>
              </a:cxn>
              <a:cxn ang="0">
                <a:pos x="23" y="1"/>
              </a:cxn>
              <a:cxn ang="0">
                <a:pos x="25" y="3"/>
              </a:cxn>
              <a:cxn ang="0">
                <a:pos x="27" y="4"/>
              </a:cxn>
              <a:cxn ang="0">
                <a:pos x="28" y="1"/>
              </a:cxn>
              <a:cxn ang="0">
                <a:pos x="31" y="2"/>
              </a:cxn>
            </a:cxnLst>
            <a:rect l="0" t="0" r="r" b="b"/>
            <a:pathLst>
              <a:path w="34" h="18">
                <a:moveTo>
                  <a:pt x="31" y="2"/>
                </a:moveTo>
                <a:lnTo>
                  <a:pt x="33" y="3"/>
                </a:lnTo>
                <a:lnTo>
                  <a:pt x="34" y="6"/>
                </a:lnTo>
                <a:lnTo>
                  <a:pt x="34" y="9"/>
                </a:lnTo>
                <a:lnTo>
                  <a:pt x="32" y="10"/>
                </a:lnTo>
                <a:lnTo>
                  <a:pt x="29" y="13"/>
                </a:lnTo>
                <a:lnTo>
                  <a:pt x="27" y="14"/>
                </a:lnTo>
                <a:lnTo>
                  <a:pt x="27" y="16"/>
                </a:lnTo>
                <a:lnTo>
                  <a:pt x="25" y="18"/>
                </a:lnTo>
                <a:lnTo>
                  <a:pt x="23" y="15"/>
                </a:lnTo>
                <a:lnTo>
                  <a:pt x="21" y="15"/>
                </a:lnTo>
                <a:lnTo>
                  <a:pt x="19" y="15"/>
                </a:lnTo>
                <a:lnTo>
                  <a:pt x="15" y="15"/>
                </a:lnTo>
                <a:lnTo>
                  <a:pt x="12" y="14"/>
                </a:lnTo>
                <a:lnTo>
                  <a:pt x="11" y="15"/>
                </a:lnTo>
                <a:lnTo>
                  <a:pt x="8" y="13"/>
                </a:lnTo>
                <a:lnTo>
                  <a:pt x="5" y="12"/>
                </a:lnTo>
                <a:lnTo>
                  <a:pt x="4" y="10"/>
                </a:lnTo>
                <a:lnTo>
                  <a:pt x="3" y="8"/>
                </a:lnTo>
                <a:lnTo>
                  <a:pt x="0" y="7"/>
                </a:lnTo>
                <a:lnTo>
                  <a:pt x="0" y="4"/>
                </a:lnTo>
                <a:lnTo>
                  <a:pt x="2" y="3"/>
                </a:lnTo>
                <a:lnTo>
                  <a:pt x="3" y="1"/>
                </a:lnTo>
                <a:lnTo>
                  <a:pt x="5" y="1"/>
                </a:lnTo>
                <a:lnTo>
                  <a:pt x="8" y="0"/>
                </a:lnTo>
                <a:lnTo>
                  <a:pt x="11" y="2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20" y="3"/>
                </a:lnTo>
                <a:lnTo>
                  <a:pt x="23" y="1"/>
                </a:lnTo>
                <a:lnTo>
                  <a:pt x="25" y="3"/>
                </a:lnTo>
                <a:lnTo>
                  <a:pt x="27" y="4"/>
                </a:lnTo>
                <a:lnTo>
                  <a:pt x="28" y="1"/>
                </a:lnTo>
                <a:lnTo>
                  <a:pt x="31" y="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5" name="53039">
            <a:extLst xmlns:a="http://schemas.openxmlformats.org/drawingml/2006/main">
              <a:ext uri="{FF2B5EF4-FFF2-40B4-BE49-F238E27FC236}">
                <a16:creationId xmlns:a16="http://schemas.microsoft.com/office/drawing/2014/main" id="{75C64EB1-D230-44E3-86B8-3D39AE2F00B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11481" y="1251261"/>
            <a:ext cx="180608" cy="112293"/>
          </a:xfrm>
          <a:custGeom xmlns:a="http://schemas.openxmlformats.org/drawingml/2006/main">
            <a:avLst/>
            <a:gdLst/>
            <a:ahLst/>
            <a:cxnLst>
              <a:cxn ang="0">
                <a:pos x="16" y="5"/>
              </a:cxn>
              <a:cxn ang="0">
                <a:pos x="19" y="6"/>
              </a:cxn>
              <a:cxn ang="0">
                <a:pos x="21" y="7"/>
              </a:cxn>
              <a:cxn ang="0">
                <a:pos x="21" y="9"/>
              </a:cxn>
              <a:cxn ang="0">
                <a:pos x="21" y="11"/>
              </a:cxn>
              <a:cxn ang="0">
                <a:pos x="18" y="13"/>
              </a:cxn>
              <a:cxn ang="0">
                <a:pos x="16" y="13"/>
              </a:cxn>
              <a:cxn ang="0">
                <a:pos x="14" y="13"/>
              </a:cxn>
              <a:cxn ang="0">
                <a:pos x="12" y="14"/>
              </a:cxn>
              <a:cxn ang="0">
                <a:pos x="10" y="12"/>
              </a:cxn>
              <a:cxn ang="0">
                <a:pos x="7" y="12"/>
              </a:cxn>
              <a:cxn ang="0">
                <a:pos x="5" y="12"/>
              </a:cxn>
              <a:cxn ang="0">
                <a:pos x="3" y="12"/>
              </a:cxn>
              <a:cxn ang="0">
                <a:pos x="2" y="9"/>
              </a:cxn>
              <a:cxn ang="0">
                <a:pos x="1" y="7"/>
              </a:cxn>
              <a:cxn ang="0">
                <a:pos x="0" y="4"/>
              </a:cxn>
              <a:cxn ang="0">
                <a:pos x="1" y="2"/>
              </a:cxn>
              <a:cxn ang="0">
                <a:pos x="0" y="0"/>
              </a:cxn>
              <a:cxn ang="0">
                <a:pos x="4" y="1"/>
              </a:cxn>
              <a:cxn ang="0">
                <a:pos x="7" y="3"/>
              </a:cxn>
              <a:cxn ang="0">
                <a:pos x="9" y="4"/>
              </a:cxn>
              <a:cxn ang="0">
                <a:pos x="11" y="5"/>
              </a:cxn>
              <a:cxn ang="0">
                <a:pos x="14" y="6"/>
              </a:cxn>
              <a:cxn ang="0">
                <a:pos x="16" y="5"/>
              </a:cxn>
            </a:cxnLst>
            <a:rect l="0" t="0" r="r" b="b"/>
            <a:pathLst>
              <a:path w="21" h="14">
                <a:moveTo>
                  <a:pt x="16" y="5"/>
                </a:moveTo>
                <a:lnTo>
                  <a:pt x="19" y="6"/>
                </a:lnTo>
                <a:lnTo>
                  <a:pt x="21" y="7"/>
                </a:lnTo>
                <a:lnTo>
                  <a:pt x="21" y="9"/>
                </a:lnTo>
                <a:lnTo>
                  <a:pt x="21" y="11"/>
                </a:lnTo>
                <a:lnTo>
                  <a:pt x="18" y="13"/>
                </a:lnTo>
                <a:lnTo>
                  <a:pt x="16" y="13"/>
                </a:lnTo>
                <a:lnTo>
                  <a:pt x="14" y="13"/>
                </a:lnTo>
                <a:lnTo>
                  <a:pt x="12" y="14"/>
                </a:lnTo>
                <a:lnTo>
                  <a:pt x="10" y="12"/>
                </a:lnTo>
                <a:lnTo>
                  <a:pt x="7" y="12"/>
                </a:lnTo>
                <a:lnTo>
                  <a:pt x="5" y="12"/>
                </a:lnTo>
                <a:lnTo>
                  <a:pt x="3" y="12"/>
                </a:lnTo>
                <a:lnTo>
                  <a:pt x="2" y="9"/>
                </a:lnTo>
                <a:lnTo>
                  <a:pt x="1" y="7"/>
                </a:lnTo>
                <a:lnTo>
                  <a:pt x="0" y="4"/>
                </a:lnTo>
                <a:lnTo>
                  <a:pt x="1" y="2"/>
                </a:lnTo>
                <a:lnTo>
                  <a:pt x="0" y="0"/>
                </a:lnTo>
                <a:lnTo>
                  <a:pt x="4" y="1"/>
                </a:lnTo>
                <a:lnTo>
                  <a:pt x="7" y="3"/>
                </a:lnTo>
                <a:lnTo>
                  <a:pt x="9" y="4"/>
                </a:lnTo>
                <a:lnTo>
                  <a:pt x="11" y="5"/>
                </a:lnTo>
                <a:lnTo>
                  <a:pt x="14" y="6"/>
                </a:lnTo>
                <a:lnTo>
                  <a:pt x="1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6" name="53028">
            <a:extLst xmlns:a="http://schemas.openxmlformats.org/drawingml/2006/main">
              <a:ext uri="{FF2B5EF4-FFF2-40B4-BE49-F238E27FC236}">
                <a16:creationId xmlns:a16="http://schemas.microsoft.com/office/drawing/2014/main" id="{B8FD28F7-1FE2-4866-BEAE-082CC640261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95294" y="1347512"/>
            <a:ext cx="154807" cy="168439"/>
          </a:xfrm>
          <a:custGeom xmlns:a="http://schemas.openxmlformats.org/drawingml/2006/main">
            <a:avLst/>
            <a:gdLst/>
            <a:ahLst/>
            <a:cxnLst>
              <a:cxn ang="0">
                <a:pos x="11" y="0"/>
              </a:cxn>
              <a:cxn ang="0">
                <a:pos x="14" y="2"/>
              </a:cxn>
              <a:cxn ang="0">
                <a:pos x="16" y="3"/>
              </a:cxn>
              <a:cxn ang="0">
                <a:pos x="18" y="5"/>
              </a:cxn>
              <a:cxn ang="0">
                <a:pos x="17" y="8"/>
              </a:cxn>
              <a:cxn ang="0">
                <a:pos x="15" y="7"/>
              </a:cxn>
              <a:cxn ang="0">
                <a:pos x="13" y="6"/>
              </a:cxn>
              <a:cxn ang="0">
                <a:pos x="12" y="8"/>
              </a:cxn>
              <a:cxn ang="0">
                <a:pos x="10" y="9"/>
              </a:cxn>
              <a:cxn ang="0">
                <a:pos x="10" y="11"/>
              </a:cxn>
              <a:cxn ang="0">
                <a:pos x="9" y="14"/>
              </a:cxn>
              <a:cxn ang="0">
                <a:pos x="7" y="16"/>
              </a:cxn>
              <a:cxn ang="0">
                <a:pos x="5" y="18"/>
              </a:cxn>
              <a:cxn ang="0">
                <a:pos x="3" y="21"/>
              </a:cxn>
              <a:cxn ang="0">
                <a:pos x="0" y="19"/>
              </a:cxn>
              <a:cxn ang="0">
                <a:pos x="1" y="16"/>
              </a:cxn>
              <a:cxn ang="0">
                <a:pos x="0" y="13"/>
              </a:cxn>
              <a:cxn ang="0">
                <a:pos x="1" y="11"/>
              </a:cxn>
              <a:cxn ang="0">
                <a:pos x="3" y="11"/>
              </a:cxn>
              <a:cxn ang="0">
                <a:pos x="4" y="8"/>
              </a:cxn>
              <a:cxn ang="0">
                <a:pos x="5" y="6"/>
              </a:cxn>
              <a:cxn ang="0">
                <a:pos x="5" y="3"/>
              </a:cxn>
              <a:cxn ang="0">
                <a:pos x="7" y="0"/>
              </a:cxn>
              <a:cxn ang="0">
                <a:pos x="9" y="1"/>
              </a:cxn>
              <a:cxn ang="0">
                <a:pos x="11" y="0"/>
              </a:cxn>
            </a:cxnLst>
            <a:rect l="0" t="0" r="r" b="b"/>
            <a:pathLst>
              <a:path w="18" h="21">
                <a:moveTo>
                  <a:pt x="11" y="0"/>
                </a:moveTo>
                <a:lnTo>
                  <a:pt x="14" y="2"/>
                </a:lnTo>
                <a:lnTo>
                  <a:pt x="16" y="3"/>
                </a:lnTo>
                <a:lnTo>
                  <a:pt x="18" y="5"/>
                </a:lnTo>
                <a:lnTo>
                  <a:pt x="17" y="8"/>
                </a:lnTo>
                <a:lnTo>
                  <a:pt x="15" y="7"/>
                </a:lnTo>
                <a:lnTo>
                  <a:pt x="13" y="6"/>
                </a:lnTo>
                <a:lnTo>
                  <a:pt x="12" y="8"/>
                </a:lnTo>
                <a:lnTo>
                  <a:pt x="10" y="9"/>
                </a:lnTo>
                <a:lnTo>
                  <a:pt x="10" y="11"/>
                </a:lnTo>
                <a:lnTo>
                  <a:pt x="9" y="14"/>
                </a:lnTo>
                <a:lnTo>
                  <a:pt x="7" y="16"/>
                </a:lnTo>
                <a:lnTo>
                  <a:pt x="5" y="18"/>
                </a:lnTo>
                <a:lnTo>
                  <a:pt x="3" y="21"/>
                </a:lnTo>
                <a:lnTo>
                  <a:pt x="0" y="19"/>
                </a:lnTo>
                <a:lnTo>
                  <a:pt x="1" y="16"/>
                </a:lnTo>
                <a:lnTo>
                  <a:pt x="0" y="13"/>
                </a:lnTo>
                <a:lnTo>
                  <a:pt x="1" y="11"/>
                </a:lnTo>
                <a:lnTo>
                  <a:pt x="3" y="11"/>
                </a:lnTo>
                <a:lnTo>
                  <a:pt x="4" y="8"/>
                </a:lnTo>
                <a:lnTo>
                  <a:pt x="5" y="6"/>
                </a:lnTo>
                <a:lnTo>
                  <a:pt x="5" y="3"/>
                </a:lnTo>
                <a:lnTo>
                  <a:pt x="7" y="0"/>
                </a:lnTo>
                <a:lnTo>
                  <a:pt x="9" y="1"/>
                </a:lnTo>
                <a:lnTo>
                  <a:pt x="11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7" name="53020">
            <a:extLst xmlns:a="http://schemas.openxmlformats.org/drawingml/2006/main">
              <a:ext uri="{FF2B5EF4-FFF2-40B4-BE49-F238E27FC236}">
                <a16:creationId xmlns:a16="http://schemas.microsoft.com/office/drawing/2014/main" id="{4E273BBF-562F-4C4A-8394-F73BFA66FC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14685" y="1355533"/>
            <a:ext cx="189209" cy="144376"/>
          </a:xfrm>
          <a:custGeom xmlns:a="http://schemas.openxmlformats.org/drawingml/2006/main">
            <a:avLst/>
            <a:gdLst/>
            <a:ahLst/>
            <a:cxnLst>
              <a:cxn ang="0">
                <a:pos x="6" y="0"/>
              </a:cxn>
              <a:cxn ang="0">
                <a:pos x="8" y="3"/>
              </a:cxn>
              <a:cxn ang="0">
                <a:pos x="12" y="3"/>
              </a:cxn>
              <a:cxn ang="0">
                <a:pos x="14" y="4"/>
              </a:cxn>
              <a:cxn ang="0">
                <a:pos x="17" y="6"/>
              </a:cxn>
              <a:cxn ang="0">
                <a:pos x="19" y="8"/>
              </a:cxn>
              <a:cxn ang="0">
                <a:pos x="22" y="10"/>
              </a:cxn>
              <a:cxn ang="0">
                <a:pos x="21" y="12"/>
              </a:cxn>
              <a:cxn ang="0">
                <a:pos x="22" y="15"/>
              </a:cxn>
              <a:cxn ang="0">
                <a:pos x="21" y="18"/>
              </a:cxn>
              <a:cxn ang="0">
                <a:pos x="19" y="18"/>
              </a:cxn>
              <a:cxn ang="0">
                <a:pos x="17" y="17"/>
              </a:cxn>
              <a:cxn ang="0">
                <a:pos x="14" y="15"/>
              </a:cxn>
              <a:cxn ang="0">
                <a:pos x="11" y="13"/>
              </a:cxn>
              <a:cxn ang="0">
                <a:pos x="8" y="12"/>
              </a:cxn>
              <a:cxn ang="0">
                <a:pos x="6" y="12"/>
              </a:cxn>
              <a:cxn ang="0">
                <a:pos x="3" y="11"/>
              </a:cxn>
              <a:cxn ang="0">
                <a:pos x="2" y="10"/>
              </a:cxn>
              <a:cxn ang="0">
                <a:pos x="1" y="7"/>
              </a:cxn>
              <a:cxn ang="0">
                <a:pos x="0" y="5"/>
              </a:cxn>
              <a:cxn ang="0">
                <a:pos x="0" y="3"/>
              </a:cxn>
              <a:cxn ang="0">
                <a:pos x="0" y="1"/>
              </a:cxn>
              <a:cxn ang="0">
                <a:pos x="2" y="0"/>
              </a:cxn>
              <a:cxn ang="0">
                <a:pos x="4" y="0"/>
              </a:cxn>
              <a:cxn ang="0">
                <a:pos x="6" y="0"/>
              </a:cxn>
            </a:cxnLst>
            <a:rect l="0" t="0" r="r" b="b"/>
            <a:pathLst>
              <a:path w="22" h="18">
                <a:moveTo>
                  <a:pt x="6" y="0"/>
                </a:moveTo>
                <a:lnTo>
                  <a:pt x="8" y="3"/>
                </a:lnTo>
                <a:lnTo>
                  <a:pt x="12" y="3"/>
                </a:lnTo>
                <a:lnTo>
                  <a:pt x="14" y="4"/>
                </a:lnTo>
                <a:lnTo>
                  <a:pt x="17" y="6"/>
                </a:lnTo>
                <a:lnTo>
                  <a:pt x="19" y="8"/>
                </a:lnTo>
                <a:lnTo>
                  <a:pt x="22" y="10"/>
                </a:lnTo>
                <a:lnTo>
                  <a:pt x="21" y="12"/>
                </a:lnTo>
                <a:lnTo>
                  <a:pt x="22" y="15"/>
                </a:lnTo>
                <a:lnTo>
                  <a:pt x="21" y="18"/>
                </a:lnTo>
                <a:lnTo>
                  <a:pt x="19" y="18"/>
                </a:lnTo>
                <a:lnTo>
                  <a:pt x="17" y="17"/>
                </a:lnTo>
                <a:lnTo>
                  <a:pt x="14" y="15"/>
                </a:lnTo>
                <a:lnTo>
                  <a:pt x="11" y="13"/>
                </a:lnTo>
                <a:lnTo>
                  <a:pt x="8" y="12"/>
                </a:lnTo>
                <a:lnTo>
                  <a:pt x="6" y="12"/>
                </a:lnTo>
                <a:lnTo>
                  <a:pt x="3" y="11"/>
                </a:lnTo>
                <a:lnTo>
                  <a:pt x="2" y="10"/>
                </a:lnTo>
                <a:lnTo>
                  <a:pt x="1" y="7"/>
                </a:lnTo>
                <a:lnTo>
                  <a:pt x="0" y="5"/>
                </a:lnTo>
                <a:lnTo>
                  <a:pt x="0" y="3"/>
                </a:lnTo>
                <a:lnTo>
                  <a:pt x="0" y="1"/>
                </a:lnTo>
                <a:lnTo>
                  <a:pt x="2" y="0"/>
                </a:lnTo>
                <a:lnTo>
                  <a:pt x="4" y="0"/>
                </a:lnTo>
                <a:lnTo>
                  <a:pt x="6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8" name="53014">
            <a:extLst xmlns:a="http://schemas.openxmlformats.org/drawingml/2006/main">
              <a:ext uri="{FF2B5EF4-FFF2-40B4-BE49-F238E27FC236}">
                <a16:creationId xmlns:a16="http://schemas.microsoft.com/office/drawing/2014/main" id="{EF28F6A8-6D9A-460B-B7BE-95EBAF2F8AC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66287" y="1275323"/>
            <a:ext cx="137606" cy="128334"/>
          </a:xfrm>
          <a:custGeom xmlns:a="http://schemas.openxmlformats.org/drawingml/2006/main">
            <a:avLst/>
            <a:gdLst/>
            <a:ahLst/>
            <a:cxnLst>
              <a:cxn ang="0">
                <a:pos x="8" y="3"/>
              </a:cxn>
              <a:cxn ang="0">
                <a:pos x="10" y="4"/>
              </a:cxn>
              <a:cxn ang="0">
                <a:pos x="12" y="3"/>
              </a:cxn>
              <a:cxn ang="0">
                <a:pos x="15" y="4"/>
              </a:cxn>
              <a:cxn ang="0">
                <a:pos x="16" y="6"/>
              </a:cxn>
              <a:cxn ang="0">
                <a:pos x="13" y="8"/>
              </a:cxn>
              <a:cxn ang="0">
                <a:pos x="12" y="11"/>
              </a:cxn>
              <a:cxn ang="0">
                <a:pos x="10" y="13"/>
              </a:cxn>
              <a:cxn ang="0">
                <a:pos x="11" y="16"/>
              </a:cxn>
              <a:cxn ang="0">
                <a:pos x="8" y="14"/>
              </a:cxn>
              <a:cxn ang="0">
                <a:pos x="6" y="13"/>
              </a:cxn>
              <a:cxn ang="0">
                <a:pos x="2" y="13"/>
              </a:cxn>
              <a:cxn ang="0">
                <a:pos x="0" y="10"/>
              </a:cxn>
              <a:cxn ang="0">
                <a:pos x="3" y="8"/>
              </a:cxn>
              <a:cxn ang="0">
                <a:pos x="3" y="6"/>
              </a:cxn>
              <a:cxn ang="0">
                <a:pos x="3" y="4"/>
              </a:cxn>
              <a:cxn ang="0">
                <a:pos x="1" y="3"/>
              </a:cxn>
              <a:cxn ang="0">
                <a:pos x="2" y="1"/>
              </a:cxn>
              <a:cxn ang="0">
                <a:pos x="5" y="0"/>
              </a:cxn>
              <a:cxn ang="0">
                <a:pos x="7" y="1"/>
              </a:cxn>
              <a:cxn ang="0">
                <a:pos x="8" y="3"/>
              </a:cxn>
            </a:cxnLst>
            <a:rect l="0" t="0" r="r" b="b"/>
            <a:pathLst>
              <a:path w="16" h="16">
                <a:moveTo>
                  <a:pt x="8" y="3"/>
                </a:moveTo>
                <a:lnTo>
                  <a:pt x="10" y="4"/>
                </a:lnTo>
                <a:lnTo>
                  <a:pt x="12" y="3"/>
                </a:lnTo>
                <a:lnTo>
                  <a:pt x="15" y="4"/>
                </a:lnTo>
                <a:lnTo>
                  <a:pt x="16" y="6"/>
                </a:lnTo>
                <a:lnTo>
                  <a:pt x="13" y="8"/>
                </a:lnTo>
                <a:lnTo>
                  <a:pt x="12" y="11"/>
                </a:lnTo>
                <a:lnTo>
                  <a:pt x="10" y="13"/>
                </a:lnTo>
                <a:lnTo>
                  <a:pt x="11" y="16"/>
                </a:lnTo>
                <a:lnTo>
                  <a:pt x="8" y="14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3" y="8"/>
                </a:lnTo>
                <a:lnTo>
                  <a:pt x="3" y="6"/>
                </a:lnTo>
                <a:lnTo>
                  <a:pt x="3" y="4"/>
                </a:lnTo>
                <a:lnTo>
                  <a:pt x="1" y="3"/>
                </a:lnTo>
                <a:lnTo>
                  <a:pt x="2" y="1"/>
                </a:lnTo>
                <a:lnTo>
                  <a:pt x="5" y="0"/>
                </a:lnTo>
                <a:lnTo>
                  <a:pt x="7" y="1"/>
                </a:lnTo>
                <a:lnTo>
                  <a:pt x="8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89" name="52075">
            <a:extLst xmlns:a="http://schemas.openxmlformats.org/drawingml/2006/main">
              <a:ext uri="{FF2B5EF4-FFF2-40B4-BE49-F238E27FC236}">
                <a16:creationId xmlns:a16="http://schemas.microsoft.com/office/drawing/2014/main" id="{9D8C0E04-4170-41AC-890E-6972B8DE87E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12333" y="1034697"/>
            <a:ext cx="206410" cy="192501"/>
          </a:xfrm>
          <a:custGeom xmlns:a="http://schemas.openxmlformats.org/drawingml/2006/main">
            <a:avLst/>
            <a:gdLst/>
            <a:ahLst/>
            <a:cxnLst>
              <a:cxn ang="0">
                <a:pos x="17" y="0"/>
              </a:cxn>
              <a:cxn ang="0">
                <a:pos x="18" y="3"/>
              </a:cxn>
              <a:cxn ang="0">
                <a:pos x="17" y="6"/>
              </a:cxn>
              <a:cxn ang="0">
                <a:pos x="17" y="8"/>
              </a:cxn>
              <a:cxn ang="0">
                <a:pos x="21" y="7"/>
              </a:cxn>
              <a:cxn ang="0">
                <a:pos x="23" y="8"/>
              </a:cxn>
              <a:cxn ang="0">
                <a:pos x="23" y="10"/>
              </a:cxn>
              <a:cxn ang="0">
                <a:pos x="21" y="12"/>
              </a:cxn>
              <a:cxn ang="0">
                <a:pos x="22" y="14"/>
              </a:cxn>
              <a:cxn ang="0">
                <a:pos x="24" y="17"/>
              </a:cxn>
              <a:cxn ang="0">
                <a:pos x="24" y="19"/>
              </a:cxn>
              <a:cxn ang="0">
                <a:pos x="21" y="20"/>
              </a:cxn>
              <a:cxn ang="0">
                <a:pos x="20" y="20"/>
              </a:cxn>
              <a:cxn ang="0">
                <a:pos x="19" y="24"/>
              </a:cxn>
              <a:cxn ang="0">
                <a:pos x="15" y="22"/>
              </a:cxn>
              <a:cxn ang="0">
                <a:pos x="14" y="20"/>
              </a:cxn>
              <a:cxn ang="0">
                <a:pos x="13" y="17"/>
              </a:cxn>
              <a:cxn ang="0">
                <a:pos x="14" y="15"/>
              </a:cxn>
              <a:cxn ang="0">
                <a:pos x="13" y="13"/>
              </a:cxn>
              <a:cxn ang="0">
                <a:pos x="10" y="11"/>
              </a:cxn>
              <a:cxn ang="0">
                <a:pos x="9" y="10"/>
              </a:cxn>
              <a:cxn ang="0">
                <a:pos x="6" y="9"/>
              </a:cxn>
              <a:cxn ang="0">
                <a:pos x="5" y="10"/>
              </a:cxn>
              <a:cxn ang="0">
                <a:pos x="3" y="9"/>
              </a:cxn>
              <a:cxn ang="0">
                <a:pos x="2" y="6"/>
              </a:cxn>
              <a:cxn ang="0">
                <a:pos x="1" y="3"/>
              </a:cxn>
              <a:cxn ang="0">
                <a:pos x="0" y="1"/>
              </a:cxn>
              <a:cxn ang="0">
                <a:pos x="2" y="0"/>
              </a:cxn>
              <a:cxn ang="0">
                <a:pos x="6" y="0"/>
              </a:cxn>
              <a:cxn ang="0">
                <a:pos x="8" y="0"/>
              </a:cxn>
              <a:cxn ang="0">
                <a:pos x="9" y="1"/>
              </a:cxn>
              <a:cxn ang="0">
                <a:pos x="12" y="1"/>
              </a:cxn>
              <a:cxn ang="0">
                <a:pos x="14" y="2"/>
              </a:cxn>
              <a:cxn ang="0">
                <a:pos x="17" y="0"/>
              </a:cxn>
            </a:cxnLst>
            <a:rect l="0" t="0" r="r" b="b"/>
            <a:pathLst>
              <a:path w="24" h="24">
                <a:moveTo>
                  <a:pt x="17" y="0"/>
                </a:moveTo>
                <a:lnTo>
                  <a:pt x="18" y="3"/>
                </a:lnTo>
                <a:lnTo>
                  <a:pt x="17" y="6"/>
                </a:lnTo>
                <a:lnTo>
                  <a:pt x="17" y="8"/>
                </a:lnTo>
                <a:lnTo>
                  <a:pt x="21" y="7"/>
                </a:lnTo>
                <a:lnTo>
                  <a:pt x="23" y="8"/>
                </a:lnTo>
                <a:lnTo>
                  <a:pt x="23" y="10"/>
                </a:lnTo>
                <a:lnTo>
                  <a:pt x="21" y="12"/>
                </a:lnTo>
                <a:lnTo>
                  <a:pt x="22" y="14"/>
                </a:lnTo>
                <a:lnTo>
                  <a:pt x="24" y="17"/>
                </a:lnTo>
                <a:lnTo>
                  <a:pt x="24" y="19"/>
                </a:lnTo>
                <a:lnTo>
                  <a:pt x="21" y="20"/>
                </a:lnTo>
                <a:lnTo>
                  <a:pt x="20" y="20"/>
                </a:lnTo>
                <a:lnTo>
                  <a:pt x="19" y="24"/>
                </a:lnTo>
                <a:lnTo>
                  <a:pt x="15" y="22"/>
                </a:lnTo>
                <a:lnTo>
                  <a:pt x="14" y="20"/>
                </a:lnTo>
                <a:lnTo>
                  <a:pt x="13" y="17"/>
                </a:lnTo>
                <a:lnTo>
                  <a:pt x="14" y="15"/>
                </a:lnTo>
                <a:lnTo>
                  <a:pt x="13" y="13"/>
                </a:lnTo>
                <a:lnTo>
                  <a:pt x="10" y="11"/>
                </a:lnTo>
                <a:lnTo>
                  <a:pt x="9" y="10"/>
                </a:lnTo>
                <a:lnTo>
                  <a:pt x="6" y="9"/>
                </a:lnTo>
                <a:lnTo>
                  <a:pt x="5" y="10"/>
                </a:lnTo>
                <a:lnTo>
                  <a:pt x="3" y="9"/>
                </a:lnTo>
                <a:lnTo>
                  <a:pt x="2" y="6"/>
                </a:lnTo>
                <a:lnTo>
                  <a:pt x="1" y="3"/>
                </a:lnTo>
                <a:lnTo>
                  <a:pt x="0" y="1"/>
                </a:lnTo>
                <a:lnTo>
                  <a:pt x="2" y="0"/>
                </a:lnTo>
                <a:lnTo>
                  <a:pt x="6" y="0"/>
                </a:lnTo>
                <a:lnTo>
                  <a:pt x="8" y="0"/>
                </a:lnTo>
                <a:lnTo>
                  <a:pt x="9" y="1"/>
                </a:lnTo>
                <a:lnTo>
                  <a:pt x="12" y="1"/>
                </a:lnTo>
                <a:lnTo>
                  <a:pt x="14" y="2"/>
                </a:lnTo>
                <a:lnTo>
                  <a:pt x="17" y="0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0" name="52074">
            <a:extLst xmlns:a="http://schemas.openxmlformats.org/drawingml/2006/main">
              <a:ext uri="{FF2B5EF4-FFF2-40B4-BE49-F238E27FC236}">
                <a16:creationId xmlns:a16="http://schemas.microsoft.com/office/drawing/2014/main" id="{5A2FBF04-B29A-4CA8-BF4D-19B2EC7A3DC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53143" y="1315428"/>
            <a:ext cx="129005" cy="152398"/>
          </a:xfrm>
          <a:custGeom xmlns:a="http://schemas.openxmlformats.org/drawingml/2006/main">
            <a:avLst/>
            <a:gdLst/>
            <a:ahLst/>
            <a:cxnLst>
              <a:cxn ang="0">
                <a:pos x="14" y="8"/>
              </a:cxn>
              <a:cxn ang="0">
                <a:pos x="12" y="9"/>
              </a:cxn>
              <a:cxn ang="0">
                <a:pos x="10" y="12"/>
              </a:cxn>
              <a:cxn ang="0">
                <a:pos x="13" y="15"/>
              </a:cxn>
              <a:cxn ang="0">
                <a:pos x="11" y="16"/>
              </a:cxn>
              <a:cxn ang="0">
                <a:pos x="10" y="19"/>
              </a:cxn>
              <a:cxn ang="0">
                <a:pos x="8" y="19"/>
              </a:cxn>
              <a:cxn ang="0">
                <a:pos x="5" y="18"/>
              </a:cxn>
              <a:cxn ang="0">
                <a:pos x="6" y="16"/>
              </a:cxn>
              <a:cxn ang="0">
                <a:pos x="5" y="11"/>
              </a:cxn>
              <a:cxn ang="0">
                <a:pos x="3" y="9"/>
              </a:cxn>
              <a:cxn ang="0">
                <a:pos x="1" y="8"/>
              </a:cxn>
              <a:cxn ang="0">
                <a:pos x="1" y="7"/>
              </a:cxn>
              <a:cxn ang="0">
                <a:pos x="0" y="4"/>
              </a:cxn>
              <a:cxn ang="0">
                <a:pos x="2" y="4"/>
              </a:cxn>
              <a:cxn ang="0">
                <a:pos x="5" y="6"/>
              </a:cxn>
              <a:cxn ang="0">
                <a:pos x="5" y="3"/>
              </a:cxn>
              <a:cxn ang="0">
                <a:pos x="7" y="1"/>
              </a:cxn>
              <a:cxn ang="0">
                <a:pos x="9" y="0"/>
              </a:cxn>
              <a:cxn ang="0">
                <a:pos x="11" y="1"/>
              </a:cxn>
              <a:cxn ang="0">
                <a:pos x="15" y="3"/>
              </a:cxn>
              <a:cxn ang="0">
                <a:pos x="14" y="6"/>
              </a:cxn>
              <a:cxn ang="0">
                <a:pos x="14" y="8"/>
              </a:cxn>
            </a:cxnLst>
            <a:rect l="0" t="0" r="r" b="b"/>
            <a:pathLst>
              <a:path w="15" h="19">
                <a:moveTo>
                  <a:pt x="14" y="8"/>
                </a:moveTo>
                <a:lnTo>
                  <a:pt x="12" y="9"/>
                </a:lnTo>
                <a:lnTo>
                  <a:pt x="10" y="12"/>
                </a:lnTo>
                <a:lnTo>
                  <a:pt x="13" y="15"/>
                </a:lnTo>
                <a:lnTo>
                  <a:pt x="11" y="16"/>
                </a:lnTo>
                <a:lnTo>
                  <a:pt x="10" y="19"/>
                </a:lnTo>
                <a:lnTo>
                  <a:pt x="8" y="19"/>
                </a:lnTo>
                <a:lnTo>
                  <a:pt x="5" y="18"/>
                </a:lnTo>
                <a:lnTo>
                  <a:pt x="6" y="16"/>
                </a:lnTo>
                <a:lnTo>
                  <a:pt x="5" y="11"/>
                </a:lnTo>
                <a:lnTo>
                  <a:pt x="3" y="9"/>
                </a:lnTo>
                <a:lnTo>
                  <a:pt x="1" y="8"/>
                </a:lnTo>
                <a:lnTo>
                  <a:pt x="1" y="7"/>
                </a:lnTo>
                <a:lnTo>
                  <a:pt x="0" y="4"/>
                </a:lnTo>
                <a:lnTo>
                  <a:pt x="2" y="4"/>
                </a:lnTo>
                <a:lnTo>
                  <a:pt x="5" y="6"/>
                </a:lnTo>
                <a:lnTo>
                  <a:pt x="5" y="3"/>
                </a:lnTo>
                <a:lnTo>
                  <a:pt x="7" y="1"/>
                </a:lnTo>
                <a:lnTo>
                  <a:pt x="9" y="0"/>
                </a:lnTo>
                <a:lnTo>
                  <a:pt x="11" y="1"/>
                </a:lnTo>
                <a:lnTo>
                  <a:pt x="15" y="3"/>
                </a:lnTo>
                <a:lnTo>
                  <a:pt x="14" y="6"/>
                </a:lnTo>
                <a:lnTo>
                  <a:pt x="14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1" name="55085">
            <a:extLst xmlns:a="http://schemas.openxmlformats.org/drawingml/2006/main">
              <a:ext uri="{FF2B5EF4-FFF2-40B4-BE49-F238E27FC236}">
                <a16:creationId xmlns:a16="http://schemas.microsoft.com/office/drawing/2014/main" id="{BC31A40B-5E9F-49C3-9AFE-41A0EB511B7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19919" y="954487"/>
            <a:ext cx="232210" cy="232606"/>
          </a:xfrm>
          <a:custGeom xmlns:a="http://schemas.openxmlformats.org/drawingml/2006/main">
            <a:avLst/>
            <a:gdLst/>
            <a:ahLst/>
            <a:cxnLst>
              <a:cxn ang="0">
                <a:pos x="26" y="14"/>
              </a:cxn>
              <a:cxn ang="0">
                <a:pos x="23" y="14"/>
              </a:cxn>
              <a:cxn ang="0">
                <a:pos x="22" y="16"/>
              </a:cxn>
              <a:cxn ang="0">
                <a:pos x="24" y="19"/>
              </a:cxn>
              <a:cxn ang="0">
                <a:pos x="23" y="21"/>
              </a:cxn>
              <a:cxn ang="0">
                <a:pos x="21" y="22"/>
              </a:cxn>
              <a:cxn ang="0">
                <a:pos x="20" y="24"/>
              </a:cxn>
              <a:cxn ang="0">
                <a:pos x="18" y="26"/>
              </a:cxn>
              <a:cxn ang="0">
                <a:pos x="17" y="29"/>
              </a:cxn>
              <a:cxn ang="0">
                <a:pos x="15" y="28"/>
              </a:cxn>
              <a:cxn ang="0">
                <a:pos x="13" y="26"/>
              </a:cxn>
              <a:cxn ang="0">
                <a:pos x="11" y="23"/>
              </a:cxn>
              <a:cxn ang="0">
                <a:pos x="9" y="22"/>
              </a:cxn>
              <a:cxn ang="0">
                <a:pos x="6" y="21"/>
              </a:cxn>
              <a:cxn ang="0">
                <a:pos x="6" y="23"/>
              </a:cxn>
              <a:cxn ang="0">
                <a:pos x="2" y="21"/>
              </a:cxn>
              <a:cxn ang="0">
                <a:pos x="0" y="20"/>
              </a:cxn>
              <a:cxn ang="0">
                <a:pos x="1" y="17"/>
              </a:cxn>
              <a:cxn ang="0">
                <a:pos x="4" y="16"/>
              </a:cxn>
              <a:cxn ang="0">
                <a:pos x="6" y="16"/>
              </a:cxn>
              <a:cxn ang="0">
                <a:pos x="7" y="14"/>
              </a:cxn>
              <a:cxn ang="0">
                <a:pos x="7" y="11"/>
              </a:cxn>
              <a:cxn ang="0">
                <a:pos x="7" y="9"/>
              </a:cxn>
              <a:cxn ang="0">
                <a:pos x="8" y="7"/>
              </a:cxn>
              <a:cxn ang="0">
                <a:pos x="7" y="4"/>
              </a:cxn>
              <a:cxn ang="0">
                <a:pos x="9" y="0"/>
              </a:cxn>
              <a:cxn ang="0">
                <a:pos x="11" y="0"/>
              </a:cxn>
              <a:cxn ang="0">
                <a:pos x="14" y="1"/>
              </a:cxn>
              <a:cxn ang="0">
                <a:pos x="17" y="2"/>
              </a:cxn>
              <a:cxn ang="0">
                <a:pos x="18" y="3"/>
              </a:cxn>
              <a:cxn ang="0">
                <a:pos x="20" y="5"/>
              </a:cxn>
              <a:cxn ang="0">
                <a:pos x="22" y="8"/>
              </a:cxn>
              <a:cxn ang="0">
                <a:pos x="24" y="8"/>
              </a:cxn>
              <a:cxn ang="0">
                <a:pos x="27" y="9"/>
              </a:cxn>
              <a:cxn ang="0">
                <a:pos x="27" y="11"/>
              </a:cxn>
              <a:cxn ang="0">
                <a:pos x="26" y="14"/>
              </a:cxn>
            </a:cxnLst>
            <a:rect l="0" t="0" r="r" b="b"/>
            <a:pathLst>
              <a:path w="27" h="29">
                <a:moveTo>
                  <a:pt x="26" y="14"/>
                </a:moveTo>
                <a:lnTo>
                  <a:pt x="23" y="14"/>
                </a:lnTo>
                <a:lnTo>
                  <a:pt x="22" y="16"/>
                </a:lnTo>
                <a:lnTo>
                  <a:pt x="24" y="19"/>
                </a:lnTo>
                <a:lnTo>
                  <a:pt x="23" y="21"/>
                </a:lnTo>
                <a:lnTo>
                  <a:pt x="21" y="22"/>
                </a:lnTo>
                <a:lnTo>
                  <a:pt x="20" y="24"/>
                </a:lnTo>
                <a:lnTo>
                  <a:pt x="18" y="26"/>
                </a:lnTo>
                <a:lnTo>
                  <a:pt x="17" y="29"/>
                </a:lnTo>
                <a:lnTo>
                  <a:pt x="15" y="28"/>
                </a:lnTo>
                <a:lnTo>
                  <a:pt x="13" y="26"/>
                </a:lnTo>
                <a:lnTo>
                  <a:pt x="11" y="23"/>
                </a:lnTo>
                <a:lnTo>
                  <a:pt x="9" y="22"/>
                </a:lnTo>
                <a:lnTo>
                  <a:pt x="6" y="21"/>
                </a:lnTo>
                <a:lnTo>
                  <a:pt x="6" y="23"/>
                </a:lnTo>
                <a:lnTo>
                  <a:pt x="2" y="21"/>
                </a:lnTo>
                <a:lnTo>
                  <a:pt x="0" y="20"/>
                </a:lnTo>
                <a:lnTo>
                  <a:pt x="1" y="17"/>
                </a:lnTo>
                <a:lnTo>
                  <a:pt x="4" y="16"/>
                </a:lnTo>
                <a:lnTo>
                  <a:pt x="6" y="16"/>
                </a:lnTo>
                <a:lnTo>
                  <a:pt x="7" y="14"/>
                </a:lnTo>
                <a:lnTo>
                  <a:pt x="7" y="11"/>
                </a:lnTo>
                <a:lnTo>
                  <a:pt x="7" y="9"/>
                </a:lnTo>
                <a:lnTo>
                  <a:pt x="8" y="7"/>
                </a:lnTo>
                <a:lnTo>
                  <a:pt x="7" y="4"/>
                </a:lnTo>
                <a:lnTo>
                  <a:pt x="9" y="0"/>
                </a:lnTo>
                <a:lnTo>
                  <a:pt x="11" y="0"/>
                </a:lnTo>
                <a:lnTo>
                  <a:pt x="14" y="1"/>
                </a:lnTo>
                <a:lnTo>
                  <a:pt x="17" y="2"/>
                </a:lnTo>
                <a:lnTo>
                  <a:pt x="18" y="3"/>
                </a:lnTo>
                <a:lnTo>
                  <a:pt x="20" y="5"/>
                </a:lnTo>
                <a:lnTo>
                  <a:pt x="22" y="8"/>
                </a:lnTo>
                <a:lnTo>
                  <a:pt x="24" y="8"/>
                </a:lnTo>
                <a:lnTo>
                  <a:pt x="27" y="9"/>
                </a:lnTo>
                <a:lnTo>
                  <a:pt x="27" y="11"/>
                </a:lnTo>
                <a:lnTo>
                  <a:pt x="26" y="14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2" name="52055">
            <a:extLst xmlns:a="http://schemas.openxmlformats.org/drawingml/2006/main">
              <a:ext uri="{FF2B5EF4-FFF2-40B4-BE49-F238E27FC236}">
                <a16:creationId xmlns:a16="http://schemas.microsoft.com/office/drawing/2014/main" id="{BE527858-759D-42A2-BBF7-6270D12B366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09128" y="1042717"/>
            <a:ext cx="223610" cy="200523"/>
          </a:xfrm>
          <a:custGeom xmlns:a="http://schemas.openxmlformats.org/drawingml/2006/main">
            <a:avLst/>
            <a:gdLst/>
            <a:ahLst/>
            <a:cxnLst>
              <a:cxn ang="0">
                <a:pos x="12" y="0"/>
              </a:cxn>
              <a:cxn ang="0">
                <a:pos x="13" y="2"/>
              </a:cxn>
              <a:cxn ang="0">
                <a:pos x="14" y="5"/>
              </a:cxn>
              <a:cxn ang="0">
                <a:pos x="15" y="8"/>
              </a:cxn>
              <a:cxn ang="0">
                <a:pos x="17" y="9"/>
              </a:cxn>
              <a:cxn ang="0">
                <a:pos x="18" y="8"/>
              </a:cxn>
              <a:cxn ang="0">
                <a:pos x="21" y="9"/>
              </a:cxn>
              <a:cxn ang="0">
                <a:pos x="22" y="10"/>
              </a:cxn>
              <a:cxn ang="0">
                <a:pos x="25" y="12"/>
              </a:cxn>
              <a:cxn ang="0">
                <a:pos x="26" y="14"/>
              </a:cxn>
              <a:cxn ang="0">
                <a:pos x="25" y="16"/>
              </a:cxn>
              <a:cxn ang="0">
                <a:pos x="26" y="19"/>
              </a:cxn>
              <a:cxn ang="0">
                <a:pos x="25" y="20"/>
              </a:cxn>
              <a:cxn ang="0">
                <a:pos x="22" y="22"/>
              </a:cxn>
              <a:cxn ang="0">
                <a:pos x="20" y="25"/>
              </a:cxn>
              <a:cxn ang="0">
                <a:pos x="17" y="25"/>
              </a:cxn>
              <a:cxn ang="0">
                <a:pos x="16" y="23"/>
              </a:cxn>
              <a:cxn ang="0">
                <a:pos x="14" y="21"/>
              </a:cxn>
              <a:cxn ang="0">
                <a:pos x="12" y="21"/>
              </a:cxn>
              <a:cxn ang="0">
                <a:pos x="10" y="21"/>
              </a:cxn>
              <a:cxn ang="0">
                <a:pos x="9" y="18"/>
              </a:cxn>
              <a:cxn ang="0">
                <a:pos x="7" y="17"/>
              </a:cxn>
              <a:cxn ang="0">
                <a:pos x="5" y="15"/>
              </a:cxn>
              <a:cxn ang="0">
                <a:pos x="4" y="14"/>
              </a:cxn>
              <a:cxn ang="0">
                <a:pos x="2" y="12"/>
              </a:cxn>
              <a:cxn ang="0">
                <a:pos x="1" y="10"/>
              </a:cxn>
              <a:cxn ang="0">
                <a:pos x="2" y="8"/>
              </a:cxn>
              <a:cxn ang="0">
                <a:pos x="0" y="5"/>
              </a:cxn>
              <a:cxn ang="0">
                <a:pos x="1" y="3"/>
              </a:cxn>
              <a:cxn ang="0">
                <a:pos x="4" y="3"/>
              </a:cxn>
              <a:cxn ang="0">
                <a:pos x="6" y="4"/>
              </a:cxn>
              <a:cxn ang="0">
                <a:pos x="7" y="2"/>
              </a:cxn>
              <a:cxn ang="0">
                <a:pos x="9" y="0"/>
              </a:cxn>
              <a:cxn ang="0">
                <a:pos x="12" y="0"/>
              </a:cxn>
            </a:cxnLst>
            <a:rect l="0" t="0" r="r" b="b"/>
            <a:pathLst>
              <a:path w="26" h="25">
                <a:moveTo>
                  <a:pt x="12" y="0"/>
                </a:moveTo>
                <a:lnTo>
                  <a:pt x="13" y="2"/>
                </a:lnTo>
                <a:lnTo>
                  <a:pt x="14" y="5"/>
                </a:lnTo>
                <a:lnTo>
                  <a:pt x="15" y="8"/>
                </a:lnTo>
                <a:lnTo>
                  <a:pt x="17" y="9"/>
                </a:lnTo>
                <a:lnTo>
                  <a:pt x="18" y="8"/>
                </a:lnTo>
                <a:lnTo>
                  <a:pt x="21" y="9"/>
                </a:lnTo>
                <a:lnTo>
                  <a:pt x="22" y="10"/>
                </a:lnTo>
                <a:lnTo>
                  <a:pt x="25" y="12"/>
                </a:lnTo>
                <a:lnTo>
                  <a:pt x="26" y="14"/>
                </a:lnTo>
                <a:lnTo>
                  <a:pt x="25" y="16"/>
                </a:lnTo>
                <a:lnTo>
                  <a:pt x="26" y="19"/>
                </a:lnTo>
                <a:lnTo>
                  <a:pt x="25" y="20"/>
                </a:lnTo>
                <a:lnTo>
                  <a:pt x="22" y="22"/>
                </a:lnTo>
                <a:lnTo>
                  <a:pt x="20" y="25"/>
                </a:lnTo>
                <a:lnTo>
                  <a:pt x="17" y="25"/>
                </a:lnTo>
                <a:lnTo>
                  <a:pt x="16" y="23"/>
                </a:lnTo>
                <a:lnTo>
                  <a:pt x="14" y="21"/>
                </a:lnTo>
                <a:lnTo>
                  <a:pt x="12" y="21"/>
                </a:lnTo>
                <a:lnTo>
                  <a:pt x="10" y="21"/>
                </a:lnTo>
                <a:lnTo>
                  <a:pt x="9" y="18"/>
                </a:lnTo>
                <a:lnTo>
                  <a:pt x="7" y="17"/>
                </a:lnTo>
                <a:lnTo>
                  <a:pt x="5" y="15"/>
                </a:lnTo>
                <a:lnTo>
                  <a:pt x="4" y="14"/>
                </a:lnTo>
                <a:lnTo>
                  <a:pt x="2" y="12"/>
                </a:lnTo>
                <a:lnTo>
                  <a:pt x="1" y="10"/>
                </a:lnTo>
                <a:lnTo>
                  <a:pt x="2" y="8"/>
                </a:lnTo>
                <a:lnTo>
                  <a:pt x="0" y="5"/>
                </a:lnTo>
                <a:lnTo>
                  <a:pt x="1" y="3"/>
                </a:lnTo>
                <a:lnTo>
                  <a:pt x="4" y="3"/>
                </a:lnTo>
                <a:lnTo>
                  <a:pt x="6" y="4"/>
                </a:lnTo>
                <a:lnTo>
                  <a:pt x="7" y="2"/>
                </a:lnTo>
                <a:lnTo>
                  <a:pt x="9" y="0"/>
                </a:lnTo>
                <a:lnTo>
                  <a:pt x="12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3" name="52048">
            <a:extLst xmlns:a="http://schemas.openxmlformats.org/drawingml/2006/main">
              <a:ext uri="{FF2B5EF4-FFF2-40B4-BE49-F238E27FC236}">
                <a16:creationId xmlns:a16="http://schemas.microsoft.com/office/drawing/2014/main" id="{4D5DBD5B-FA6F-4A0C-AA4C-B78A99FD02F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52128" y="1395637"/>
            <a:ext cx="111805" cy="104272"/>
          </a:xfrm>
          <a:custGeom xmlns:a="http://schemas.openxmlformats.org/drawingml/2006/main">
            <a:avLst/>
            <a:gdLst/>
            <a:ahLst/>
            <a:cxnLst>
              <a:cxn ang="0">
                <a:pos x="13" y="12"/>
              </a:cxn>
              <a:cxn ang="0">
                <a:pos x="10" y="13"/>
              </a:cxn>
              <a:cxn ang="0">
                <a:pos x="6" y="12"/>
              </a:cxn>
              <a:cxn ang="0">
                <a:pos x="4" y="10"/>
              </a:cxn>
              <a:cxn ang="0">
                <a:pos x="1" y="7"/>
              </a:cxn>
              <a:cxn ang="0">
                <a:pos x="0" y="6"/>
              </a:cxn>
              <a:cxn ang="0">
                <a:pos x="2" y="3"/>
              </a:cxn>
              <a:cxn ang="0">
                <a:pos x="4" y="0"/>
              </a:cxn>
              <a:cxn ang="0">
                <a:pos x="6" y="2"/>
              </a:cxn>
              <a:cxn ang="0">
                <a:pos x="9" y="3"/>
              </a:cxn>
              <a:cxn ang="0">
                <a:pos x="10" y="6"/>
              </a:cxn>
              <a:cxn ang="0">
                <a:pos x="10" y="8"/>
              </a:cxn>
              <a:cxn ang="0">
                <a:pos x="12" y="9"/>
              </a:cxn>
              <a:cxn ang="0">
                <a:pos x="13" y="12"/>
              </a:cxn>
            </a:cxnLst>
            <a:rect l="0" t="0" r="r" b="b"/>
            <a:pathLst>
              <a:path w="13" h="13">
                <a:moveTo>
                  <a:pt x="13" y="12"/>
                </a:moveTo>
                <a:lnTo>
                  <a:pt x="10" y="13"/>
                </a:lnTo>
                <a:lnTo>
                  <a:pt x="6" y="12"/>
                </a:lnTo>
                <a:lnTo>
                  <a:pt x="4" y="10"/>
                </a:lnTo>
                <a:lnTo>
                  <a:pt x="1" y="7"/>
                </a:lnTo>
                <a:lnTo>
                  <a:pt x="0" y="6"/>
                </a:lnTo>
                <a:lnTo>
                  <a:pt x="2" y="3"/>
                </a:lnTo>
                <a:lnTo>
                  <a:pt x="4" y="0"/>
                </a:lnTo>
                <a:lnTo>
                  <a:pt x="6" y="2"/>
                </a:lnTo>
                <a:lnTo>
                  <a:pt x="9" y="3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3" y="1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4" name="55086">
            <a:extLst xmlns:a="http://schemas.openxmlformats.org/drawingml/2006/main">
              <a:ext uri="{FF2B5EF4-FFF2-40B4-BE49-F238E27FC236}">
                <a16:creationId xmlns:a16="http://schemas.microsoft.com/office/drawing/2014/main" id="{B972206A-24E9-44AB-8F15-5B6236C8188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54320" y="1122927"/>
            <a:ext cx="111805" cy="120313"/>
          </a:xfrm>
          <a:custGeom xmlns:a="http://schemas.openxmlformats.org/drawingml/2006/main">
            <a:avLst/>
            <a:gdLst/>
            <a:ahLst/>
            <a:cxnLst>
              <a:cxn ang="0">
                <a:pos x="13" y="8"/>
              </a:cxn>
              <a:cxn ang="0">
                <a:pos x="11" y="10"/>
              </a:cxn>
              <a:cxn ang="0">
                <a:pos x="11" y="12"/>
              </a:cxn>
              <a:cxn ang="0">
                <a:pos x="11" y="15"/>
              </a:cxn>
              <a:cxn ang="0">
                <a:pos x="8" y="14"/>
              </a:cxn>
              <a:cxn ang="0">
                <a:pos x="6" y="14"/>
              </a:cxn>
              <a:cxn ang="0">
                <a:pos x="3" y="15"/>
              </a:cxn>
              <a:cxn ang="0">
                <a:pos x="2" y="12"/>
              </a:cxn>
              <a:cxn ang="0">
                <a:pos x="0" y="9"/>
              </a:cxn>
              <a:cxn ang="0">
                <a:pos x="1" y="7"/>
              </a:cxn>
              <a:cxn ang="0">
                <a:pos x="0" y="5"/>
              </a:cxn>
              <a:cxn ang="0">
                <a:pos x="2" y="2"/>
              </a:cxn>
              <a:cxn ang="0">
                <a:pos x="2" y="0"/>
              </a:cxn>
              <a:cxn ang="0">
                <a:pos x="5" y="1"/>
              </a:cxn>
              <a:cxn ang="0">
                <a:pos x="7" y="2"/>
              </a:cxn>
              <a:cxn ang="0">
                <a:pos x="9" y="5"/>
              </a:cxn>
              <a:cxn ang="0">
                <a:pos x="11" y="7"/>
              </a:cxn>
              <a:cxn ang="0">
                <a:pos x="13" y="8"/>
              </a:cxn>
            </a:cxnLst>
            <a:rect l="0" t="0" r="r" b="b"/>
            <a:pathLst>
              <a:path w="13" h="15">
                <a:moveTo>
                  <a:pt x="13" y="8"/>
                </a:moveTo>
                <a:lnTo>
                  <a:pt x="11" y="10"/>
                </a:lnTo>
                <a:lnTo>
                  <a:pt x="11" y="12"/>
                </a:lnTo>
                <a:lnTo>
                  <a:pt x="11" y="15"/>
                </a:lnTo>
                <a:lnTo>
                  <a:pt x="8" y="14"/>
                </a:lnTo>
                <a:lnTo>
                  <a:pt x="6" y="14"/>
                </a:lnTo>
                <a:lnTo>
                  <a:pt x="3" y="15"/>
                </a:lnTo>
                <a:lnTo>
                  <a:pt x="2" y="12"/>
                </a:lnTo>
                <a:lnTo>
                  <a:pt x="0" y="9"/>
                </a:lnTo>
                <a:lnTo>
                  <a:pt x="1" y="7"/>
                </a:lnTo>
                <a:lnTo>
                  <a:pt x="0" y="5"/>
                </a:lnTo>
                <a:lnTo>
                  <a:pt x="2" y="2"/>
                </a:lnTo>
                <a:lnTo>
                  <a:pt x="2" y="0"/>
                </a:lnTo>
                <a:lnTo>
                  <a:pt x="5" y="1"/>
                </a:lnTo>
                <a:lnTo>
                  <a:pt x="7" y="2"/>
                </a:lnTo>
                <a:lnTo>
                  <a:pt x="9" y="5"/>
                </a:lnTo>
                <a:lnTo>
                  <a:pt x="11" y="7"/>
                </a:lnTo>
                <a:lnTo>
                  <a:pt x="13" y="8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5" name="52025">
            <a:extLst xmlns:a="http://schemas.openxmlformats.org/drawingml/2006/main">
              <a:ext uri="{FF2B5EF4-FFF2-40B4-BE49-F238E27FC236}">
                <a16:creationId xmlns:a16="http://schemas.microsoft.com/office/drawing/2014/main" id="{9567F81A-E15E-43F7-96BE-B3D812AEB53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41338" y="1443763"/>
            <a:ext cx="206410" cy="144376"/>
          </a:xfrm>
          <a:custGeom xmlns:a="http://schemas.openxmlformats.org/drawingml/2006/main">
            <a:avLst/>
            <a:gdLst/>
            <a:ahLst/>
            <a:cxnLst>
              <a:cxn ang="0">
                <a:pos x="18" y="2"/>
              </a:cxn>
              <a:cxn ang="0">
                <a:pos x="21" y="3"/>
              </a:cxn>
              <a:cxn ang="0">
                <a:pos x="23" y="3"/>
              </a:cxn>
              <a:cxn ang="0">
                <a:pos x="22" y="6"/>
              </a:cxn>
              <a:cxn ang="0">
                <a:pos x="23" y="8"/>
              </a:cxn>
              <a:cxn ang="0">
                <a:pos x="23" y="11"/>
              </a:cxn>
              <a:cxn ang="0">
                <a:pos x="24" y="12"/>
              </a:cxn>
              <a:cxn ang="0">
                <a:pos x="24" y="14"/>
              </a:cxn>
              <a:cxn ang="0">
                <a:pos x="24" y="16"/>
              </a:cxn>
              <a:cxn ang="0">
                <a:pos x="20" y="16"/>
              </a:cxn>
              <a:cxn ang="0">
                <a:pos x="17" y="17"/>
              </a:cxn>
              <a:cxn ang="0">
                <a:pos x="14" y="17"/>
              </a:cxn>
              <a:cxn ang="0">
                <a:pos x="11" y="18"/>
              </a:cxn>
              <a:cxn ang="0">
                <a:pos x="9" y="16"/>
              </a:cxn>
              <a:cxn ang="0">
                <a:pos x="8" y="15"/>
              </a:cxn>
              <a:cxn ang="0">
                <a:pos x="6" y="15"/>
              </a:cxn>
              <a:cxn ang="0">
                <a:pos x="3" y="15"/>
              </a:cxn>
              <a:cxn ang="0">
                <a:pos x="3" y="13"/>
              </a:cxn>
              <a:cxn ang="0">
                <a:pos x="2" y="9"/>
              </a:cxn>
              <a:cxn ang="0">
                <a:pos x="1" y="8"/>
              </a:cxn>
              <a:cxn ang="0">
                <a:pos x="0" y="6"/>
              </a:cxn>
              <a:cxn ang="0">
                <a:pos x="0" y="3"/>
              </a:cxn>
              <a:cxn ang="0">
                <a:pos x="2" y="1"/>
              </a:cxn>
              <a:cxn ang="0">
                <a:pos x="6" y="0"/>
              </a:cxn>
              <a:cxn ang="0">
                <a:pos x="7" y="2"/>
              </a:cxn>
              <a:cxn ang="0">
                <a:pos x="9" y="3"/>
              </a:cxn>
              <a:cxn ang="0">
                <a:pos x="11" y="3"/>
              </a:cxn>
              <a:cxn ang="0">
                <a:pos x="14" y="3"/>
              </a:cxn>
              <a:cxn ang="0">
                <a:pos x="16" y="3"/>
              </a:cxn>
              <a:cxn ang="0">
                <a:pos x="18" y="2"/>
              </a:cxn>
            </a:cxnLst>
            <a:rect l="0" t="0" r="r" b="b"/>
            <a:pathLst>
              <a:path w="24" h="18">
                <a:moveTo>
                  <a:pt x="18" y="2"/>
                </a:moveTo>
                <a:lnTo>
                  <a:pt x="21" y="3"/>
                </a:lnTo>
                <a:lnTo>
                  <a:pt x="23" y="3"/>
                </a:lnTo>
                <a:lnTo>
                  <a:pt x="22" y="6"/>
                </a:lnTo>
                <a:lnTo>
                  <a:pt x="23" y="8"/>
                </a:lnTo>
                <a:lnTo>
                  <a:pt x="23" y="11"/>
                </a:lnTo>
                <a:lnTo>
                  <a:pt x="24" y="12"/>
                </a:lnTo>
                <a:lnTo>
                  <a:pt x="24" y="14"/>
                </a:lnTo>
                <a:lnTo>
                  <a:pt x="24" y="16"/>
                </a:lnTo>
                <a:lnTo>
                  <a:pt x="20" y="16"/>
                </a:lnTo>
                <a:lnTo>
                  <a:pt x="17" y="17"/>
                </a:lnTo>
                <a:lnTo>
                  <a:pt x="14" y="17"/>
                </a:lnTo>
                <a:lnTo>
                  <a:pt x="11" y="18"/>
                </a:lnTo>
                <a:lnTo>
                  <a:pt x="9" y="16"/>
                </a:lnTo>
                <a:lnTo>
                  <a:pt x="8" y="15"/>
                </a:lnTo>
                <a:lnTo>
                  <a:pt x="6" y="15"/>
                </a:lnTo>
                <a:lnTo>
                  <a:pt x="3" y="15"/>
                </a:lnTo>
                <a:lnTo>
                  <a:pt x="3" y="13"/>
                </a:lnTo>
                <a:lnTo>
                  <a:pt x="2" y="9"/>
                </a:lnTo>
                <a:lnTo>
                  <a:pt x="1" y="8"/>
                </a:lnTo>
                <a:lnTo>
                  <a:pt x="0" y="6"/>
                </a:lnTo>
                <a:lnTo>
                  <a:pt x="0" y="3"/>
                </a:lnTo>
                <a:lnTo>
                  <a:pt x="2" y="1"/>
                </a:lnTo>
                <a:lnTo>
                  <a:pt x="6" y="0"/>
                </a:lnTo>
                <a:lnTo>
                  <a:pt x="7" y="2"/>
                </a:lnTo>
                <a:lnTo>
                  <a:pt x="9" y="3"/>
                </a:lnTo>
                <a:lnTo>
                  <a:pt x="11" y="3"/>
                </a:lnTo>
                <a:lnTo>
                  <a:pt x="14" y="3"/>
                </a:lnTo>
                <a:lnTo>
                  <a:pt x="16" y="3"/>
                </a:lnTo>
                <a:lnTo>
                  <a:pt x="18" y="2"/>
                </a:lnTo>
              </a:path>
            </a:pathLst>
          </a:custGeom>
          <a:solidFill xmlns:a="http://schemas.openxmlformats.org/drawingml/2006/main">
            <a:srgbClr val="64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6" name="52022">
            <a:extLst xmlns:a="http://schemas.openxmlformats.org/drawingml/2006/main">
              <a:ext uri="{FF2B5EF4-FFF2-40B4-BE49-F238E27FC236}">
                <a16:creationId xmlns:a16="http://schemas.microsoft.com/office/drawing/2014/main" id="{EAF4FB8B-7AE4-4999-BB2A-62FA701FC3C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83326" y="1299386"/>
            <a:ext cx="103205" cy="168439"/>
          </a:xfrm>
          <a:custGeom xmlns:a="http://schemas.openxmlformats.org/drawingml/2006/main">
            <a:avLst/>
            <a:gdLst/>
            <a:ahLst/>
            <a:cxnLst>
              <a:cxn ang="0">
                <a:pos x="11" y="5"/>
              </a:cxn>
              <a:cxn ang="0">
                <a:pos x="12" y="9"/>
              </a:cxn>
              <a:cxn ang="0">
                <a:pos x="12" y="12"/>
              </a:cxn>
              <a:cxn ang="0">
                <a:pos x="10" y="15"/>
              </a:cxn>
              <a:cxn ang="0">
                <a:pos x="8" y="18"/>
              </a:cxn>
              <a:cxn ang="0">
                <a:pos x="9" y="19"/>
              </a:cxn>
              <a:cxn ang="0">
                <a:pos x="8" y="21"/>
              </a:cxn>
              <a:cxn ang="0">
                <a:pos x="5" y="20"/>
              </a:cxn>
              <a:cxn ang="0">
                <a:pos x="1" y="20"/>
              </a:cxn>
              <a:cxn ang="0">
                <a:pos x="2" y="18"/>
              </a:cxn>
              <a:cxn ang="0">
                <a:pos x="0" y="15"/>
              </a:cxn>
              <a:cxn ang="0">
                <a:pos x="0" y="12"/>
              </a:cxn>
              <a:cxn ang="0">
                <a:pos x="0" y="10"/>
              </a:cxn>
              <a:cxn ang="0">
                <a:pos x="1" y="7"/>
              </a:cxn>
              <a:cxn ang="0">
                <a:pos x="0" y="5"/>
              </a:cxn>
              <a:cxn ang="0">
                <a:pos x="2" y="3"/>
              </a:cxn>
              <a:cxn ang="0">
                <a:pos x="4" y="1"/>
              </a:cxn>
              <a:cxn ang="0">
                <a:pos x="7" y="0"/>
              </a:cxn>
              <a:cxn ang="0">
                <a:pos x="9" y="2"/>
              </a:cxn>
              <a:cxn ang="0">
                <a:pos x="11" y="5"/>
              </a:cxn>
            </a:cxnLst>
            <a:rect l="0" t="0" r="r" b="b"/>
            <a:pathLst>
              <a:path w="12" h="21">
                <a:moveTo>
                  <a:pt x="11" y="5"/>
                </a:moveTo>
                <a:lnTo>
                  <a:pt x="12" y="9"/>
                </a:lnTo>
                <a:lnTo>
                  <a:pt x="12" y="12"/>
                </a:lnTo>
                <a:lnTo>
                  <a:pt x="10" y="15"/>
                </a:lnTo>
                <a:lnTo>
                  <a:pt x="8" y="18"/>
                </a:lnTo>
                <a:lnTo>
                  <a:pt x="9" y="19"/>
                </a:lnTo>
                <a:lnTo>
                  <a:pt x="8" y="21"/>
                </a:lnTo>
                <a:lnTo>
                  <a:pt x="5" y="20"/>
                </a:lnTo>
                <a:lnTo>
                  <a:pt x="1" y="20"/>
                </a:lnTo>
                <a:lnTo>
                  <a:pt x="2" y="18"/>
                </a:lnTo>
                <a:lnTo>
                  <a:pt x="0" y="15"/>
                </a:lnTo>
                <a:lnTo>
                  <a:pt x="0" y="12"/>
                </a:lnTo>
                <a:lnTo>
                  <a:pt x="0" y="10"/>
                </a:lnTo>
                <a:lnTo>
                  <a:pt x="1" y="7"/>
                </a:lnTo>
                <a:lnTo>
                  <a:pt x="0" y="5"/>
                </a:lnTo>
                <a:lnTo>
                  <a:pt x="2" y="3"/>
                </a:lnTo>
                <a:lnTo>
                  <a:pt x="4" y="1"/>
                </a:lnTo>
                <a:lnTo>
                  <a:pt x="7" y="0"/>
                </a:lnTo>
                <a:lnTo>
                  <a:pt x="9" y="2"/>
                </a:lnTo>
                <a:lnTo>
                  <a:pt x="11" y="5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7" name="52021">
            <a:extLst xmlns:a="http://schemas.openxmlformats.org/drawingml/2006/main">
              <a:ext uri="{FF2B5EF4-FFF2-40B4-BE49-F238E27FC236}">
                <a16:creationId xmlns:a16="http://schemas.microsoft.com/office/drawing/2014/main" id="{22D2B711-B031-4029-97FA-F404C4E42B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5740" y="1074802"/>
            <a:ext cx="180608" cy="240628"/>
          </a:xfrm>
          <a:custGeom xmlns:a="http://schemas.openxmlformats.org/drawingml/2006/main">
            <a:avLst/>
            <a:gdLst/>
            <a:ahLst/>
            <a:cxnLst>
              <a:cxn ang="0">
                <a:pos x="18" y="3"/>
              </a:cxn>
              <a:cxn ang="0">
                <a:pos x="17" y="5"/>
              </a:cxn>
              <a:cxn ang="0">
                <a:pos x="16" y="7"/>
              </a:cxn>
              <a:cxn ang="0">
                <a:pos x="15" y="9"/>
              </a:cxn>
              <a:cxn ang="0">
                <a:pos x="14" y="11"/>
              </a:cxn>
              <a:cxn ang="0">
                <a:pos x="15" y="14"/>
              </a:cxn>
              <a:cxn ang="0">
                <a:pos x="19" y="13"/>
              </a:cxn>
              <a:cxn ang="0">
                <a:pos x="19" y="15"/>
              </a:cxn>
              <a:cxn ang="0">
                <a:pos x="21" y="17"/>
              </a:cxn>
              <a:cxn ang="0">
                <a:pos x="21" y="20"/>
              </a:cxn>
              <a:cxn ang="0">
                <a:pos x="20" y="22"/>
              </a:cxn>
              <a:cxn ang="0">
                <a:pos x="19" y="24"/>
              </a:cxn>
              <a:cxn ang="0">
                <a:pos x="18" y="25"/>
              </a:cxn>
              <a:cxn ang="0">
                <a:pos x="18" y="28"/>
              </a:cxn>
              <a:cxn ang="0">
                <a:pos x="14" y="28"/>
              </a:cxn>
              <a:cxn ang="0">
                <a:pos x="12" y="27"/>
              </a:cxn>
              <a:cxn ang="0">
                <a:pos x="10" y="26"/>
              </a:cxn>
              <a:cxn ang="0">
                <a:pos x="8" y="28"/>
              </a:cxn>
              <a:cxn ang="0">
                <a:pos x="4" y="30"/>
              </a:cxn>
              <a:cxn ang="0">
                <a:pos x="3" y="28"/>
              </a:cxn>
              <a:cxn ang="0">
                <a:pos x="3" y="26"/>
              </a:cxn>
              <a:cxn ang="0">
                <a:pos x="3" y="23"/>
              </a:cxn>
              <a:cxn ang="0">
                <a:pos x="1" y="22"/>
              </a:cxn>
              <a:cxn ang="0">
                <a:pos x="0" y="19"/>
              </a:cxn>
              <a:cxn ang="0">
                <a:pos x="1" y="15"/>
              </a:cxn>
              <a:cxn ang="0">
                <a:pos x="2" y="15"/>
              </a:cxn>
              <a:cxn ang="0">
                <a:pos x="5" y="14"/>
              </a:cxn>
              <a:cxn ang="0">
                <a:pos x="5" y="12"/>
              </a:cxn>
              <a:cxn ang="0">
                <a:pos x="3" y="9"/>
              </a:cxn>
              <a:cxn ang="0">
                <a:pos x="2" y="7"/>
              </a:cxn>
              <a:cxn ang="0">
                <a:pos x="4" y="5"/>
              </a:cxn>
              <a:cxn ang="0">
                <a:pos x="7" y="5"/>
              </a:cxn>
              <a:cxn ang="0">
                <a:pos x="9" y="4"/>
              </a:cxn>
              <a:cxn ang="0">
                <a:pos x="12" y="3"/>
              </a:cxn>
              <a:cxn ang="0">
                <a:pos x="14" y="2"/>
              </a:cxn>
              <a:cxn ang="0">
                <a:pos x="17" y="0"/>
              </a:cxn>
              <a:cxn ang="0">
                <a:pos x="18" y="3"/>
              </a:cxn>
            </a:cxnLst>
            <a:rect l="0" t="0" r="r" b="b"/>
            <a:pathLst>
              <a:path w="21" h="30">
                <a:moveTo>
                  <a:pt x="18" y="3"/>
                </a:moveTo>
                <a:lnTo>
                  <a:pt x="17" y="5"/>
                </a:lnTo>
                <a:lnTo>
                  <a:pt x="16" y="7"/>
                </a:lnTo>
                <a:lnTo>
                  <a:pt x="15" y="9"/>
                </a:lnTo>
                <a:lnTo>
                  <a:pt x="14" y="11"/>
                </a:lnTo>
                <a:lnTo>
                  <a:pt x="15" y="14"/>
                </a:lnTo>
                <a:lnTo>
                  <a:pt x="19" y="13"/>
                </a:lnTo>
                <a:lnTo>
                  <a:pt x="19" y="15"/>
                </a:lnTo>
                <a:lnTo>
                  <a:pt x="21" y="17"/>
                </a:lnTo>
                <a:lnTo>
                  <a:pt x="21" y="20"/>
                </a:lnTo>
                <a:lnTo>
                  <a:pt x="20" y="22"/>
                </a:lnTo>
                <a:lnTo>
                  <a:pt x="19" y="24"/>
                </a:lnTo>
                <a:lnTo>
                  <a:pt x="18" y="25"/>
                </a:lnTo>
                <a:lnTo>
                  <a:pt x="18" y="28"/>
                </a:lnTo>
                <a:lnTo>
                  <a:pt x="14" y="28"/>
                </a:lnTo>
                <a:lnTo>
                  <a:pt x="12" y="27"/>
                </a:lnTo>
                <a:lnTo>
                  <a:pt x="10" y="26"/>
                </a:lnTo>
                <a:lnTo>
                  <a:pt x="8" y="28"/>
                </a:lnTo>
                <a:lnTo>
                  <a:pt x="4" y="30"/>
                </a:lnTo>
                <a:lnTo>
                  <a:pt x="3" y="28"/>
                </a:lnTo>
                <a:lnTo>
                  <a:pt x="3" y="26"/>
                </a:lnTo>
                <a:lnTo>
                  <a:pt x="3" y="23"/>
                </a:lnTo>
                <a:lnTo>
                  <a:pt x="1" y="22"/>
                </a:lnTo>
                <a:lnTo>
                  <a:pt x="0" y="19"/>
                </a:lnTo>
                <a:lnTo>
                  <a:pt x="1" y="15"/>
                </a:lnTo>
                <a:lnTo>
                  <a:pt x="2" y="15"/>
                </a:lnTo>
                <a:lnTo>
                  <a:pt x="5" y="14"/>
                </a:lnTo>
                <a:lnTo>
                  <a:pt x="5" y="12"/>
                </a:lnTo>
                <a:lnTo>
                  <a:pt x="3" y="9"/>
                </a:lnTo>
                <a:lnTo>
                  <a:pt x="2" y="7"/>
                </a:lnTo>
                <a:lnTo>
                  <a:pt x="4" y="5"/>
                </a:lnTo>
                <a:lnTo>
                  <a:pt x="7" y="5"/>
                </a:lnTo>
                <a:lnTo>
                  <a:pt x="9" y="4"/>
                </a:lnTo>
                <a:lnTo>
                  <a:pt x="12" y="3"/>
                </a:lnTo>
                <a:lnTo>
                  <a:pt x="14" y="2"/>
                </a:lnTo>
                <a:lnTo>
                  <a:pt x="17" y="0"/>
                </a:lnTo>
                <a:lnTo>
                  <a:pt x="18" y="3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8" name="52018">
            <a:extLst xmlns:a="http://schemas.openxmlformats.org/drawingml/2006/main">
              <a:ext uri="{FF2B5EF4-FFF2-40B4-BE49-F238E27FC236}">
                <a16:creationId xmlns:a16="http://schemas.microsoft.com/office/drawing/2014/main" id="{FCEBD07A-A164-48A7-91B0-9D728B4B79B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5943" y="1283344"/>
            <a:ext cx="94605" cy="80209"/>
          </a:xfrm>
          <a:custGeom xmlns:a="http://schemas.openxmlformats.org/drawingml/2006/main">
            <a:avLst/>
            <a:gdLst/>
            <a:ahLst/>
            <a:cxnLst>
              <a:cxn ang="0">
                <a:pos x="11" y="2"/>
              </a:cxn>
              <a:cxn ang="0">
                <a:pos x="11" y="4"/>
              </a:cxn>
              <a:cxn ang="0">
                <a:pos x="9" y="5"/>
              </a:cxn>
              <a:cxn ang="0">
                <a:pos x="7" y="7"/>
              </a:cxn>
              <a:cxn ang="0">
                <a:pos x="7" y="10"/>
              </a:cxn>
              <a:cxn ang="0">
                <a:pos x="4" y="8"/>
              </a:cxn>
              <a:cxn ang="0">
                <a:pos x="2" y="8"/>
              </a:cxn>
              <a:cxn ang="0">
                <a:pos x="0" y="6"/>
              </a:cxn>
              <a:cxn ang="0">
                <a:pos x="1" y="4"/>
              </a:cxn>
              <a:cxn ang="0">
                <a:pos x="1" y="2"/>
              </a:cxn>
              <a:cxn ang="0">
                <a:pos x="3" y="0"/>
              </a:cxn>
              <a:cxn ang="0">
                <a:pos x="5" y="1"/>
              </a:cxn>
              <a:cxn ang="0">
                <a:pos x="7" y="2"/>
              </a:cxn>
              <a:cxn ang="0">
                <a:pos x="11" y="2"/>
              </a:cxn>
            </a:cxnLst>
            <a:rect l="0" t="0" r="r" b="b"/>
            <a:pathLst>
              <a:path w="11" h="10">
                <a:moveTo>
                  <a:pt x="11" y="2"/>
                </a:moveTo>
                <a:lnTo>
                  <a:pt x="11" y="4"/>
                </a:lnTo>
                <a:lnTo>
                  <a:pt x="9" y="5"/>
                </a:lnTo>
                <a:lnTo>
                  <a:pt x="7" y="7"/>
                </a:lnTo>
                <a:lnTo>
                  <a:pt x="7" y="10"/>
                </a:lnTo>
                <a:lnTo>
                  <a:pt x="4" y="8"/>
                </a:lnTo>
                <a:lnTo>
                  <a:pt x="2" y="8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3" y="0"/>
                </a:lnTo>
                <a:lnTo>
                  <a:pt x="5" y="1"/>
                </a:lnTo>
                <a:lnTo>
                  <a:pt x="7" y="2"/>
                </a:lnTo>
                <a:lnTo>
                  <a:pt x="11" y="2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799" name="52015">
            <a:extLst xmlns:a="http://schemas.openxmlformats.org/drawingml/2006/main">
              <a:ext uri="{FF2B5EF4-FFF2-40B4-BE49-F238E27FC236}">
                <a16:creationId xmlns:a16="http://schemas.microsoft.com/office/drawing/2014/main" id="{C827B435-2F14-4755-9408-EB2841430ABC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74725" y="1122927"/>
            <a:ext cx="180608" cy="216564"/>
          </a:xfrm>
          <a:custGeom xmlns:a="http://schemas.openxmlformats.org/drawingml/2006/main">
            <a:avLst/>
            <a:gdLst/>
            <a:ahLst/>
            <a:cxnLst>
              <a:cxn ang="0">
                <a:pos x="21" y="15"/>
              </a:cxn>
              <a:cxn ang="0">
                <a:pos x="21" y="18"/>
              </a:cxn>
              <a:cxn ang="0">
                <a:pos x="19" y="20"/>
              </a:cxn>
              <a:cxn ang="0">
                <a:pos x="17" y="22"/>
              </a:cxn>
              <a:cxn ang="0">
                <a:pos x="13" y="25"/>
              </a:cxn>
              <a:cxn ang="0">
                <a:pos x="12" y="27"/>
              </a:cxn>
              <a:cxn ang="0">
                <a:pos x="10" y="24"/>
              </a:cxn>
              <a:cxn ang="0">
                <a:pos x="8" y="22"/>
              </a:cxn>
              <a:cxn ang="0">
                <a:pos x="7" y="20"/>
              </a:cxn>
              <a:cxn ang="0">
                <a:pos x="5" y="21"/>
              </a:cxn>
              <a:cxn ang="0">
                <a:pos x="2" y="21"/>
              </a:cxn>
              <a:cxn ang="0">
                <a:pos x="2" y="18"/>
              </a:cxn>
              <a:cxn ang="0">
                <a:pos x="3" y="14"/>
              </a:cxn>
              <a:cxn ang="0">
                <a:pos x="3" y="12"/>
              </a:cxn>
              <a:cxn ang="0">
                <a:pos x="4" y="10"/>
              </a:cxn>
              <a:cxn ang="0">
                <a:pos x="3" y="7"/>
              </a:cxn>
              <a:cxn ang="0">
                <a:pos x="0" y="5"/>
              </a:cxn>
              <a:cxn ang="0">
                <a:pos x="2" y="3"/>
              </a:cxn>
              <a:cxn ang="0">
                <a:pos x="3" y="1"/>
              </a:cxn>
              <a:cxn ang="0">
                <a:pos x="5" y="0"/>
              </a:cxn>
              <a:cxn ang="0">
                <a:pos x="6" y="2"/>
              </a:cxn>
              <a:cxn ang="0">
                <a:pos x="8" y="4"/>
              </a:cxn>
              <a:cxn ang="0">
                <a:pos x="9" y="5"/>
              </a:cxn>
              <a:cxn ang="0">
                <a:pos x="11" y="7"/>
              </a:cxn>
              <a:cxn ang="0">
                <a:pos x="13" y="8"/>
              </a:cxn>
              <a:cxn ang="0">
                <a:pos x="14" y="11"/>
              </a:cxn>
              <a:cxn ang="0">
                <a:pos x="16" y="11"/>
              </a:cxn>
              <a:cxn ang="0">
                <a:pos x="18" y="11"/>
              </a:cxn>
              <a:cxn ang="0">
                <a:pos x="20" y="13"/>
              </a:cxn>
              <a:cxn ang="0">
                <a:pos x="21" y="15"/>
              </a:cxn>
            </a:cxnLst>
            <a:rect l="0" t="0" r="r" b="b"/>
            <a:pathLst>
              <a:path w="21" h="27">
                <a:moveTo>
                  <a:pt x="21" y="15"/>
                </a:moveTo>
                <a:lnTo>
                  <a:pt x="21" y="18"/>
                </a:lnTo>
                <a:lnTo>
                  <a:pt x="19" y="20"/>
                </a:lnTo>
                <a:lnTo>
                  <a:pt x="17" y="22"/>
                </a:lnTo>
                <a:lnTo>
                  <a:pt x="13" y="25"/>
                </a:lnTo>
                <a:lnTo>
                  <a:pt x="12" y="27"/>
                </a:lnTo>
                <a:lnTo>
                  <a:pt x="10" y="24"/>
                </a:lnTo>
                <a:lnTo>
                  <a:pt x="8" y="22"/>
                </a:lnTo>
                <a:lnTo>
                  <a:pt x="7" y="20"/>
                </a:lnTo>
                <a:lnTo>
                  <a:pt x="5" y="21"/>
                </a:lnTo>
                <a:lnTo>
                  <a:pt x="2" y="21"/>
                </a:lnTo>
                <a:lnTo>
                  <a:pt x="2" y="18"/>
                </a:lnTo>
                <a:lnTo>
                  <a:pt x="3" y="14"/>
                </a:lnTo>
                <a:lnTo>
                  <a:pt x="3" y="12"/>
                </a:lnTo>
                <a:lnTo>
                  <a:pt x="4" y="10"/>
                </a:lnTo>
                <a:lnTo>
                  <a:pt x="3" y="7"/>
                </a:lnTo>
                <a:lnTo>
                  <a:pt x="0" y="5"/>
                </a:lnTo>
                <a:lnTo>
                  <a:pt x="2" y="3"/>
                </a:lnTo>
                <a:lnTo>
                  <a:pt x="3" y="1"/>
                </a:lnTo>
                <a:lnTo>
                  <a:pt x="5" y="0"/>
                </a:lnTo>
                <a:lnTo>
                  <a:pt x="6" y="2"/>
                </a:lnTo>
                <a:lnTo>
                  <a:pt x="8" y="4"/>
                </a:lnTo>
                <a:lnTo>
                  <a:pt x="9" y="5"/>
                </a:lnTo>
                <a:lnTo>
                  <a:pt x="11" y="7"/>
                </a:lnTo>
                <a:lnTo>
                  <a:pt x="13" y="8"/>
                </a:lnTo>
                <a:lnTo>
                  <a:pt x="14" y="11"/>
                </a:lnTo>
                <a:lnTo>
                  <a:pt x="16" y="11"/>
                </a:lnTo>
                <a:lnTo>
                  <a:pt x="18" y="11"/>
                </a:lnTo>
                <a:lnTo>
                  <a:pt x="20" y="13"/>
                </a:lnTo>
                <a:lnTo>
                  <a:pt x="21" y="1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0" name="52012">
            <a:extLst xmlns:a="http://schemas.openxmlformats.org/drawingml/2006/main">
              <a:ext uri="{FF2B5EF4-FFF2-40B4-BE49-F238E27FC236}">
                <a16:creationId xmlns:a16="http://schemas.microsoft.com/office/drawing/2014/main" id="{E3D301A2-CA07-46ED-8516-8E72F6D1F42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92940" y="1299386"/>
            <a:ext cx="111805" cy="168439"/>
          </a:xfrm>
          <a:custGeom xmlns:a="http://schemas.openxmlformats.org/drawingml/2006/main">
            <a:avLst/>
            <a:gdLst/>
            <a:ahLst/>
            <a:cxnLst>
              <a:cxn ang="0">
                <a:pos x="7" y="6"/>
              </a:cxn>
              <a:cxn ang="0">
                <a:pos x="8" y="9"/>
              </a:cxn>
              <a:cxn ang="0">
                <a:pos x="8" y="10"/>
              </a:cxn>
              <a:cxn ang="0">
                <a:pos x="10" y="11"/>
              </a:cxn>
              <a:cxn ang="0">
                <a:pos x="12" y="13"/>
              </a:cxn>
              <a:cxn ang="0">
                <a:pos x="13" y="18"/>
              </a:cxn>
              <a:cxn ang="0">
                <a:pos x="12" y="20"/>
              </a:cxn>
              <a:cxn ang="0">
                <a:pos x="10" y="21"/>
              </a:cxn>
              <a:cxn ang="0">
                <a:pos x="8" y="21"/>
              </a:cxn>
              <a:cxn ang="0">
                <a:pos x="5" y="21"/>
              </a:cxn>
              <a:cxn ang="0">
                <a:pos x="3" y="21"/>
              </a:cxn>
              <a:cxn ang="0">
                <a:pos x="1" y="20"/>
              </a:cxn>
              <a:cxn ang="0">
                <a:pos x="0" y="18"/>
              </a:cxn>
              <a:cxn ang="0">
                <a:pos x="0" y="14"/>
              </a:cxn>
              <a:cxn ang="0">
                <a:pos x="1" y="11"/>
              </a:cxn>
              <a:cxn ang="0">
                <a:pos x="1" y="8"/>
              </a:cxn>
              <a:cxn ang="0">
                <a:pos x="2" y="5"/>
              </a:cxn>
              <a:cxn ang="0">
                <a:pos x="2" y="2"/>
              </a:cxn>
              <a:cxn ang="0">
                <a:pos x="6" y="0"/>
              </a:cxn>
              <a:cxn ang="0">
                <a:pos x="6" y="2"/>
              </a:cxn>
              <a:cxn ang="0">
                <a:pos x="5" y="4"/>
              </a:cxn>
              <a:cxn ang="0">
                <a:pos x="7" y="6"/>
              </a:cxn>
            </a:cxnLst>
            <a:rect l="0" t="0" r="r" b="b"/>
            <a:pathLst>
              <a:path w="13" h="21">
                <a:moveTo>
                  <a:pt x="7" y="6"/>
                </a:move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2" y="13"/>
                </a:lnTo>
                <a:lnTo>
                  <a:pt x="13" y="18"/>
                </a:lnTo>
                <a:lnTo>
                  <a:pt x="12" y="20"/>
                </a:lnTo>
                <a:lnTo>
                  <a:pt x="10" y="21"/>
                </a:lnTo>
                <a:lnTo>
                  <a:pt x="8" y="21"/>
                </a:lnTo>
                <a:lnTo>
                  <a:pt x="5" y="21"/>
                </a:lnTo>
                <a:lnTo>
                  <a:pt x="3" y="21"/>
                </a:lnTo>
                <a:lnTo>
                  <a:pt x="1" y="20"/>
                </a:lnTo>
                <a:lnTo>
                  <a:pt x="0" y="18"/>
                </a:lnTo>
                <a:lnTo>
                  <a:pt x="0" y="14"/>
                </a:lnTo>
                <a:lnTo>
                  <a:pt x="1" y="11"/>
                </a:lnTo>
                <a:lnTo>
                  <a:pt x="1" y="8"/>
                </a:lnTo>
                <a:lnTo>
                  <a:pt x="2" y="5"/>
                </a:lnTo>
                <a:lnTo>
                  <a:pt x="2" y="2"/>
                </a:lnTo>
                <a:lnTo>
                  <a:pt x="6" y="0"/>
                </a:lnTo>
                <a:lnTo>
                  <a:pt x="6" y="2"/>
                </a:lnTo>
                <a:lnTo>
                  <a:pt x="5" y="4"/>
                </a:lnTo>
                <a:lnTo>
                  <a:pt x="7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1" name="52011">
            <a:extLst xmlns:a="http://schemas.openxmlformats.org/drawingml/2006/main">
              <a:ext uri="{FF2B5EF4-FFF2-40B4-BE49-F238E27FC236}">
                <a16:creationId xmlns:a16="http://schemas.microsoft.com/office/drawing/2014/main" id="{541D86DA-97CB-41FE-B90E-7A8E61C49082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77930" y="1195114"/>
            <a:ext cx="232210" cy="312815"/>
          </a:xfrm>
          <a:custGeom xmlns:a="http://schemas.openxmlformats.org/drawingml/2006/main">
            <a:avLst/>
            <a:gdLst/>
            <a:ahLst/>
            <a:cxnLst>
              <a:cxn ang="0">
                <a:pos x="23" y="4"/>
              </a:cxn>
              <a:cxn ang="0">
                <a:pos x="24" y="7"/>
              </a:cxn>
              <a:cxn ang="0">
                <a:pos x="26" y="8"/>
              </a:cxn>
              <a:cxn ang="0">
                <a:pos x="26" y="11"/>
              </a:cxn>
              <a:cxn ang="0">
                <a:pos x="26" y="13"/>
              </a:cxn>
              <a:cxn ang="0">
                <a:pos x="27" y="15"/>
              </a:cxn>
              <a:cxn ang="0">
                <a:pos x="27" y="18"/>
              </a:cxn>
              <a:cxn ang="0">
                <a:pos x="26" y="21"/>
              </a:cxn>
              <a:cxn ang="0">
                <a:pos x="26" y="24"/>
              </a:cxn>
              <a:cxn ang="0">
                <a:pos x="25" y="27"/>
              </a:cxn>
              <a:cxn ang="0">
                <a:pos x="25" y="31"/>
              </a:cxn>
              <a:cxn ang="0">
                <a:pos x="21" y="32"/>
              </a:cxn>
              <a:cxn ang="0">
                <a:pos x="19" y="34"/>
              </a:cxn>
              <a:cxn ang="0">
                <a:pos x="19" y="37"/>
              </a:cxn>
              <a:cxn ang="0">
                <a:pos x="17" y="38"/>
              </a:cxn>
              <a:cxn ang="0">
                <a:pos x="16" y="39"/>
              </a:cxn>
              <a:cxn ang="0">
                <a:pos x="14" y="37"/>
              </a:cxn>
              <a:cxn ang="0">
                <a:pos x="10" y="37"/>
              </a:cxn>
              <a:cxn ang="0">
                <a:pos x="9" y="34"/>
              </a:cxn>
              <a:cxn ang="0">
                <a:pos x="7" y="33"/>
              </a:cxn>
              <a:cxn ang="0">
                <a:pos x="7" y="31"/>
              </a:cxn>
              <a:cxn ang="0">
                <a:pos x="6" y="28"/>
              </a:cxn>
              <a:cxn ang="0">
                <a:pos x="3" y="27"/>
              </a:cxn>
              <a:cxn ang="0">
                <a:pos x="1" y="25"/>
              </a:cxn>
              <a:cxn ang="0">
                <a:pos x="1" y="22"/>
              </a:cxn>
              <a:cxn ang="0">
                <a:pos x="0" y="18"/>
              </a:cxn>
              <a:cxn ang="0">
                <a:pos x="1" y="16"/>
              </a:cxn>
              <a:cxn ang="0">
                <a:pos x="5" y="13"/>
              </a:cxn>
              <a:cxn ang="0">
                <a:pos x="7" y="11"/>
              </a:cxn>
              <a:cxn ang="0">
                <a:pos x="9" y="9"/>
              </a:cxn>
              <a:cxn ang="0">
                <a:pos x="9" y="6"/>
              </a:cxn>
              <a:cxn ang="0">
                <a:pos x="12" y="6"/>
              </a:cxn>
              <a:cxn ang="0">
                <a:pos x="14" y="3"/>
              </a:cxn>
              <a:cxn ang="0">
                <a:pos x="17" y="1"/>
              </a:cxn>
              <a:cxn ang="0">
                <a:pos x="18" y="0"/>
              </a:cxn>
              <a:cxn ang="0">
                <a:pos x="19" y="2"/>
              </a:cxn>
              <a:cxn ang="0">
                <a:pos x="23" y="4"/>
              </a:cxn>
            </a:cxnLst>
            <a:rect l="0" t="0" r="r" b="b"/>
            <a:pathLst>
              <a:path w="27" h="39">
                <a:moveTo>
                  <a:pt x="23" y="4"/>
                </a:moveTo>
                <a:lnTo>
                  <a:pt x="24" y="7"/>
                </a:lnTo>
                <a:lnTo>
                  <a:pt x="26" y="8"/>
                </a:lnTo>
                <a:lnTo>
                  <a:pt x="26" y="11"/>
                </a:lnTo>
                <a:lnTo>
                  <a:pt x="26" y="13"/>
                </a:lnTo>
                <a:lnTo>
                  <a:pt x="27" y="15"/>
                </a:lnTo>
                <a:lnTo>
                  <a:pt x="27" y="18"/>
                </a:lnTo>
                <a:lnTo>
                  <a:pt x="26" y="21"/>
                </a:lnTo>
                <a:lnTo>
                  <a:pt x="26" y="24"/>
                </a:lnTo>
                <a:lnTo>
                  <a:pt x="25" y="27"/>
                </a:lnTo>
                <a:lnTo>
                  <a:pt x="25" y="31"/>
                </a:lnTo>
                <a:lnTo>
                  <a:pt x="21" y="32"/>
                </a:lnTo>
                <a:lnTo>
                  <a:pt x="19" y="34"/>
                </a:lnTo>
                <a:lnTo>
                  <a:pt x="19" y="37"/>
                </a:lnTo>
                <a:lnTo>
                  <a:pt x="17" y="38"/>
                </a:lnTo>
                <a:lnTo>
                  <a:pt x="16" y="39"/>
                </a:lnTo>
                <a:lnTo>
                  <a:pt x="14" y="37"/>
                </a:lnTo>
                <a:lnTo>
                  <a:pt x="10" y="37"/>
                </a:lnTo>
                <a:lnTo>
                  <a:pt x="9" y="34"/>
                </a:lnTo>
                <a:lnTo>
                  <a:pt x="7" y="33"/>
                </a:lnTo>
                <a:lnTo>
                  <a:pt x="7" y="31"/>
                </a:lnTo>
                <a:lnTo>
                  <a:pt x="6" y="28"/>
                </a:lnTo>
                <a:lnTo>
                  <a:pt x="3" y="27"/>
                </a:lnTo>
                <a:lnTo>
                  <a:pt x="1" y="25"/>
                </a:lnTo>
                <a:lnTo>
                  <a:pt x="1" y="22"/>
                </a:lnTo>
                <a:lnTo>
                  <a:pt x="0" y="18"/>
                </a:lnTo>
                <a:lnTo>
                  <a:pt x="1" y="16"/>
                </a:lnTo>
                <a:lnTo>
                  <a:pt x="5" y="13"/>
                </a:lnTo>
                <a:lnTo>
                  <a:pt x="7" y="11"/>
                </a:lnTo>
                <a:lnTo>
                  <a:pt x="9" y="9"/>
                </a:lnTo>
                <a:lnTo>
                  <a:pt x="9" y="6"/>
                </a:lnTo>
                <a:lnTo>
                  <a:pt x="12" y="6"/>
                </a:lnTo>
                <a:lnTo>
                  <a:pt x="14" y="3"/>
                </a:lnTo>
                <a:lnTo>
                  <a:pt x="17" y="1"/>
                </a:lnTo>
                <a:lnTo>
                  <a:pt x="18" y="0"/>
                </a:lnTo>
                <a:lnTo>
                  <a:pt x="19" y="2"/>
                </a:lnTo>
                <a:lnTo>
                  <a:pt x="23" y="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2" name="52010">
            <a:extLst xmlns:a="http://schemas.openxmlformats.org/drawingml/2006/main">
              <a:ext uri="{FF2B5EF4-FFF2-40B4-BE49-F238E27FC236}">
                <a16:creationId xmlns:a16="http://schemas.microsoft.com/office/drawing/2014/main" id="{C9FA9314-C64A-4EA6-8137-5257A8A0C03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48924" y="1163031"/>
            <a:ext cx="94605" cy="176460"/>
          </a:xfrm>
          <a:custGeom xmlns:a="http://schemas.openxmlformats.org/drawingml/2006/main">
            <a:avLst/>
            <a:gdLst/>
            <a:ahLst/>
            <a:cxnLst>
              <a:cxn ang="0">
                <a:pos x="11" y="17"/>
              </a:cxn>
              <a:cxn ang="0">
                <a:pos x="8" y="18"/>
              </a:cxn>
              <a:cxn ang="0">
                <a:pos x="6" y="20"/>
              </a:cxn>
              <a:cxn ang="0">
                <a:pos x="4" y="22"/>
              </a:cxn>
              <a:cxn ang="0">
                <a:pos x="0" y="22"/>
              </a:cxn>
              <a:cxn ang="0">
                <a:pos x="0" y="19"/>
              </a:cxn>
              <a:cxn ang="0">
                <a:pos x="2" y="15"/>
              </a:cxn>
              <a:cxn ang="0">
                <a:pos x="0" y="12"/>
              </a:cxn>
              <a:cxn ang="0">
                <a:pos x="0" y="10"/>
              </a:cxn>
              <a:cxn ang="0">
                <a:pos x="0" y="7"/>
              </a:cxn>
              <a:cxn ang="0">
                <a:pos x="0" y="5"/>
              </a:cxn>
              <a:cxn ang="0">
                <a:pos x="2" y="3"/>
              </a:cxn>
              <a:cxn ang="0">
                <a:pos x="3" y="0"/>
              </a:cxn>
              <a:cxn ang="0">
                <a:pos x="6" y="2"/>
              </a:cxn>
              <a:cxn ang="0">
                <a:pos x="7" y="5"/>
              </a:cxn>
              <a:cxn ang="0">
                <a:pos x="6" y="7"/>
              </a:cxn>
              <a:cxn ang="0">
                <a:pos x="6" y="9"/>
              </a:cxn>
              <a:cxn ang="0">
                <a:pos x="5" y="13"/>
              </a:cxn>
              <a:cxn ang="0">
                <a:pos x="5" y="16"/>
              </a:cxn>
              <a:cxn ang="0">
                <a:pos x="8" y="16"/>
              </a:cxn>
              <a:cxn ang="0">
                <a:pos x="10" y="15"/>
              </a:cxn>
              <a:cxn ang="0">
                <a:pos x="11" y="17"/>
              </a:cxn>
            </a:cxnLst>
            <a:rect l="0" t="0" r="r" b="b"/>
            <a:pathLst>
              <a:path w="11" h="22">
                <a:moveTo>
                  <a:pt x="11" y="17"/>
                </a:moveTo>
                <a:lnTo>
                  <a:pt x="8" y="18"/>
                </a:lnTo>
                <a:lnTo>
                  <a:pt x="6" y="20"/>
                </a:lnTo>
                <a:lnTo>
                  <a:pt x="4" y="22"/>
                </a:lnTo>
                <a:lnTo>
                  <a:pt x="0" y="22"/>
                </a:lnTo>
                <a:lnTo>
                  <a:pt x="0" y="19"/>
                </a:lnTo>
                <a:lnTo>
                  <a:pt x="2" y="15"/>
                </a:lnTo>
                <a:lnTo>
                  <a:pt x="0" y="12"/>
                </a:lnTo>
                <a:lnTo>
                  <a:pt x="0" y="10"/>
                </a:lnTo>
                <a:lnTo>
                  <a:pt x="0" y="7"/>
                </a:lnTo>
                <a:lnTo>
                  <a:pt x="0" y="5"/>
                </a:lnTo>
                <a:lnTo>
                  <a:pt x="2" y="3"/>
                </a:lnTo>
                <a:lnTo>
                  <a:pt x="3" y="0"/>
                </a:lnTo>
                <a:lnTo>
                  <a:pt x="6" y="2"/>
                </a:lnTo>
                <a:lnTo>
                  <a:pt x="7" y="5"/>
                </a:lnTo>
                <a:lnTo>
                  <a:pt x="6" y="7"/>
                </a:lnTo>
                <a:lnTo>
                  <a:pt x="6" y="9"/>
                </a:lnTo>
                <a:lnTo>
                  <a:pt x="5" y="13"/>
                </a:lnTo>
                <a:lnTo>
                  <a:pt x="5" y="16"/>
                </a:lnTo>
                <a:lnTo>
                  <a:pt x="8" y="16"/>
                </a:lnTo>
                <a:lnTo>
                  <a:pt x="10" y="15"/>
                </a:lnTo>
                <a:lnTo>
                  <a:pt x="11" y="17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3" name="51065">
            <a:extLst xmlns:a="http://schemas.openxmlformats.org/drawingml/2006/main">
              <a:ext uri="{FF2B5EF4-FFF2-40B4-BE49-F238E27FC236}">
                <a16:creationId xmlns:a16="http://schemas.microsoft.com/office/drawing/2014/main" id="{F5FBB519-40DE-476D-8766-DCB8A921AA4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453468" y="641672"/>
            <a:ext cx="369818" cy="240628"/>
          </a:xfrm>
          <a:custGeom xmlns:a="http://schemas.openxmlformats.org/drawingml/2006/main">
            <a:avLst/>
            <a:gdLst/>
            <a:ahLst/>
            <a:cxnLst>
              <a:cxn ang="0">
                <a:pos x="28" y="3"/>
              </a:cxn>
              <a:cxn ang="0">
                <a:pos x="28" y="6"/>
              </a:cxn>
              <a:cxn ang="0">
                <a:pos x="30" y="8"/>
              </a:cxn>
              <a:cxn ang="0">
                <a:pos x="34" y="9"/>
              </a:cxn>
              <a:cxn ang="0">
                <a:pos x="33" y="12"/>
              </a:cxn>
              <a:cxn ang="0">
                <a:pos x="35" y="12"/>
              </a:cxn>
              <a:cxn ang="0">
                <a:pos x="37" y="11"/>
              </a:cxn>
              <a:cxn ang="0">
                <a:pos x="40" y="11"/>
              </a:cxn>
              <a:cxn ang="0">
                <a:pos x="43" y="14"/>
              </a:cxn>
              <a:cxn ang="0">
                <a:pos x="43" y="18"/>
              </a:cxn>
              <a:cxn ang="0">
                <a:pos x="41" y="18"/>
              </a:cxn>
              <a:cxn ang="0">
                <a:pos x="39" y="18"/>
              </a:cxn>
              <a:cxn ang="0">
                <a:pos x="37" y="18"/>
              </a:cxn>
              <a:cxn ang="0">
                <a:pos x="35" y="17"/>
              </a:cxn>
              <a:cxn ang="0">
                <a:pos x="33" y="19"/>
              </a:cxn>
              <a:cxn ang="0">
                <a:pos x="33" y="22"/>
              </a:cxn>
              <a:cxn ang="0">
                <a:pos x="31" y="25"/>
              </a:cxn>
              <a:cxn ang="0">
                <a:pos x="29" y="26"/>
              </a:cxn>
              <a:cxn ang="0">
                <a:pos x="29" y="29"/>
              </a:cxn>
              <a:cxn ang="0">
                <a:pos x="26" y="27"/>
              </a:cxn>
              <a:cxn ang="0">
                <a:pos x="23" y="28"/>
              </a:cxn>
              <a:cxn ang="0">
                <a:pos x="21" y="28"/>
              </a:cxn>
              <a:cxn ang="0">
                <a:pos x="18" y="28"/>
              </a:cxn>
              <a:cxn ang="0">
                <a:pos x="15" y="30"/>
              </a:cxn>
              <a:cxn ang="0">
                <a:pos x="13" y="29"/>
              </a:cxn>
              <a:cxn ang="0">
                <a:pos x="13" y="27"/>
              </a:cxn>
              <a:cxn ang="0">
                <a:pos x="11" y="24"/>
              </a:cxn>
              <a:cxn ang="0">
                <a:pos x="9" y="23"/>
              </a:cxn>
              <a:cxn ang="0">
                <a:pos x="8" y="21"/>
              </a:cxn>
              <a:cxn ang="0">
                <a:pos x="8" y="18"/>
              </a:cxn>
              <a:cxn ang="0">
                <a:pos x="6" y="16"/>
              </a:cxn>
              <a:cxn ang="0">
                <a:pos x="5" y="14"/>
              </a:cxn>
              <a:cxn ang="0">
                <a:pos x="3" y="11"/>
              </a:cxn>
              <a:cxn ang="0">
                <a:pos x="2" y="10"/>
              </a:cxn>
              <a:cxn ang="0">
                <a:pos x="0" y="8"/>
              </a:cxn>
              <a:cxn ang="0">
                <a:pos x="2" y="7"/>
              </a:cxn>
              <a:cxn ang="0">
                <a:pos x="4" y="7"/>
              </a:cxn>
              <a:cxn ang="0">
                <a:pos x="6" y="6"/>
              </a:cxn>
              <a:cxn ang="0">
                <a:pos x="8" y="4"/>
              </a:cxn>
              <a:cxn ang="0">
                <a:pos x="10" y="3"/>
              </a:cxn>
              <a:cxn ang="0">
                <a:pos x="10" y="1"/>
              </a:cxn>
              <a:cxn ang="0">
                <a:pos x="12" y="0"/>
              </a:cxn>
              <a:cxn ang="0">
                <a:pos x="15" y="2"/>
              </a:cxn>
              <a:cxn ang="0">
                <a:pos x="17" y="1"/>
              </a:cxn>
              <a:cxn ang="0">
                <a:pos x="19" y="1"/>
              </a:cxn>
              <a:cxn ang="0">
                <a:pos x="22" y="1"/>
              </a:cxn>
              <a:cxn ang="0">
                <a:pos x="25" y="3"/>
              </a:cxn>
              <a:cxn ang="0">
                <a:pos x="28" y="3"/>
              </a:cxn>
            </a:cxnLst>
            <a:rect l="0" t="0" r="r" b="b"/>
            <a:pathLst>
              <a:path w="43" h="30">
                <a:moveTo>
                  <a:pt x="28" y="3"/>
                </a:moveTo>
                <a:lnTo>
                  <a:pt x="28" y="6"/>
                </a:lnTo>
                <a:lnTo>
                  <a:pt x="30" y="8"/>
                </a:lnTo>
                <a:lnTo>
                  <a:pt x="34" y="9"/>
                </a:lnTo>
                <a:lnTo>
                  <a:pt x="33" y="12"/>
                </a:lnTo>
                <a:lnTo>
                  <a:pt x="35" y="12"/>
                </a:lnTo>
                <a:lnTo>
                  <a:pt x="37" y="11"/>
                </a:lnTo>
                <a:lnTo>
                  <a:pt x="40" y="11"/>
                </a:lnTo>
                <a:lnTo>
                  <a:pt x="43" y="14"/>
                </a:lnTo>
                <a:lnTo>
                  <a:pt x="43" y="18"/>
                </a:lnTo>
                <a:lnTo>
                  <a:pt x="41" y="18"/>
                </a:lnTo>
                <a:lnTo>
                  <a:pt x="39" y="18"/>
                </a:lnTo>
                <a:lnTo>
                  <a:pt x="37" y="18"/>
                </a:lnTo>
                <a:lnTo>
                  <a:pt x="35" y="17"/>
                </a:lnTo>
                <a:lnTo>
                  <a:pt x="33" y="19"/>
                </a:lnTo>
                <a:lnTo>
                  <a:pt x="33" y="22"/>
                </a:lnTo>
                <a:lnTo>
                  <a:pt x="31" y="25"/>
                </a:lnTo>
                <a:lnTo>
                  <a:pt x="29" y="26"/>
                </a:lnTo>
                <a:lnTo>
                  <a:pt x="29" y="29"/>
                </a:lnTo>
                <a:lnTo>
                  <a:pt x="26" y="27"/>
                </a:lnTo>
                <a:lnTo>
                  <a:pt x="23" y="28"/>
                </a:lnTo>
                <a:lnTo>
                  <a:pt x="21" y="28"/>
                </a:lnTo>
                <a:lnTo>
                  <a:pt x="18" y="28"/>
                </a:lnTo>
                <a:lnTo>
                  <a:pt x="15" y="30"/>
                </a:lnTo>
                <a:lnTo>
                  <a:pt x="13" y="29"/>
                </a:lnTo>
                <a:lnTo>
                  <a:pt x="13" y="27"/>
                </a:lnTo>
                <a:lnTo>
                  <a:pt x="11" y="24"/>
                </a:lnTo>
                <a:lnTo>
                  <a:pt x="9" y="23"/>
                </a:lnTo>
                <a:lnTo>
                  <a:pt x="8" y="21"/>
                </a:lnTo>
                <a:lnTo>
                  <a:pt x="8" y="18"/>
                </a:lnTo>
                <a:lnTo>
                  <a:pt x="6" y="16"/>
                </a:lnTo>
                <a:lnTo>
                  <a:pt x="5" y="14"/>
                </a:lnTo>
                <a:lnTo>
                  <a:pt x="3" y="11"/>
                </a:lnTo>
                <a:lnTo>
                  <a:pt x="2" y="10"/>
                </a:lnTo>
                <a:lnTo>
                  <a:pt x="0" y="8"/>
                </a:lnTo>
                <a:lnTo>
                  <a:pt x="2" y="7"/>
                </a:lnTo>
                <a:lnTo>
                  <a:pt x="4" y="7"/>
                </a:lnTo>
                <a:lnTo>
                  <a:pt x="6" y="6"/>
                </a:lnTo>
                <a:lnTo>
                  <a:pt x="8" y="4"/>
                </a:lnTo>
                <a:lnTo>
                  <a:pt x="10" y="3"/>
                </a:lnTo>
                <a:lnTo>
                  <a:pt x="10" y="1"/>
                </a:lnTo>
                <a:lnTo>
                  <a:pt x="12" y="0"/>
                </a:lnTo>
                <a:lnTo>
                  <a:pt x="15" y="2"/>
                </a:lnTo>
                <a:lnTo>
                  <a:pt x="17" y="1"/>
                </a:lnTo>
                <a:lnTo>
                  <a:pt x="19" y="1"/>
                </a:lnTo>
                <a:lnTo>
                  <a:pt x="22" y="1"/>
                </a:lnTo>
                <a:lnTo>
                  <a:pt x="25" y="3"/>
                </a:lnTo>
                <a:lnTo>
                  <a:pt x="28" y="3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4" name="51019">
            <a:extLst xmlns:a="http://schemas.openxmlformats.org/drawingml/2006/main">
              <a:ext uri="{FF2B5EF4-FFF2-40B4-BE49-F238E27FC236}">
                <a16:creationId xmlns:a16="http://schemas.microsoft.com/office/drawing/2014/main" id="{DFA17419-EAF6-459D-B2C8-E2A160E18FF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63084" y="545422"/>
            <a:ext cx="137606" cy="104272"/>
          </a:xfrm>
          <a:custGeom xmlns:a="http://schemas.openxmlformats.org/drawingml/2006/main">
            <a:avLst/>
            <a:gdLst/>
            <a:ahLst/>
            <a:cxnLst>
              <a:cxn ang="0">
                <a:pos x="16" y="9"/>
              </a:cxn>
              <a:cxn ang="0">
                <a:pos x="15" y="11"/>
              </a:cxn>
              <a:cxn ang="0">
                <a:pos x="15" y="13"/>
              </a:cxn>
              <a:cxn ang="0">
                <a:pos x="12" y="12"/>
              </a:cxn>
              <a:cxn ang="0">
                <a:pos x="10" y="13"/>
              </a:cxn>
              <a:cxn ang="0">
                <a:pos x="8" y="13"/>
              </a:cxn>
              <a:cxn ang="0">
                <a:pos x="5" y="12"/>
              </a:cxn>
              <a:cxn ang="0">
                <a:pos x="2" y="9"/>
              </a:cxn>
              <a:cxn ang="0">
                <a:pos x="1" y="7"/>
              </a:cxn>
              <a:cxn ang="0">
                <a:pos x="0" y="2"/>
              </a:cxn>
              <a:cxn ang="0">
                <a:pos x="4" y="0"/>
              </a:cxn>
              <a:cxn ang="0">
                <a:pos x="5" y="2"/>
              </a:cxn>
              <a:cxn ang="0">
                <a:pos x="6" y="2"/>
              </a:cxn>
              <a:cxn ang="0">
                <a:pos x="9" y="1"/>
              </a:cxn>
              <a:cxn ang="0">
                <a:pos x="12" y="1"/>
              </a:cxn>
              <a:cxn ang="0">
                <a:pos x="13" y="3"/>
              </a:cxn>
              <a:cxn ang="0">
                <a:pos x="14" y="5"/>
              </a:cxn>
              <a:cxn ang="0">
                <a:pos x="15" y="7"/>
              </a:cxn>
              <a:cxn ang="0">
                <a:pos x="16" y="9"/>
              </a:cxn>
            </a:cxnLst>
            <a:rect l="0" t="0" r="r" b="b"/>
            <a:pathLst>
              <a:path w="16" h="13">
                <a:moveTo>
                  <a:pt x="16" y="9"/>
                </a:moveTo>
                <a:lnTo>
                  <a:pt x="15" y="11"/>
                </a:lnTo>
                <a:lnTo>
                  <a:pt x="15" y="13"/>
                </a:lnTo>
                <a:lnTo>
                  <a:pt x="12" y="12"/>
                </a:lnTo>
                <a:lnTo>
                  <a:pt x="10" y="13"/>
                </a:lnTo>
                <a:lnTo>
                  <a:pt x="8" y="13"/>
                </a:lnTo>
                <a:lnTo>
                  <a:pt x="5" y="12"/>
                </a:lnTo>
                <a:lnTo>
                  <a:pt x="2" y="9"/>
                </a:lnTo>
                <a:lnTo>
                  <a:pt x="1" y="7"/>
                </a:lnTo>
                <a:lnTo>
                  <a:pt x="0" y="2"/>
                </a:lnTo>
                <a:lnTo>
                  <a:pt x="4" y="0"/>
                </a:lnTo>
                <a:lnTo>
                  <a:pt x="5" y="2"/>
                </a:lnTo>
                <a:lnTo>
                  <a:pt x="6" y="2"/>
                </a:lnTo>
                <a:lnTo>
                  <a:pt x="9" y="1"/>
                </a:lnTo>
                <a:lnTo>
                  <a:pt x="12" y="1"/>
                </a:lnTo>
                <a:lnTo>
                  <a:pt x="13" y="3"/>
                </a:lnTo>
                <a:lnTo>
                  <a:pt x="14" y="5"/>
                </a:lnTo>
                <a:lnTo>
                  <a:pt x="15" y="7"/>
                </a:lnTo>
                <a:lnTo>
                  <a:pt x="16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5" name="51017">
            <a:extLst xmlns:a="http://schemas.openxmlformats.org/drawingml/2006/main">
              <a:ext uri="{FF2B5EF4-FFF2-40B4-BE49-F238E27FC236}">
                <a16:creationId xmlns:a16="http://schemas.microsoft.com/office/drawing/2014/main" id="{57AEF76C-6F7E-41DA-A93B-C8AB829F1ED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94279" y="561463"/>
            <a:ext cx="189209" cy="192501"/>
          </a:xfrm>
          <a:custGeom xmlns:a="http://schemas.openxmlformats.org/drawingml/2006/main">
            <a:avLst/>
            <a:gdLst/>
            <a:ahLst/>
            <a:cxnLst>
              <a:cxn ang="0">
                <a:pos x="18" y="11"/>
              </a:cxn>
              <a:cxn ang="0">
                <a:pos x="21" y="14"/>
              </a:cxn>
              <a:cxn ang="0">
                <a:pos x="21" y="17"/>
              </a:cxn>
              <a:cxn ang="0">
                <a:pos x="22" y="19"/>
              </a:cxn>
              <a:cxn ang="0">
                <a:pos x="20" y="21"/>
              </a:cxn>
              <a:cxn ang="0">
                <a:pos x="18" y="24"/>
              </a:cxn>
              <a:cxn ang="0">
                <a:pos x="15" y="24"/>
              </a:cxn>
              <a:cxn ang="0">
                <a:pos x="12" y="21"/>
              </a:cxn>
              <a:cxn ang="0">
                <a:pos x="9" y="21"/>
              </a:cxn>
              <a:cxn ang="0">
                <a:pos x="7" y="22"/>
              </a:cxn>
              <a:cxn ang="0">
                <a:pos x="5" y="22"/>
              </a:cxn>
              <a:cxn ang="0">
                <a:pos x="6" y="19"/>
              </a:cxn>
              <a:cxn ang="0">
                <a:pos x="2" y="18"/>
              </a:cxn>
              <a:cxn ang="0">
                <a:pos x="0" y="16"/>
              </a:cxn>
              <a:cxn ang="0">
                <a:pos x="0" y="13"/>
              </a:cxn>
              <a:cxn ang="0">
                <a:pos x="0" y="11"/>
              </a:cxn>
              <a:cxn ang="0">
                <a:pos x="1" y="9"/>
              </a:cxn>
              <a:cxn ang="0">
                <a:pos x="3" y="7"/>
              </a:cxn>
              <a:cxn ang="0">
                <a:pos x="4" y="5"/>
              </a:cxn>
              <a:cxn ang="0">
                <a:pos x="5" y="3"/>
              </a:cxn>
              <a:cxn ang="0">
                <a:pos x="8" y="0"/>
              </a:cxn>
              <a:cxn ang="0">
                <a:pos x="9" y="5"/>
              </a:cxn>
              <a:cxn ang="0">
                <a:pos x="10" y="7"/>
              </a:cxn>
              <a:cxn ang="0">
                <a:pos x="13" y="10"/>
              </a:cxn>
              <a:cxn ang="0">
                <a:pos x="16" y="11"/>
              </a:cxn>
              <a:cxn ang="0">
                <a:pos x="18" y="11"/>
              </a:cxn>
            </a:cxnLst>
            <a:rect l="0" t="0" r="r" b="b"/>
            <a:pathLst>
              <a:path w="22" h="24">
                <a:moveTo>
                  <a:pt x="18" y="11"/>
                </a:moveTo>
                <a:lnTo>
                  <a:pt x="21" y="14"/>
                </a:lnTo>
                <a:lnTo>
                  <a:pt x="21" y="17"/>
                </a:lnTo>
                <a:lnTo>
                  <a:pt x="22" y="19"/>
                </a:lnTo>
                <a:lnTo>
                  <a:pt x="20" y="21"/>
                </a:lnTo>
                <a:lnTo>
                  <a:pt x="18" y="24"/>
                </a:lnTo>
                <a:lnTo>
                  <a:pt x="15" y="24"/>
                </a:lnTo>
                <a:lnTo>
                  <a:pt x="12" y="21"/>
                </a:lnTo>
                <a:lnTo>
                  <a:pt x="9" y="21"/>
                </a:lnTo>
                <a:lnTo>
                  <a:pt x="7" y="22"/>
                </a:lnTo>
                <a:lnTo>
                  <a:pt x="5" y="22"/>
                </a:lnTo>
                <a:lnTo>
                  <a:pt x="6" y="19"/>
                </a:lnTo>
                <a:lnTo>
                  <a:pt x="2" y="18"/>
                </a:lnTo>
                <a:lnTo>
                  <a:pt x="0" y="16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3" y="7"/>
                </a:lnTo>
                <a:lnTo>
                  <a:pt x="4" y="5"/>
                </a:lnTo>
                <a:lnTo>
                  <a:pt x="5" y="3"/>
                </a:lnTo>
                <a:lnTo>
                  <a:pt x="8" y="0"/>
                </a:lnTo>
                <a:lnTo>
                  <a:pt x="9" y="5"/>
                </a:lnTo>
                <a:lnTo>
                  <a:pt x="10" y="7"/>
                </a:lnTo>
                <a:lnTo>
                  <a:pt x="13" y="10"/>
                </a:lnTo>
                <a:lnTo>
                  <a:pt x="16" y="11"/>
                </a:lnTo>
                <a:lnTo>
                  <a:pt x="18" y="11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6" name="51014">
            <a:extLst xmlns:a="http://schemas.openxmlformats.org/drawingml/2006/main">
              <a:ext uri="{FF2B5EF4-FFF2-40B4-BE49-F238E27FC236}">
                <a16:creationId xmlns:a16="http://schemas.microsoft.com/office/drawing/2014/main" id="{0D666D65-EDAF-4D25-BC59-ACA6DC89777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806084" y="922404"/>
            <a:ext cx="180608" cy="184481"/>
          </a:xfrm>
          <a:custGeom xmlns:a="http://schemas.openxmlformats.org/drawingml/2006/main">
            <a:avLst/>
            <a:gdLst/>
            <a:ahLst/>
            <a:cxnLst>
              <a:cxn ang="0">
                <a:pos x="18" y="2"/>
              </a:cxn>
              <a:cxn ang="0">
                <a:pos x="20" y="4"/>
              </a:cxn>
              <a:cxn ang="0">
                <a:pos x="21" y="7"/>
              </a:cxn>
              <a:cxn ang="0">
                <a:pos x="20" y="11"/>
              </a:cxn>
              <a:cxn ang="0">
                <a:pos x="21" y="15"/>
              </a:cxn>
              <a:cxn ang="0">
                <a:pos x="20" y="17"/>
              </a:cxn>
              <a:cxn ang="0">
                <a:pos x="18" y="17"/>
              </a:cxn>
              <a:cxn ang="0">
                <a:pos x="17" y="19"/>
              </a:cxn>
              <a:cxn ang="0">
                <a:pos x="15" y="20"/>
              </a:cxn>
              <a:cxn ang="0">
                <a:pos x="12" y="21"/>
              </a:cxn>
              <a:cxn ang="0">
                <a:pos x="10" y="22"/>
              </a:cxn>
              <a:cxn ang="0">
                <a:pos x="7" y="23"/>
              </a:cxn>
              <a:cxn ang="0">
                <a:pos x="7" y="21"/>
              </a:cxn>
              <a:cxn ang="0">
                <a:pos x="7" y="19"/>
              </a:cxn>
              <a:cxn ang="0">
                <a:pos x="6" y="17"/>
              </a:cxn>
              <a:cxn ang="0">
                <a:pos x="3" y="16"/>
              </a:cxn>
              <a:cxn ang="0">
                <a:pos x="1" y="15"/>
              </a:cxn>
              <a:cxn ang="0">
                <a:pos x="0" y="14"/>
              </a:cxn>
              <a:cxn ang="0">
                <a:pos x="2" y="12"/>
              </a:cxn>
              <a:cxn ang="0">
                <a:pos x="1" y="9"/>
              </a:cxn>
              <a:cxn ang="0">
                <a:pos x="3" y="9"/>
              </a:cxn>
              <a:cxn ang="0">
                <a:pos x="4" y="8"/>
              </a:cxn>
              <a:cxn ang="0">
                <a:pos x="6" y="7"/>
              </a:cxn>
              <a:cxn ang="0">
                <a:pos x="7" y="6"/>
              </a:cxn>
              <a:cxn ang="0">
                <a:pos x="7" y="4"/>
              </a:cxn>
              <a:cxn ang="0">
                <a:pos x="9" y="2"/>
              </a:cxn>
              <a:cxn ang="0">
                <a:pos x="10" y="1"/>
              </a:cxn>
              <a:cxn ang="0">
                <a:pos x="13" y="0"/>
              </a:cxn>
              <a:cxn ang="0">
                <a:pos x="16" y="2"/>
              </a:cxn>
              <a:cxn ang="0">
                <a:pos x="18" y="2"/>
              </a:cxn>
            </a:cxnLst>
            <a:rect l="0" t="0" r="r" b="b"/>
            <a:pathLst>
              <a:path w="21" h="23">
                <a:moveTo>
                  <a:pt x="18" y="2"/>
                </a:moveTo>
                <a:lnTo>
                  <a:pt x="20" y="4"/>
                </a:lnTo>
                <a:lnTo>
                  <a:pt x="21" y="7"/>
                </a:lnTo>
                <a:lnTo>
                  <a:pt x="20" y="11"/>
                </a:lnTo>
                <a:lnTo>
                  <a:pt x="21" y="15"/>
                </a:lnTo>
                <a:lnTo>
                  <a:pt x="20" y="17"/>
                </a:lnTo>
                <a:lnTo>
                  <a:pt x="18" y="17"/>
                </a:lnTo>
                <a:lnTo>
                  <a:pt x="17" y="19"/>
                </a:lnTo>
                <a:lnTo>
                  <a:pt x="15" y="20"/>
                </a:lnTo>
                <a:lnTo>
                  <a:pt x="12" y="21"/>
                </a:lnTo>
                <a:lnTo>
                  <a:pt x="10" y="22"/>
                </a:lnTo>
                <a:lnTo>
                  <a:pt x="7" y="23"/>
                </a:lnTo>
                <a:lnTo>
                  <a:pt x="7" y="21"/>
                </a:lnTo>
                <a:lnTo>
                  <a:pt x="7" y="19"/>
                </a:lnTo>
                <a:lnTo>
                  <a:pt x="6" y="17"/>
                </a:lnTo>
                <a:lnTo>
                  <a:pt x="3" y="16"/>
                </a:lnTo>
                <a:lnTo>
                  <a:pt x="1" y="15"/>
                </a:lnTo>
                <a:lnTo>
                  <a:pt x="0" y="14"/>
                </a:lnTo>
                <a:lnTo>
                  <a:pt x="2" y="12"/>
                </a:lnTo>
                <a:lnTo>
                  <a:pt x="1" y="9"/>
                </a:lnTo>
                <a:lnTo>
                  <a:pt x="3" y="9"/>
                </a:lnTo>
                <a:lnTo>
                  <a:pt x="4" y="8"/>
                </a:lnTo>
                <a:lnTo>
                  <a:pt x="6" y="7"/>
                </a:lnTo>
                <a:lnTo>
                  <a:pt x="7" y="6"/>
                </a:lnTo>
                <a:lnTo>
                  <a:pt x="7" y="4"/>
                </a:lnTo>
                <a:lnTo>
                  <a:pt x="9" y="2"/>
                </a:lnTo>
                <a:lnTo>
                  <a:pt x="10" y="1"/>
                </a:lnTo>
                <a:lnTo>
                  <a:pt x="13" y="0"/>
                </a:lnTo>
                <a:lnTo>
                  <a:pt x="16" y="2"/>
                </a:lnTo>
                <a:lnTo>
                  <a:pt x="18" y="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7" name="51012">
            <a:extLst xmlns:a="http://schemas.openxmlformats.org/drawingml/2006/main">
              <a:ext uri="{FF2B5EF4-FFF2-40B4-BE49-F238E27FC236}">
                <a16:creationId xmlns:a16="http://schemas.microsoft.com/office/drawing/2014/main" id="{22CDF820-9735-476A-986E-E97812B6761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960892" y="874278"/>
            <a:ext cx="137606" cy="136355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5" y="4"/>
              </a:cxn>
              <a:cxn ang="0">
                <a:pos x="16" y="6"/>
              </a:cxn>
              <a:cxn ang="0">
                <a:pos x="16" y="8"/>
              </a:cxn>
              <a:cxn ang="0">
                <a:pos x="16" y="10"/>
              </a:cxn>
              <a:cxn ang="0">
                <a:pos x="14" y="12"/>
              </a:cxn>
              <a:cxn ang="0">
                <a:pos x="15" y="15"/>
              </a:cxn>
              <a:cxn ang="0">
                <a:pos x="12" y="17"/>
              </a:cxn>
              <a:cxn ang="0">
                <a:pos x="9" y="15"/>
              </a:cxn>
              <a:cxn ang="0">
                <a:pos x="6" y="14"/>
              </a:cxn>
              <a:cxn ang="0">
                <a:pos x="3" y="13"/>
              </a:cxn>
              <a:cxn ang="0">
                <a:pos x="2" y="10"/>
              </a:cxn>
              <a:cxn ang="0">
                <a:pos x="0" y="8"/>
              </a:cxn>
              <a:cxn ang="0">
                <a:pos x="1" y="5"/>
              </a:cxn>
              <a:cxn ang="0">
                <a:pos x="3" y="3"/>
              </a:cxn>
              <a:cxn ang="0">
                <a:pos x="4" y="2"/>
              </a:cxn>
              <a:cxn ang="0">
                <a:pos x="8" y="0"/>
              </a:cxn>
              <a:cxn ang="0">
                <a:pos x="9" y="1"/>
              </a:cxn>
              <a:cxn ang="0">
                <a:pos x="11" y="3"/>
              </a:cxn>
              <a:cxn ang="0">
                <a:pos x="14" y="3"/>
              </a:cxn>
            </a:cxnLst>
            <a:rect l="0" t="0" r="r" b="b"/>
            <a:pathLst>
              <a:path w="16" h="17">
                <a:moveTo>
                  <a:pt x="14" y="3"/>
                </a:moveTo>
                <a:lnTo>
                  <a:pt x="15" y="4"/>
                </a:lnTo>
                <a:lnTo>
                  <a:pt x="16" y="6"/>
                </a:lnTo>
                <a:lnTo>
                  <a:pt x="16" y="8"/>
                </a:lnTo>
                <a:lnTo>
                  <a:pt x="16" y="10"/>
                </a:lnTo>
                <a:lnTo>
                  <a:pt x="14" y="12"/>
                </a:lnTo>
                <a:lnTo>
                  <a:pt x="15" y="15"/>
                </a:lnTo>
                <a:lnTo>
                  <a:pt x="12" y="17"/>
                </a:lnTo>
                <a:lnTo>
                  <a:pt x="9" y="15"/>
                </a:lnTo>
                <a:lnTo>
                  <a:pt x="6" y="14"/>
                </a:lnTo>
                <a:lnTo>
                  <a:pt x="3" y="13"/>
                </a:lnTo>
                <a:lnTo>
                  <a:pt x="2" y="10"/>
                </a:lnTo>
                <a:lnTo>
                  <a:pt x="0" y="8"/>
                </a:lnTo>
                <a:lnTo>
                  <a:pt x="1" y="5"/>
                </a:lnTo>
                <a:lnTo>
                  <a:pt x="3" y="3"/>
                </a:lnTo>
                <a:lnTo>
                  <a:pt x="4" y="2"/>
                </a:lnTo>
                <a:lnTo>
                  <a:pt x="8" y="0"/>
                </a:lnTo>
                <a:lnTo>
                  <a:pt x="9" y="1"/>
                </a:lnTo>
                <a:lnTo>
                  <a:pt x="11" y="3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8" name="51009">
            <a:extLst xmlns:a="http://schemas.openxmlformats.org/drawingml/2006/main">
              <a:ext uri="{FF2B5EF4-FFF2-40B4-BE49-F238E27FC236}">
                <a16:creationId xmlns:a16="http://schemas.microsoft.com/office/drawing/2014/main" id="{5F515611-DC42-4649-ADDF-24E0A85211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51277" y="1138968"/>
            <a:ext cx="206410" cy="160418"/>
          </a:xfrm>
          <a:custGeom xmlns:a="http://schemas.openxmlformats.org/drawingml/2006/main">
            <a:avLst/>
            <a:gdLst/>
            <a:ahLst/>
            <a:cxnLst>
              <a:cxn ang="0">
                <a:pos x="9" y="0"/>
              </a:cxn>
              <a:cxn ang="0">
                <a:pos x="11" y="1"/>
              </a:cxn>
              <a:cxn ang="0">
                <a:pos x="12" y="3"/>
              </a:cxn>
              <a:cxn ang="0">
                <a:pos x="13" y="6"/>
              </a:cxn>
              <a:cxn ang="0">
                <a:pos x="15" y="8"/>
              </a:cxn>
              <a:cxn ang="0">
                <a:pos x="17" y="8"/>
              </a:cxn>
              <a:cxn ang="0">
                <a:pos x="19" y="6"/>
              </a:cxn>
              <a:cxn ang="0">
                <a:pos x="22" y="4"/>
              </a:cxn>
              <a:cxn ang="0">
                <a:pos x="22" y="6"/>
              </a:cxn>
              <a:cxn ang="0">
                <a:pos x="23" y="8"/>
              </a:cxn>
              <a:cxn ang="0">
                <a:pos x="24" y="10"/>
              </a:cxn>
              <a:cxn ang="0">
                <a:pos x="24" y="13"/>
              </a:cxn>
              <a:cxn ang="0">
                <a:pos x="23" y="14"/>
              </a:cxn>
              <a:cxn ang="0">
                <a:pos x="23" y="17"/>
              </a:cxn>
              <a:cxn ang="0">
                <a:pos x="23" y="19"/>
              </a:cxn>
              <a:cxn ang="0">
                <a:pos x="21" y="20"/>
              </a:cxn>
              <a:cxn ang="0">
                <a:pos x="18" y="19"/>
              </a:cxn>
              <a:cxn ang="0">
                <a:pos x="16" y="18"/>
              </a:cxn>
              <a:cxn ang="0">
                <a:pos x="14" y="17"/>
              </a:cxn>
              <a:cxn ang="0">
                <a:pos x="11" y="15"/>
              </a:cxn>
              <a:cxn ang="0">
                <a:pos x="7" y="14"/>
              </a:cxn>
              <a:cxn ang="0">
                <a:pos x="5" y="14"/>
              </a:cxn>
              <a:cxn ang="0">
                <a:pos x="3" y="11"/>
              </a:cxn>
              <a:cxn ang="0">
                <a:pos x="2" y="9"/>
              </a:cxn>
              <a:cxn ang="0">
                <a:pos x="0" y="6"/>
              </a:cxn>
              <a:cxn ang="0">
                <a:pos x="1" y="4"/>
              </a:cxn>
              <a:cxn ang="0">
                <a:pos x="1" y="2"/>
              </a:cxn>
              <a:cxn ang="0">
                <a:pos x="1" y="0"/>
              </a:cxn>
              <a:cxn ang="0">
                <a:pos x="4" y="0"/>
              </a:cxn>
              <a:cxn ang="0">
                <a:pos x="6" y="0"/>
              </a:cxn>
              <a:cxn ang="0">
                <a:pos x="9" y="0"/>
              </a:cxn>
            </a:cxnLst>
            <a:rect l="0" t="0" r="r" b="b"/>
            <a:pathLst>
              <a:path w="24" h="20">
                <a:moveTo>
                  <a:pt x="9" y="0"/>
                </a:moveTo>
                <a:lnTo>
                  <a:pt x="11" y="1"/>
                </a:lnTo>
                <a:lnTo>
                  <a:pt x="12" y="3"/>
                </a:lnTo>
                <a:lnTo>
                  <a:pt x="13" y="6"/>
                </a:lnTo>
                <a:lnTo>
                  <a:pt x="15" y="8"/>
                </a:lnTo>
                <a:lnTo>
                  <a:pt x="17" y="8"/>
                </a:lnTo>
                <a:lnTo>
                  <a:pt x="19" y="6"/>
                </a:lnTo>
                <a:lnTo>
                  <a:pt x="22" y="4"/>
                </a:lnTo>
                <a:lnTo>
                  <a:pt x="22" y="6"/>
                </a:lnTo>
                <a:lnTo>
                  <a:pt x="23" y="8"/>
                </a:lnTo>
                <a:lnTo>
                  <a:pt x="24" y="10"/>
                </a:lnTo>
                <a:lnTo>
                  <a:pt x="24" y="13"/>
                </a:lnTo>
                <a:lnTo>
                  <a:pt x="23" y="14"/>
                </a:lnTo>
                <a:lnTo>
                  <a:pt x="23" y="17"/>
                </a:lnTo>
                <a:lnTo>
                  <a:pt x="23" y="19"/>
                </a:lnTo>
                <a:lnTo>
                  <a:pt x="21" y="20"/>
                </a:lnTo>
                <a:lnTo>
                  <a:pt x="18" y="19"/>
                </a:lnTo>
                <a:lnTo>
                  <a:pt x="16" y="18"/>
                </a:lnTo>
                <a:lnTo>
                  <a:pt x="14" y="17"/>
                </a:lnTo>
                <a:lnTo>
                  <a:pt x="11" y="15"/>
                </a:lnTo>
                <a:lnTo>
                  <a:pt x="7" y="14"/>
                </a:lnTo>
                <a:lnTo>
                  <a:pt x="5" y="14"/>
                </a:lnTo>
                <a:lnTo>
                  <a:pt x="3" y="11"/>
                </a:lnTo>
                <a:lnTo>
                  <a:pt x="2" y="9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0"/>
                </a:lnTo>
                <a:lnTo>
                  <a:pt x="4" y="0"/>
                </a:lnTo>
                <a:lnTo>
                  <a:pt x="6" y="0"/>
                </a:lnTo>
                <a:lnTo>
                  <a:pt x="9" y="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09" name="51008">
            <a:extLst xmlns:a="http://schemas.openxmlformats.org/drawingml/2006/main">
              <a:ext uri="{FF2B5EF4-FFF2-40B4-BE49-F238E27FC236}">
                <a16:creationId xmlns:a16="http://schemas.microsoft.com/office/drawing/2014/main" id="{675237A6-0342-4400-9B0B-57CE987AEF0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642677" y="986572"/>
            <a:ext cx="223610" cy="216564"/>
          </a:xfrm>
          <a:custGeom xmlns:a="http://schemas.openxmlformats.org/drawingml/2006/main">
            <a:avLst/>
            <a:gdLst/>
            <a:ahLst/>
            <a:cxnLst>
              <a:cxn ang="0">
                <a:pos x="15" y="1"/>
              </a:cxn>
              <a:cxn ang="0">
                <a:pos x="17" y="4"/>
              </a:cxn>
              <a:cxn ang="0">
                <a:pos x="19" y="6"/>
              </a:cxn>
              <a:cxn ang="0">
                <a:pos x="20" y="7"/>
              </a:cxn>
              <a:cxn ang="0">
                <a:pos x="22" y="8"/>
              </a:cxn>
              <a:cxn ang="0">
                <a:pos x="25" y="9"/>
              </a:cxn>
              <a:cxn ang="0">
                <a:pos x="26" y="11"/>
              </a:cxn>
              <a:cxn ang="0">
                <a:pos x="26" y="13"/>
              </a:cxn>
              <a:cxn ang="0">
                <a:pos x="26" y="15"/>
              </a:cxn>
              <a:cxn ang="0">
                <a:pos x="24" y="16"/>
              </a:cxn>
              <a:cxn ang="0">
                <a:pos x="23" y="17"/>
              </a:cxn>
              <a:cxn ang="0">
                <a:pos x="23" y="20"/>
              </a:cxn>
              <a:cxn ang="0">
                <a:pos x="23" y="23"/>
              </a:cxn>
              <a:cxn ang="0">
                <a:pos x="20" y="25"/>
              </a:cxn>
              <a:cxn ang="0">
                <a:pos x="18" y="27"/>
              </a:cxn>
              <a:cxn ang="0">
                <a:pos x="16" y="27"/>
              </a:cxn>
              <a:cxn ang="0">
                <a:pos x="14" y="25"/>
              </a:cxn>
              <a:cxn ang="0">
                <a:pos x="13" y="22"/>
              </a:cxn>
              <a:cxn ang="0">
                <a:pos x="12" y="20"/>
              </a:cxn>
              <a:cxn ang="0">
                <a:pos x="10" y="19"/>
              </a:cxn>
              <a:cxn ang="0">
                <a:pos x="7" y="19"/>
              </a:cxn>
              <a:cxn ang="0">
                <a:pos x="5" y="19"/>
              </a:cxn>
              <a:cxn ang="0">
                <a:pos x="2" y="19"/>
              </a:cxn>
              <a:cxn ang="0">
                <a:pos x="1" y="17"/>
              </a:cxn>
              <a:cxn ang="0">
                <a:pos x="1" y="14"/>
              </a:cxn>
              <a:cxn ang="0">
                <a:pos x="0" y="12"/>
              </a:cxn>
              <a:cxn ang="0">
                <a:pos x="0" y="9"/>
              </a:cxn>
              <a:cxn ang="0">
                <a:pos x="0" y="6"/>
              </a:cxn>
              <a:cxn ang="0">
                <a:pos x="3" y="6"/>
              </a:cxn>
              <a:cxn ang="0">
                <a:pos x="4" y="8"/>
              </a:cxn>
              <a:cxn ang="0">
                <a:pos x="7" y="9"/>
              </a:cxn>
              <a:cxn ang="0">
                <a:pos x="9" y="7"/>
              </a:cxn>
              <a:cxn ang="0">
                <a:pos x="11" y="3"/>
              </a:cxn>
              <a:cxn ang="0">
                <a:pos x="12" y="0"/>
              </a:cxn>
              <a:cxn ang="0">
                <a:pos x="15" y="1"/>
              </a:cxn>
            </a:cxnLst>
            <a:rect l="0" t="0" r="r" b="b"/>
            <a:pathLst>
              <a:path w="26" h="27">
                <a:moveTo>
                  <a:pt x="15" y="1"/>
                </a:moveTo>
                <a:lnTo>
                  <a:pt x="17" y="4"/>
                </a:lnTo>
                <a:lnTo>
                  <a:pt x="19" y="6"/>
                </a:lnTo>
                <a:lnTo>
                  <a:pt x="20" y="7"/>
                </a:lnTo>
                <a:lnTo>
                  <a:pt x="22" y="8"/>
                </a:lnTo>
                <a:lnTo>
                  <a:pt x="25" y="9"/>
                </a:lnTo>
                <a:lnTo>
                  <a:pt x="26" y="11"/>
                </a:lnTo>
                <a:lnTo>
                  <a:pt x="26" y="13"/>
                </a:lnTo>
                <a:lnTo>
                  <a:pt x="26" y="15"/>
                </a:lnTo>
                <a:lnTo>
                  <a:pt x="24" y="16"/>
                </a:lnTo>
                <a:lnTo>
                  <a:pt x="23" y="17"/>
                </a:lnTo>
                <a:lnTo>
                  <a:pt x="23" y="20"/>
                </a:lnTo>
                <a:lnTo>
                  <a:pt x="23" y="23"/>
                </a:lnTo>
                <a:lnTo>
                  <a:pt x="20" y="25"/>
                </a:lnTo>
                <a:lnTo>
                  <a:pt x="18" y="27"/>
                </a:lnTo>
                <a:lnTo>
                  <a:pt x="16" y="27"/>
                </a:lnTo>
                <a:lnTo>
                  <a:pt x="14" y="25"/>
                </a:lnTo>
                <a:lnTo>
                  <a:pt x="13" y="22"/>
                </a:lnTo>
                <a:lnTo>
                  <a:pt x="12" y="20"/>
                </a:lnTo>
                <a:lnTo>
                  <a:pt x="10" y="19"/>
                </a:lnTo>
                <a:lnTo>
                  <a:pt x="7" y="19"/>
                </a:lnTo>
                <a:lnTo>
                  <a:pt x="5" y="19"/>
                </a:lnTo>
                <a:lnTo>
                  <a:pt x="2" y="19"/>
                </a:lnTo>
                <a:lnTo>
                  <a:pt x="1" y="17"/>
                </a:lnTo>
                <a:lnTo>
                  <a:pt x="1" y="14"/>
                </a:lnTo>
                <a:lnTo>
                  <a:pt x="0" y="12"/>
                </a:lnTo>
                <a:lnTo>
                  <a:pt x="0" y="9"/>
                </a:lnTo>
                <a:lnTo>
                  <a:pt x="0" y="6"/>
                </a:lnTo>
                <a:lnTo>
                  <a:pt x="3" y="6"/>
                </a:lnTo>
                <a:lnTo>
                  <a:pt x="4" y="8"/>
                </a:lnTo>
                <a:lnTo>
                  <a:pt x="7" y="9"/>
                </a:lnTo>
                <a:lnTo>
                  <a:pt x="9" y="7"/>
                </a:lnTo>
                <a:lnTo>
                  <a:pt x="11" y="3"/>
                </a:lnTo>
                <a:lnTo>
                  <a:pt x="12" y="0"/>
                </a:lnTo>
                <a:lnTo>
                  <a:pt x="15" y="1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10" name="51004">
            <a:extLst xmlns:a="http://schemas.openxmlformats.org/drawingml/2006/main">
              <a:ext uri="{FF2B5EF4-FFF2-40B4-BE49-F238E27FC236}">
                <a16:creationId xmlns:a16="http://schemas.microsoft.com/office/drawing/2014/main" id="{7FBBA86A-6EEF-4BA8-89CB-394EB37DEE9B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720081" y="729902"/>
            <a:ext cx="387019" cy="304794"/>
          </a:xfrm>
          <a:custGeom xmlns:a="http://schemas.openxmlformats.org/drawingml/2006/main">
            <a:avLst/>
            <a:gdLst/>
            <a:ahLst/>
            <a:cxnLst>
              <a:cxn ang="0">
                <a:pos x="39" y="6"/>
              </a:cxn>
              <a:cxn ang="0">
                <a:pos x="39" y="8"/>
              </a:cxn>
              <a:cxn ang="0">
                <a:pos x="40" y="11"/>
              </a:cxn>
              <a:cxn ang="0">
                <a:pos x="42" y="13"/>
              </a:cxn>
              <a:cxn ang="0">
                <a:pos x="45" y="16"/>
              </a:cxn>
              <a:cxn ang="0">
                <a:pos x="43" y="18"/>
              </a:cxn>
              <a:cxn ang="0">
                <a:pos x="42" y="21"/>
              </a:cxn>
              <a:cxn ang="0">
                <a:pos x="39" y="21"/>
              </a:cxn>
              <a:cxn ang="0">
                <a:pos x="37" y="19"/>
              </a:cxn>
              <a:cxn ang="0">
                <a:pos x="36" y="18"/>
              </a:cxn>
              <a:cxn ang="0">
                <a:pos x="32" y="20"/>
              </a:cxn>
              <a:cxn ang="0">
                <a:pos x="31" y="21"/>
              </a:cxn>
              <a:cxn ang="0">
                <a:pos x="29" y="23"/>
              </a:cxn>
              <a:cxn ang="0">
                <a:pos x="28" y="26"/>
              </a:cxn>
              <a:cxn ang="0">
                <a:pos x="26" y="26"/>
              </a:cxn>
              <a:cxn ang="0">
                <a:pos x="23" y="24"/>
              </a:cxn>
              <a:cxn ang="0">
                <a:pos x="20" y="25"/>
              </a:cxn>
              <a:cxn ang="0">
                <a:pos x="19" y="26"/>
              </a:cxn>
              <a:cxn ang="0">
                <a:pos x="17" y="28"/>
              </a:cxn>
              <a:cxn ang="0">
                <a:pos x="17" y="30"/>
              </a:cxn>
              <a:cxn ang="0">
                <a:pos x="16" y="31"/>
              </a:cxn>
              <a:cxn ang="0">
                <a:pos x="14" y="32"/>
              </a:cxn>
              <a:cxn ang="0">
                <a:pos x="13" y="33"/>
              </a:cxn>
              <a:cxn ang="0">
                <a:pos x="11" y="33"/>
              </a:cxn>
              <a:cxn ang="0">
                <a:pos x="12" y="36"/>
              </a:cxn>
              <a:cxn ang="0">
                <a:pos x="10" y="38"/>
              </a:cxn>
              <a:cxn ang="0">
                <a:pos x="8" y="36"/>
              </a:cxn>
              <a:cxn ang="0">
                <a:pos x="6" y="33"/>
              </a:cxn>
              <a:cxn ang="0">
                <a:pos x="8" y="30"/>
              </a:cxn>
              <a:cxn ang="0">
                <a:pos x="6" y="28"/>
              </a:cxn>
              <a:cxn ang="0">
                <a:pos x="6" y="24"/>
              </a:cxn>
              <a:cxn ang="0">
                <a:pos x="6" y="22"/>
              </a:cxn>
              <a:cxn ang="0">
                <a:pos x="3" y="20"/>
              </a:cxn>
              <a:cxn ang="0">
                <a:pos x="3" y="17"/>
              </a:cxn>
              <a:cxn ang="0">
                <a:pos x="1" y="16"/>
              </a:cxn>
              <a:cxn ang="0">
                <a:pos x="0" y="14"/>
              </a:cxn>
              <a:cxn ang="0">
                <a:pos x="2" y="11"/>
              </a:cxn>
              <a:cxn ang="0">
                <a:pos x="2" y="8"/>
              </a:cxn>
              <a:cxn ang="0">
                <a:pos x="4" y="6"/>
              </a:cxn>
              <a:cxn ang="0">
                <a:pos x="6" y="7"/>
              </a:cxn>
              <a:cxn ang="0">
                <a:pos x="8" y="7"/>
              </a:cxn>
              <a:cxn ang="0">
                <a:pos x="10" y="7"/>
              </a:cxn>
              <a:cxn ang="0">
                <a:pos x="12" y="7"/>
              </a:cxn>
              <a:cxn ang="0">
                <a:pos x="12" y="3"/>
              </a:cxn>
              <a:cxn ang="0">
                <a:pos x="15" y="3"/>
              </a:cxn>
              <a:cxn ang="0">
                <a:pos x="17" y="0"/>
              </a:cxn>
              <a:cxn ang="0">
                <a:pos x="19" y="1"/>
              </a:cxn>
              <a:cxn ang="0">
                <a:pos x="21" y="1"/>
              </a:cxn>
              <a:cxn ang="0">
                <a:pos x="23" y="3"/>
              </a:cxn>
              <a:cxn ang="0">
                <a:pos x="25" y="5"/>
              </a:cxn>
              <a:cxn ang="0">
                <a:pos x="27" y="6"/>
              </a:cxn>
              <a:cxn ang="0">
                <a:pos x="28" y="5"/>
              </a:cxn>
              <a:cxn ang="0">
                <a:pos x="31" y="4"/>
              </a:cxn>
              <a:cxn ang="0">
                <a:pos x="33" y="6"/>
              </a:cxn>
              <a:cxn ang="0">
                <a:pos x="35" y="7"/>
              </a:cxn>
              <a:cxn ang="0">
                <a:pos x="37" y="7"/>
              </a:cxn>
              <a:cxn ang="0">
                <a:pos x="39" y="6"/>
              </a:cxn>
            </a:cxnLst>
            <a:rect l="0" t="0" r="r" b="b"/>
            <a:pathLst>
              <a:path w="45" h="38">
                <a:moveTo>
                  <a:pt x="39" y="6"/>
                </a:moveTo>
                <a:lnTo>
                  <a:pt x="39" y="8"/>
                </a:lnTo>
                <a:lnTo>
                  <a:pt x="40" y="11"/>
                </a:lnTo>
                <a:lnTo>
                  <a:pt x="42" y="13"/>
                </a:lnTo>
                <a:lnTo>
                  <a:pt x="45" y="16"/>
                </a:lnTo>
                <a:lnTo>
                  <a:pt x="43" y="18"/>
                </a:lnTo>
                <a:lnTo>
                  <a:pt x="42" y="21"/>
                </a:lnTo>
                <a:lnTo>
                  <a:pt x="39" y="21"/>
                </a:lnTo>
                <a:lnTo>
                  <a:pt x="37" y="19"/>
                </a:lnTo>
                <a:lnTo>
                  <a:pt x="36" y="18"/>
                </a:lnTo>
                <a:lnTo>
                  <a:pt x="32" y="20"/>
                </a:lnTo>
                <a:lnTo>
                  <a:pt x="31" y="21"/>
                </a:lnTo>
                <a:lnTo>
                  <a:pt x="29" y="23"/>
                </a:lnTo>
                <a:lnTo>
                  <a:pt x="28" y="26"/>
                </a:lnTo>
                <a:lnTo>
                  <a:pt x="26" y="26"/>
                </a:lnTo>
                <a:lnTo>
                  <a:pt x="23" y="24"/>
                </a:lnTo>
                <a:lnTo>
                  <a:pt x="20" y="25"/>
                </a:lnTo>
                <a:lnTo>
                  <a:pt x="19" y="26"/>
                </a:lnTo>
                <a:lnTo>
                  <a:pt x="17" y="28"/>
                </a:lnTo>
                <a:lnTo>
                  <a:pt x="17" y="30"/>
                </a:lnTo>
                <a:lnTo>
                  <a:pt x="16" y="31"/>
                </a:lnTo>
                <a:lnTo>
                  <a:pt x="14" y="32"/>
                </a:lnTo>
                <a:lnTo>
                  <a:pt x="13" y="33"/>
                </a:lnTo>
                <a:lnTo>
                  <a:pt x="11" y="33"/>
                </a:lnTo>
                <a:lnTo>
                  <a:pt x="12" y="36"/>
                </a:lnTo>
                <a:lnTo>
                  <a:pt x="10" y="38"/>
                </a:lnTo>
                <a:lnTo>
                  <a:pt x="8" y="36"/>
                </a:lnTo>
                <a:lnTo>
                  <a:pt x="6" y="33"/>
                </a:lnTo>
                <a:lnTo>
                  <a:pt x="8" y="30"/>
                </a:lnTo>
                <a:lnTo>
                  <a:pt x="6" y="28"/>
                </a:lnTo>
                <a:lnTo>
                  <a:pt x="6" y="24"/>
                </a:lnTo>
                <a:lnTo>
                  <a:pt x="6" y="22"/>
                </a:lnTo>
                <a:lnTo>
                  <a:pt x="3" y="20"/>
                </a:lnTo>
                <a:lnTo>
                  <a:pt x="3" y="17"/>
                </a:lnTo>
                <a:lnTo>
                  <a:pt x="1" y="16"/>
                </a:lnTo>
                <a:lnTo>
                  <a:pt x="0" y="14"/>
                </a:lnTo>
                <a:lnTo>
                  <a:pt x="2" y="11"/>
                </a:lnTo>
                <a:lnTo>
                  <a:pt x="2" y="8"/>
                </a:lnTo>
                <a:lnTo>
                  <a:pt x="4" y="6"/>
                </a:lnTo>
                <a:lnTo>
                  <a:pt x="6" y="7"/>
                </a:lnTo>
                <a:lnTo>
                  <a:pt x="8" y="7"/>
                </a:lnTo>
                <a:lnTo>
                  <a:pt x="10" y="7"/>
                </a:lnTo>
                <a:lnTo>
                  <a:pt x="12" y="7"/>
                </a:lnTo>
                <a:lnTo>
                  <a:pt x="12" y="3"/>
                </a:lnTo>
                <a:lnTo>
                  <a:pt x="15" y="3"/>
                </a:lnTo>
                <a:lnTo>
                  <a:pt x="17" y="0"/>
                </a:lnTo>
                <a:lnTo>
                  <a:pt x="19" y="1"/>
                </a:lnTo>
                <a:lnTo>
                  <a:pt x="21" y="1"/>
                </a:lnTo>
                <a:lnTo>
                  <a:pt x="23" y="3"/>
                </a:lnTo>
                <a:lnTo>
                  <a:pt x="25" y="5"/>
                </a:lnTo>
                <a:lnTo>
                  <a:pt x="27" y="6"/>
                </a:lnTo>
                <a:lnTo>
                  <a:pt x="28" y="5"/>
                </a:lnTo>
                <a:lnTo>
                  <a:pt x="31" y="4"/>
                </a:lnTo>
                <a:lnTo>
                  <a:pt x="33" y="6"/>
                </a:lnTo>
                <a:lnTo>
                  <a:pt x="35" y="7"/>
                </a:lnTo>
                <a:lnTo>
                  <a:pt x="37" y="7"/>
                </a:lnTo>
                <a:lnTo>
                  <a:pt x="39" y="6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11" name="50000">
            <a:extLst xmlns:a="http://schemas.openxmlformats.org/drawingml/2006/main">
              <a:ext uri="{FF2B5EF4-FFF2-40B4-BE49-F238E27FC236}">
                <a16:creationId xmlns:a16="http://schemas.microsoft.com/office/drawing/2014/main" id="{FFA8B300-F2CA-4F81-825F-7FD36ED18172}"/>
              </a:ext>
            </a:extLst>
          </cdr:cNvPr>
          <cdr:cNvSpPr>
            <a:spLocks xmlns:a="http://schemas.openxmlformats.org/drawingml/2006/main" noEditPoints="1"/>
          </cdr:cNvSpPr>
        </cdr:nvSpPr>
        <cdr:spPr bwMode="auto">
          <a:xfrm xmlns:a="http://schemas.openxmlformats.org/drawingml/2006/main">
            <a:off x="481622" y="465213"/>
            <a:ext cx="2700527" cy="1957101"/>
          </a:xfrm>
          <a:custGeom xmlns:a="http://schemas.openxmlformats.org/drawingml/2006/main">
            <a:avLst/>
            <a:gdLst/>
            <a:ahLst/>
            <a:cxnLst>
              <a:cxn ang="0">
                <a:pos x="165" y="19"/>
              </a:cxn>
              <a:cxn ang="0">
                <a:pos x="184" y="18"/>
              </a:cxn>
              <a:cxn ang="0">
                <a:pos x="192" y="34"/>
              </a:cxn>
              <a:cxn ang="0">
                <a:pos x="214" y="33"/>
              </a:cxn>
              <a:cxn ang="0">
                <a:pos x="222" y="43"/>
              </a:cxn>
              <a:cxn ang="0">
                <a:pos x="236" y="43"/>
              </a:cxn>
              <a:cxn ang="0">
                <a:pos x="248" y="55"/>
              </a:cxn>
              <a:cxn ang="0">
                <a:pos x="259" y="69"/>
              </a:cxn>
              <a:cxn ang="0">
                <a:pos x="271" y="72"/>
              </a:cxn>
              <a:cxn ang="0">
                <a:pos x="289" y="74"/>
              </a:cxn>
              <a:cxn ang="0">
                <a:pos x="302" y="79"/>
              </a:cxn>
              <a:cxn ang="0">
                <a:pos x="305" y="90"/>
              </a:cxn>
              <a:cxn ang="0">
                <a:pos x="308" y="104"/>
              </a:cxn>
              <a:cxn ang="0">
                <a:pos x="312" y="121"/>
              </a:cxn>
              <a:cxn ang="0">
                <a:pos x="310" y="138"/>
              </a:cxn>
              <a:cxn ang="0">
                <a:pos x="289" y="137"/>
              </a:cxn>
              <a:cxn ang="0">
                <a:pos x="274" y="146"/>
              </a:cxn>
              <a:cxn ang="0">
                <a:pos x="256" y="158"/>
              </a:cxn>
              <a:cxn ang="0">
                <a:pos x="275" y="163"/>
              </a:cxn>
              <a:cxn ang="0">
                <a:pos x="269" y="181"/>
              </a:cxn>
              <a:cxn ang="0">
                <a:pos x="272" y="200"/>
              </a:cxn>
              <a:cxn ang="0">
                <a:pos x="277" y="219"/>
              </a:cxn>
              <a:cxn ang="0">
                <a:pos x="284" y="242"/>
              </a:cxn>
              <a:cxn ang="0">
                <a:pos x="264" y="239"/>
              </a:cxn>
              <a:cxn ang="0">
                <a:pos x="241" y="240"/>
              </a:cxn>
              <a:cxn ang="0">
                <a:pos x="232" y="228"/>
              </a:cxn>
              <a:cxn ang="0">
                <a:pos x="240" y="212"/>
              </a:cxn>
              <a:cxn ang="0">
                <a:pos x="240" y="196"/>
              </a:cxn>
              <a:cxn ang="0">
                <a:pos x="228" y="186"/>
              </a:cxn>
              <a:cxn ang="0">
                <a:pos x="234" y="168"/>
              </a:cxn>
              <a:cxn ang="0">
                <a:pos x="238" y="152"/>
              </a:cxn>
              <a:cxn ang="0">
                <a:pos x="234" y="156"/>
              </a:cxn>
              <a:cxn ang="0">
                <a:pos x="223" y="142"/>
              </a:cxn>
              <a:cxn ang="0">
                <a:pos x="210" y="130"/>
              </a:cxn>
              <a:cxn ang="0">
                <a:pos x="190" y="135"/>
              </a:cxn>
              <a:cxn ang="0">
                <a:pos x="171" y="131"/>
              </a:cxn>
              <a:cxn ang="0">
                <a:pos x="155" y="137"/>
              </a:cxn>
              <a:cxn ang="0">
                <a:pos x="145" y="131"/>
              </a:cxn>
              <a:cxn ang="0">
                <a:pos x="145" y="112"/>
              </a:cxn>
              <a:cxn ang="0">
                <a:pos x="139" y="95"/>
              </a:cxn>
              <a:cxn ang="0">
                <a:pos x="120" y="89"/>
              </a:cxn>
              <a:cxn ang="0">
                <a:pos x="115" y="79"/>
              </a:cxn>
              <a:cxn ang="0">
                <a:pos x="101" y="86"/>
              </a:cxn>
              <a:cxn ang="0">
                <a:pos x="84" y="82"/>
              </a:cxn>
              <a:cxn ang="0">
                <a:pos x="75" y="67"/>
              </a:cxn>
              <a:cxn ang="0">
                <a:pos x="70" y="47"/>
              </a:cxn>
              <a:cxn ang="0">
                <a:pos x="71" y="27"/>
              </a:cxn>
              <a:cxn ang="0">
                <a:pos x="59" y="17"/>
              </a:cxn>
              <a:cxn ang="0">
                <a:pos x="78" y="17"/>
              </a:cxn>
              <a:cxn ang="0">
                <a:pos x="94" y="23"/>
              </a:cxn>
              <a:cxn ang="0">
                <a:pos x="108" y="13"/>
              </a:cxn>
              <a:cxn ang="0">
                <a:pos x="124" y="18"/>
              </a:cxn>
              <a:cxn ang="0">
                <a:pos x="138" y="25"/>
              </a:cxn>
              <a:cxn ang="0">
                <a:pos x="153" y="10"/>
              </a:cxn>
              <a:cxn ang="0">
                <a:pos x="14" y="27"/>
              </a:cxn>
              <a:cxn ang="0">
                <a:pos x="0" y="19"/>
              </a:cxn>
              <a:cxn ang="0">
                <a:pos x="17" y="10"/>
              </a:cxn>
              <a:cxn ang="0">
                <a:pos x="29" y="1"/>
              </a:cxn>
            </a:cxnLst>
            <a:rect l="0" t="0" r="r" b="b"/>
            <a:pathLst>
              <a:path w="314" h="244">
                <a:moveTo>
                  <a:pt x="154" y="12"/>
                </a:moveTo>
                <a:lnTo>
                  <a:pt x="155" y="12"/>
                </a:lnTo>
                <a:lnTo>
                  <a:pt x="158" y="11"/>
                </a:lnTo>
                <a:lnTo>
                  <a:pt x="161" y="11"/>
                </a:lnTo>
                <a:lnTo>
                  <a:pt x="162" y="13"/>
                </a:lnTo>
                <a:lnTo>
                  <a:pt x="163" y="15"/>
                </a:lnTo>
                <a:lnTo>
                  <a:pt x="164" y="17"/>
                </a:lnTo>
                <a:lnTo>
                  <a:pt x="165" y="19"/>
                </a:lnTo>
                <a:lnTo>
                  <a:pt x="167" y="18"/>
                </a:lnTo>
                <a:lnTo>
                  <a:pt x="171" y="18"/>
                </a:lnTo>
                <a:lnTo>
                  <a:pt x="173" y="19"/>
                </a:lnTo>
                <a:lnTo>
                  <a:pt x="175" y="20"/>
                </a:lnTo>
                <a:lnTo>
                  <a:pt x="177" y="20"/>
                </a:lnTo>
                <a:lnTo>
                  <a:pt x="179" y="18"/>
                </a:lnTo>
                <a:lnTo>
                  <a:pt x="182" y="18"/>
                </a:lnTo>
                <a:lnTo>
                  <a:pt x="184" y="18"/>
                </a:lnTo>
                <a:lnTo>
                  <a:pt x="185" y="20"/>
                </a:lnTo>
                <a:lnTo>
                  <a:pt x="186" y="22"/>
                </a:lnTo>
                <a:lnTo>
                  <a:pt x="186" y="26"/>
                </a:lnTo>
                <a:lnTo>
                  <a:pt x="185" y="29"/>
                </a:lnTo>
                <a:lnTo>
                  <a:pt x="187" y="30"/>
                </a:lnTo>
                <a:lnTo>
                  <a:pt x="188" y="32"/>
                </a:lnTo>
                <a:lnTo>
                  <a:pt x="188" y="35"/>
                </a:lnTo>
                <a:lnTo>
                  <a:pt x="192" y="34"/>
                </a:lnTo>
                <a:lnTo>
                  <a:pt x="195" y="35"/>
                </a:lnTo>
                <a:lnTo>
                  <a:pt x="198" y="35"/>
                </a:lnTo>
                <a:lnTo>
                  <a:pt x="201" y="35"/>
                </a:lnTo>
                <a:lnTo>
                  <a:pt x="204" y="34"/>
                </a:lnTo>
                <a:lnTo>
                  <a:pt x="207" y="33"/>
                </a:lnTo>
                <a:lnTo>
                  <a:pt x="210" y="34"/>
                </a:lnTo>
                <a:lnTo>
                  <a:pt x="212" y="33"/>
                </a:lnTo>
                <a:lnTo>
                  <a:pt x="214" y="33"/>
                </a:lnTo>
                <a:lnTo>
                  <a:pt x="216" y="31"/>
                </a:lnTo>
                <a:lnTo>
                  <a:pt x="219" y="29"/>
                </a:lnTo>
                <a:lnTo>
                  <a:pt x="222" y="32"/>
                </a:lnTo>
                <a:lnTo>
                  <a:pt x="222" y="34"/>
                </a:lnTo>
                <a:lnTo>
                  <a:pt x="222" y="36"/>
                </a:lnTo>
                <a:lnTo>
                  <a:pt x="221" y="39"/>
                </a:lnTo>
                <a:lnTo>
                  <a:pt x="221" y="41"/>
                </a:lnTo>
                <a:lnTo>
                  <a:pt x="222" y="43"/>
                </a:lnTo>
                <a:lnTo>
                  <a:pt x="221" y="46"/>
                </a:lnTo>
                <a:lnTo>
                  <a:pt x="222" y="49"/>
                </a:lnTo>
                <a:lnTo>
                  <a:pt x="224" y="51"/>
                </a:lnTo>
                <a:lnTo>
                  <a:pt x="228" y="52"/>
                </a:lnTo>
                <a:lnTo>
                  <a:pt x="230" y="50"/>
                </a:lnTo>
                <a:lnTo>
                  <a:pt x="233" y="47"/>
                </a:lnTo>
                <a:lnTo>
                  <a:pt x="234" y="45"/>
                </a:lnTo>
                <a:lnTo>
                  <a:pt x="236" y="43"/>
                </a:lnTo>
                <a:lnTo>
                  <a:pt x="240" y="45"/>
                </a:lnTo>
                <a:lnTo>
                  <a:pt x="241" y="47"/>
                </a:lnTo>
                <a:lnTo>
                  <a:pt x="240" y="49"/>
                </a:lnTo>
                <a:lnTo>
                  <a:pt x="240" y="52"/>
                </a:lnTo>
                <a:lnTo>
                  <a:pt x="241" y="53"/>
                </a:lnTo>
                <a:lnTo>
                  <a:pt x="243" y="54"/>
                </a:lnTo>
                <a:lnTo>
                  <a:pt x="245" y="54"/>
                </a:lnTo>
                <a:lnTo>
                  <a:pt x="248" y="55"/>
                </a:lnTo>
                <a:lnTo>
                  <a:pt x="251" y="56"/>
                </a:lnTo>
                <a:lnTo>
                  <a:pt x="249" y="58"/>
                </a:lnTo>
                <a:lnTo>
                  <a:pt x="248" y="61"/>
                </a:lnTo>
                <a:lnTo>
                  <a:pt x="251" y="62"/>
                </a:lnTo>
                <a:lnTo>
                  <a:pt x="254" y="63"/>
                </a:lnTo>
                <a:lnTo>
                  <a:pt x="255" y="64"/>
                </a:lnTo>
                <a:lnTo>
                  <a:pt x="257" y="66"/>
                </a:lnTo>
                <a:lnTo>
                  <a:pt x="259" y="69"/>
                </a:lnTo>
                <a:lnTo>
                  <a:pt x="261" y="69"/>
                </a:lnTo>
                <a:lnTo>
                  <a:pt x="264" y="70"/>
                </a:lnTo>
                <a:lnTo>
                  <a:pt x="264" y="72"/>
                </a:lnTo>
                <a:lnTo>
                  <a:pt x="263" y="75"/>
                </a:lnTo>
                <a:lnTo>
                  <a:pt x="265" y="76"/>
                </a:lnTo>
                <a:lnTo>
                  <a:pt x="266" y="74"/>
                </a:lnTo>
                <a:lnTo>
                  <a:pt x="268" y="72"/>
                </a:lnTo>
                <a:lnTo>
                  <a:pt x="271" y="72"/>
                </a:lnTo>
                <a:lnTo>
                  <a:pt x="273" y="71"/>
                </a:lnTo>
                <a:lnTo>
                  <a:pt x="277" y="71"/>
                </a:lnTo>
                <a:lnTo>
                  <a:pt x="279" y="71"/>
                </a:lnTo>
                <a:lnTo>
                  <a:pt x="280" y="72"/>
                </a:lnTo>
                <a:lnTo>
                  <a:pt x="283" y="72"/>
                </a:lnTo>
                <a:lnTo>
                  <a:pt x="285" y="73"/>
                </a:lnTo>
                <a:lnTo>
                  <a:pt x="288" y="71"/>
                </a:lnTo>
                <a:lnTo>
                  <a:pt x="289" y="74"/>
                </a:lnTo>
                <a:lnTo>
                  <a:pt x="288" y="77"/>
                </a:lnTo>
                <a:lnTo>
                  <a:pt x="288" y="79"/>
                </a:lnTo>
                <a:lnTo>
                  <a:pt x="292" y="78"/>
                </a:lnTo>
                <a:lnTo>
                  <a:pt x="294" y="79"/>
                </a:lnTo>
                <a:lnTo>
                  <a:pt x="294" y="81"/>
                </a:lnTo>
                <a:lnTo>
                  <a:pt x="297" y="81"/>
                </a:lnTo>
                <a:lnTo>
                  <a:pt x="299" y="80"/>
                </a:lnTo>
                <a:lnTo>
                  <a:pt x="302" y="79"/>
                </a:lnTo>
                <a:lnTo>
                  <a:pt x="304" y="78"/>
                </a:lnTo>
                <a:lnTo>
                  <a:pt x="307" y="76"/>
                </a:lnTo>
                <a:lnTo>
                  <a:pt x="308" y="79"/>
                </a:lnTo>
                <a:lnTo>
                  <a:pt x="307" y="81"/>
                </a:lnTo>
                <a:lnTo>
                  <a:pt x="306" y="83"/>
                </a:lnTo>
                <a:lnTo>
                  <a:pt x="305" y="85"/>
                </a:lnTo>
                <a:lnTo>
                  <a:pt x="304" y="87"/>
                </a:lnTo>
                <a:lnTo>
                  <a:pt x="305" y="90"/>
                </a:lnTo>
                <a:lnTo>
                  <a:pt x="309" y="89"/>
                </a:lnTo>
                <a:lnTo>
                  <a:pt x="309" y="91"/>
                </a:lnTo>
                <a:lnTo>
                  <a:pt x="311" y="93"/>
                </a:lnTo>
                <a:lnTo>
                  <a:pt x="311" y="96"/>
                </a:lnTo>
                <a:lnTo>
                  <a:pt x="310" y="98"/>
                </a:lnTo>
                <a:lnTo>
                  <a:pt x="309" y="100"/>
                </a:lnTo>
                <a:lnTo>
                  <a:pt x="308" y="101"/>
                </a:lnTo>
                <a:lnTo>
                  <a:pt x="308" y="104"/>
                </a:lnTo>
                <a:lnTo>
                  <a:pt x="308" y="106"/>
                </a:lnTo>
                <a:lnTo>
                  <a:pt x="310" y="107"/>
                </a:lnTo>
                <a:lnTo>
                  <a:pt x="314" y="109"/>
                </a:lnTo>
                <a:lnTo>
                  <a:pt x="313" y="112"/>
                </a:lnTo>
                <a:lnTo>
                  <a:pt x="313" y="114"/>
                </a:lnTo>
                <a:lnTo>
                  <a:pt x="311" y="115"/>
                </a:lnTo>
                <a:lnTo>
                  <a:pt x="309" y="118"/>
                </a:lnTo>
                <a:lnTo>
                  <a:pt x="312" y="121"/>
                </a:lnTo>
                <a:lnTo>
                  <a:pt x="310" y="122"/>
                </a:lnTo>
                <a:lnTo>
                  <a:pt x="309" y="125"/>
                </a:lnTo>
                <a:lnTo>
                  <a:pt x="308" y="128"/>
                </a:lnTo>
                <a:lnTo>
                  <a:pt x="309" y="130"/>
                </a:lnTo>
                <a:lnTo>
                  <a:pt x="309" y="133"/>
                </a:lnTo>
                <a:lnTo>
                  <a:pt x="310" y="134"/>
                </a:lnTo>
                <a:lnTo>
                  <a:pt x="310" y="136"/>
                </a:lnTo>
                <a:lnTo>
                  <a:pt x="310" y="138"/>
                </a:lnTo>
                <a:lnTo>
                  <a:pt x="306" y="138"/>
                </a:lnTo>
                <a:lnTo>
                  <a:pt x="303" y="139"/>
                </a:lnTo>
                <a:lnTo>
                  <a:pt x="300" y="139"/>
                </a:lnTo>
                <a:lnTo>
                  <a:pt x="297" y="140"/>
                </a:lnTo>
                <a:lnTo>
                  <a:pt x="295" y="138"/>
                </a:lnTo>
                <a:lnTo>
                  <a:pt x="294" y="137"/>
                </a:lnTo>
                <a:lnTo>
                  <a:pt x="292" y="137"/>
                </a:lnTo>
                <a:lnTo>
                  <a:pt x="289" y="137"/>
                </a:lnTo>
                <a:lnTo>
                  <a:pt x="288" y="139"/>
                </a:lnTo>
                <a:lnTo>
                  <a:pt x="287" y="141"/>
                </a:lnTo>
                <a:lnTo>
                  <a:pt x="285" y="143"/>
                </a:lnTo>
                <a:lnTo>
                  <a:pt x="283" y="142"/>
                </a:lnTo>
                <a:lnTo>
                  <a:pt x="280" y="142"/>
                </a:lnTo>
                <a:lnTo>
                  <a:pt x="276" y="142"/>
                </a:lnTo>
                <a:lnTo>
                  <a:pt x="276" y="145"/>
                </a:lnTo>
                <a:lnTo>
                  <a:pt x="274" y="146"/>
                </a:lnTo>
                <a:lnTo>
                  <a:pt x="270" y="147"/>
                </a:lnTo>
                <a:lnTo>
                  <a:pt x="269" y="149"/>
                </a:lnTo>
                <a:lnTo>
                  <a:pt x="268" y="151"/>
                </a:lnTo>
                <a:lnTo>
                  <a:pt x="264" y="151"/>
                </a:lnTo>
                <a:lnTo>
                  <a:pt x="261" y="152"/>
                </a:lnTo>
                <a:lnTo>
                  <a:pt x="260" y="153"/>
                </a:lnTo>
                <a:lnTo>
                  <a:pt x="258" y="155"/>
                </a:lnTo>
                <a:lnTo>
                  <a:pt x="256" y="158"/>
                </a:lnTo>
                <a:lnTo>
                  <a:pt x="258" y="161"/>
                </a:lnTo>
                <a:lnTo>
                  <a:pt x="261" y="162"/>
                </a:lnTo>
                <a:lnTo>
                  <a:pt x="263" y="163"/>
                </a:lnTo>
                <a:lnTo>
                  <a:pt x="266" y="165"/>
                </a:lnTo>
                <a:lnTo>
                  <a:pt x="268" y="162"/>
                </a:lnTo>
                <a:lnTo>
                  <a:pt x="270" y="161"/>
                </a:lnTo>
                <a:lnTo>
                  <a:pt x="272" y="162"/>
                </a:lnTo>
                <a:lnTo>
                  <a:pt x="275" y="163"/>
                </a:lnTo>
                <a:lnTo>
                  <a:pt x="275" y="165"/>
                </a:lnTo>
                <a:lnTo>
                  <a:pt x="275" y="169"/>
                </a:lnTo>
                <a:lnTo>
                  <a:pt x="274" y="172"/>
                </a:lnTo>
                <a:lnTo>
                  <a:pt x="274" y="174"/>
                </a:lnTo>
                <a:lnTo>
                  <a:pt x="275" y="177"/>
                </a:lnTo>
                <a:lnTo>
                  <a:pt x="273" y="178"/>
                </a:lnTo>
                <a:lnTo>
                  <a:pt x="271" y="180"/>
                </a:lnTo>
                <a:lnTo>
                  <a:pt x="269" y="181"/>
                </a:lnTo>
                <a:lnTo>
                  <a:pt x="270" y="184"/>
                </a:lnTo>
                <a:lnTo>
                  <a:pt x="272" y="186"/>
                </a:lnTo>
                <a:lnTo>
                  <a:pt x="274" y="188"/>
                </a:lnTo>
                <a:lnTo>
                  <a:pt x="273" y="191"/>
                </a:lnTo>
                <a:lnTo>
                  <a:pt x="275" y="193"/>
                </a:lnTo>
                <a:lnTo>
                  <a:pt x="275" y="196"/>
                </a:lnTo>
                <a:lnTo>
                  <a:pt x="274" y="197"/>
                </a:lnTo>
                <a:lnTo>
                  <a:pt x="272" y="200"/>
                </a:lnTo>
                <a:lnTo>
                  <a:pt x="274" y="202"/>
                </a:lnTo>
                <a:lnTo>
                  <a:pt x="274" y="205"/>
                </a:lnTo>
                <a:lnTo>
                  <a:pt x="274" y="207"/>
                </a:lnTo>
                <a:lnTo>
                  <a:pt x="274" y="209"/>
                </a:lnTo>
                <a:lnTo>
                  <a:pt x="275" y="211"/>
                </a:lnTo>
                <a:lnTo>
                  <a:pt x="275" y="214"/>
                </a:lnTo>
                <a:lnTo>
                  <a:pt x="277" y="216"/>
                </a:lnTo>
                <a:lnTo>
                  <a:pt x="277" y="219"/>
                </a:lnTo>
                <a:lnTo>
                  <a:pt x="278" y="223"/>
                </a:lnTo>
                <a:lnTo>
                  <a:pt x="278" y="226"/>
                </a:lnTo>
                <a:lnTo>
                  <a:pt x="278" y="228"/>
                </a:lnTo>
                <a:lnTo>
                  <a:pt x="279" y="231"/>
                </a:lnTo>
                <a:lnTo>
                  <a:pt x="281" y="234"/>
                </a:lnTo>
                <a:lnTo>
                  <a:pt x="282" y="236"/>
                </a:lnTo>
                <a:lnTo>
                  <a:pt x="284" y="240"/>
                </a:lnTo>
                <a:lnTo>
                  <a:pt x="284" y="242"/>
                </a:lnTo>
                <a:lnTo>
                  <a:pt x="282" y="244"/>
                </a:lnTo>
                <a:lnTo>
                  <a:pt x="280" y="244"/>
                </a:lnTo>
                <a:lnTo>
                  <a:pt x="277" y="243"/>
                </a:lnTo>
                <a:lnTo>
                  <a:pt x="275" y="243"/>
                </a:lnTo>
                <a:lnTo>
                  <a:pt x="272" y="242"/>
                </a:lnTo>
                <a:lnTo>
                  <a:pt x="269" y="242"/>
                </a:lnTo>
                <a:lnTo>
                  <a:pt x="267" y="241"/>
                </a:lnTo>
                <a:lnTo>
                  <a:pt x="264" y="239"/>
                </a:lnTo>
                <a:lnTo>
                  <a:pt x="261" y="238"/>
                </a:lnTo>
                <a:lnTo>
                  <a:pt x="259" y="237"/>
                </a:lnTo>
                <a:lnTo>
                  <a:pt x="257" y="238"/>
                </a:lnTo>
                <a:lnTo>
                  <a:pt x="253" y="238"/>
                </a:lnTo>
                <a:lnTo>
                  <a:pt x="252" y="238"/>
                </a:lnTo>
                <a:lnTo>
                  <a:pt x="248" y="239"/>
                </a:lnTo>
                <a:lnTo>
                  <a:pt x="244" y="240"/>
                </a:lnTo>
                <a:lnTo>
                  <a:pt x="241" y="240"/>
                </a:lnTo>
                <a:lnTo>
                  <a:pt x="239" y="241"/>
                </a:lnTo>
                <a:lnTo>
                  <a:pt x="239" y="238"/>
                </a:lnTo>
                <a:lnTo>
                  <a:pt x="236" y="236"/>
                </a:lnTo>
                <a:lnTo>
                  <a:pt x="235" y="235"/>
                </a:lnTo>
                <a:lnTo>
                  <a:pt x="232" y="235"/>
                </a:lnTo>
                <a:lnTo>
                  <a:pt x="230" y="235"/>
                </a:lnTo>
                <a:lnTo>
                  <a:pt x="232" y="232"/>
                </a:lnTo>
                <a:lnTo>
                  <a:pt x="232" y="228"/>
                </a:lnTo>
                <a:lnTo>
                  <a:pt x="229" y="227"/>
                </a:lnTo>
                <a:lnTo>
                  <a:pt x="228" y="224"/>
                </a:lnTo>
                <a:lnTo>
                  <a:pt x="230" y="220"/>
                </a:lnTo>
                <a:lnTo>
                  <a:pt x="231" y="218"/>
                </a:lnTo>
                <a:lnTo>
                  <a:pt x="233" y="215"/>
                </a:lnTo>
                <a:lnTo>
                  <a:pt x="237" y="215"/>
                </a:lnTo>
                <a:lnTo>
                  <a:pt x="239" y="214"/>
                </a:lnTo>
                <a:lnTo>
                  <a:pt x="240" y="212"/>
                </a:lnTo>
                <a:lnTo>
                  <a:pt x="244" y="211"/>
                </a:lnTo>
                <a:lnTo>
                  <a:pt x="245" y="209"/>
                </a:lnTo>
                <a:lnTo>
                  <a:pt x="244" y="206"/>
                </a:lnTo>
                <a:lnTo>
                  <a:pt x="243" y="204"/>
                </a:lnTo>
                <a:lnTo>
                  <a:pt x="241" y="202"/>
                </a:lnTo>
                <a:lnTo>
                  <a:pt x="240" y="200"/>
                </a:lnTo>
                <a:lnTo>
                  <a:pt x="239" y="198"/>
                </a:lnTo>
                <a:lnTo>
                  <a:pt x="240" y="196"/>
                </a:lnTo>
                <a:lnTo>
                  <a:pt x="241" y="194"/>
                </a:lnTo>
                <a:lnTo>
                  <a:pt x="240" y="193"/>
                </a:lnTo>
                <a:lnTo>
                  <a:pt x="237" y="191"/>
                </a:lnTo>
                <a:lnTo>
                  <a:pt x="234" y="191"/>
                </a:lnTo>
                <a:lnTo>
                  <a:pt x="232" y="192"/>
                </a:lnTo>
                <a:lnTo>
                  <a:pt x="229" y="192"/>
                </a:lnTo>
                <a:lnTo>
                  <a:pt x="228" y="189"/>
                </a:lnTo>
                <a:lnTo>
                  <a:pt x="228" y="186"/>
                </a:lnTo>
                <a:lnTo>
                  <a:pt x="230" y="185"/>
                </a:lnTo>
                <a:lnTo>
                  <a:pt x="231" y="183"/>
                </a:lnTo>
                <a:lnTo>
                  <a:pt x="232" y="181"/>
                </a:lnTo>
                <a:lnTo>
                  <a:pt x="231" y="178"/>
                </a:lnTo>
                <a:lnTo>
                  <a:pt x="232" y="175"/>
                </a:lnTo>
                <a:lnTo>
                  <a:pt x="232" y="171"/>
                </a:lnTo>
                <a:lnTo>
                  <a:pt x="231" y="170"/>
                </a:lnTo>
                <a:lnTo>
                  <a:pt x="234" y="168"/>
                </a:lnTo>
                <a:lnTo>
                  <a:pt x="236" y="165"/>
                </a:lnTo>
                <a:lnTo>
                  <a:pt x="237" y="162"/>
                </a:lnTo>
                <a:lnTo>
                  <a:pt x="240" y="161"/>
                </a:lnTo>
                <a:lnTo>
                  <a:pt x="242" y="159"/>
                </a:lnTo>
                <a:lnTo>
                  <a:pt x="243" y="156"/>
                </a:lnTo>
                <a:lnTo>
                  <a:pt x="242" y="154"/>
                </a:lnTo>
                <a:lnTo>
                  <a:pt x="241" y="152"/>
                </a:lnTo>
                <a:lnTo>
                  <a:pt x="238" y="152"/>
                </a:lnTo>
                <a:lnTo>
                  <a:pt x="236" y="152"/>
                </a:lnTo>
                <a:lnTo>
                  <a:pt x="235" y="150"/>
                </a:lnTo>
                <a:lnTo>
                  <a:pt x="234" y="148"/>
                </a:lnTo>
                <a:lnTo>
                  <a:pt x="232" y="149"/>
                </a:lnTo>
                <a:lnTo>
                  <a:pt x="231" y="151"/>
                </a:lnTo>
                <a:lnTo>
                  <a:pt x="233" y="152"/>
                </a:lnTo>
                <a:lnTo>
                  <a:pt x="234" y="154"/>
                </a:lnTo>
                <a:lnTo>
                  <a:pt x="234" y="156"/>
                </a:lnTo>
                <a:lnTo>
                  <a:pt x="231" y="156"/>
                </a:lnTo>
                <a:lnTo>
                  <a:pt x="228" y="156"/>
                </a:lnTo>
                <a:lnTo>
                  <a:pt x="228" y="154"/>
                </a:lnTo>
                <a:lnTo>
                  <a:pt x="228" y="152"/>
                </a:lnTo>
                <a:lnTo>
                  <a:pt x="226" y="149"/>
                </a:lnTo>
                <a:lnTo>
                  <a:pt x="226" y="146"/>
                </a:lnTo>
                <a:lnTo>
                  <a:pt x="225" y="144"/>
                </a:lnTo>
                <a:lnTo>
                  <a:pt x="223" y="142"/>
                </a:lnTo>
                <a:lnTo>
                  <a:pt x="222" y="141"/>
                </a:lnTo>
                <a:lnTo>
                  <a:pt x="219" y="141"/>
                </a:lnTo>
                <a:lnTo>
                  <a:pt x="218" y="138"/>
                </a:lnTo>
                <a:lnTo>
                  <a:pt x="216" y="136"/>
                </a:lnTo>
                <a:lnTo>
                  <a:pt x="214" y="135"/>
                </a:lnTo>
                <a:lnTo>
                  <a:pt x="212" y="132"/>
                </a:lnTo>
                <a:lnTo>
                  <a:pt x="211" y="132"/>
                </a:lnTo>
                <a:lnTo>
                  <a:pt x="210" y="130"/>
                </a:lnTo>
                <a:lnTo>
                  <a:pt x="209" y="128"/>
                </a:lnTo>
                <a:lnTo>
                  <a:pt x="206" y="130"/>
                </a:lnTo>
                <a:lnTo>
                  <a:pt x="204" y="130"/>
                </a:lnTo>
                <a:lnTo>
                  <a:pt x="202" y="132"/>
                </a:lnTo>
                <a:lnTo>
                  <a:pt x="199" y="131"/>
                </a:lnTo>
                <a:lnTo>
                  <a:pt x="197" y="131"/>
                </a:lnTo>
                <a:lnTo>
                  <a:pt x="195" y="132"/>
                </a:lnTo>
                <a:lnTo>
                  <a:pt x="190" y="135"/>
                </a:lnTo>
                <a:lnTo>
                  <a:pt x="187" y="136"/>
                </a:lnTo>
                <a:lnTo>
                  <a:pt x="184" y="136"/>
                </a:lnTo>
                <a:lnTo>
                  <a:pt x="184" y="134"/>
                </a:lnTo>
                <a:lnTo>
                  <a:pt x="181" y="133"/>
                </a:lnTo>
                <a:lnTo>
                  <a:pt x="179" y="131"/>
                </a:lnTo>
                <a:lnTo>
                  <a:pt x="176" y="129"/>
                </a:lnTo>
                <a:lnTo>
                  <a:pt x="174" y="129"/>
                </a:lnTo>
                <a:lnTo>
                  <a:pt x="171" y="131"/>
                </a:lnTo>
                <a:lnTo>
                  <a:pt x="170" y="129"/>
                </a:lnTo>
                <a:lnTo>
                  <a:pt x="167" y="130"/>
                </a:lnTo>
                <a:lnTo>
                  <a:pt x="163" y="129"/>
                </a:lnTo>
                <a:lnTo>
                  <a:pt x="161" y="130"/>
                </a:lnTo>
                <a:lnTo>
                  <a:pt x="159" y="130"/>
                </a:lnTo>
                <a:lnTo>
                  <a:pt x="157" y="132"/>
                </a:lnTo>
                <a:lnTo>
                  <a:pt x="156" y="134"/>
                </a:lnTo>
                <a:lnTo>
                  <a:pt x="155" y="137"/>
                </a:lnTo>
                <a:lnTo>
                  <a:pt x="155" y="140"/>
                </a:lnTo>
                <a:lnTo>
                  <a:pt x="153" y="139"/>
                </a:lnTo>
                <a:lnTo>
                  <a:pt x="152" y="142"/>
                </a:lnTo>
                <a:lnTo>
                  <a:pt x="149" y="140"/>
                </a:lnTo>
                <a:lnTo>
                  <a:pt x="148" y="138"/>
                </a:lnTo>
                <a:lnTo>
                  <a:pt x="146" y="135"/>
                </a:lnTo>
                <a:lnTo>
                  <a:pt x="146" y="133"/>
                </a:lnTo>
                <a:lnTo>
                  <a:pt x="145" y="131"/>
                </a:lnTo>
                <a:lnTo>
                  <a:pt x="144" y="129"/>
                </a:lnTo>
                <a:lnTo>
                  <a:pt x="144" y="126"/>
                </a:lnTo>
                <a:lnTo>
                  <a:pt x="143" y="124"/>
                </a:lnTo>
                <a:lnTo>
                  <a:pt x="145" y="122"/>
                </a:lnTo>
                <a:lnTo>
                  <a:pt x="145" y="119"/>
                </a:lnTo>
                <a:lnTo>
                  <a:pt x="146" y="115"/>
                </a:lnTo>
                <a:lnTo>
                  <a:pt x="146" y="114"/>
                </a:lnTo>
                <a:lnTo>
                  <a:pt x="145" y="112"/>
                </a:lnTo>
                <a:lnTo>
                  <a:pt x="146" y="110"/>
                </a:lnTo>
                <a:lnTo>
                  <a:pt x="145" y="107"/>
                </a:lnTo>
                <a:lnTo>
                  <a:pt x="144" y="105"/>
                </a:lnTo>
                <a:lnTo>
                  <a:pt x="143" y="102"/>
                </a:lnTo>
                <a:lnTo>
                  <a:pt x="144" y="100"/>
                </a:lnTo>
                <a:lnTo>
                  <a:pt x="143" y="98"/>
                </a:lnTo>
                <a:lnTo>
                  <a:pt x="141" y="98"/>
                </a:lnTo>
                <a:lnTo>
                  <a:pt x="139" y="95"/>
                </a:lnTo>
                <a:lnTo>
                  <a:pt x="138" y="93"/>
                </a:lnTo>
                <a:lnTo>
                  <a:pt x="136" y="90"/>
                </a:lnTo>
                <a:lnTo>
                  <a:pt x="133" y="89"/>
                </a:lnTo>
                <a:lnTo>
                  <a:pt x="129" y="89"/>
                </a:lnTo>
                <a:lnTo>
                  <a:pt x="127" y="88"/>
                </a:lnTo>
                <a:lnTo>
                  <a:pt x="125" y="88"/>
                </a:lnTo>
                <a:lnTo>
                  <a:pt x="123" y="89"/>
                </a:lnTo>
                <a:lnTo>
                  <a:pt x="120" y="89"/>
                </a:lnTo>
                <a:lnTo>
                  <a:pt x="117" y="90"/>
                </a:lnTo>
                <a:lnTo>
                  <a:pt x="115" y="91"/>
                </a:lnTo>
                <a:lnTo>
                  <a:pt x="115" y="89"/>
                </a:lnTo>
                <a:lnTo>
                  <a:pt x="115" y="86"/>
                </a:lnTo>
                <a:lnTo>
                  <a:pt x="117" y="85"/>
                </a:lnTo>
                <a:lnTo>
                  <a:pt x="118" y="82"/>
                </a:lnTo>
                <a:lnTo>
                  <a:pt x="117" y="80"/>
                </a:lnTo>
                <a:lnTo>
                  <a:pt x="115" y="79"/>
                </a:lnTo>
                <a:lnTo>
                  <a:pt x="113" y="79"/>
                </a:lnTo>
                <a:lnTo>
                  <a:pt x="111" y="79"/>
                </a:lnTo>
                <a:lnTo>
                  <a:pt x="108" y="78"/>
                </a:lnTo>
                <a:lnTo>
                  <a:pt x="108" y="81"/>
                </a:lnTo>
                <a:lnTo>
                  <a:pt x="107" y="83"/>
                </a:lnTo>
                <a:lnTo>
                  <a:pt x="106" y="85"/>
                </a:lnTo>
                <a:lnTo>
                  <a:pt x="103" y="85"/>
                </a:lnTo>
                <a:lnTo>
                  <a:pt x="101" y="86"/>
                </a:lnTo>
                <a:lnTo>
                  <a:pt x="98" y="88"/>
                </a:lnTo>
                <a:lnTo>
                  <a:pt x="96" y="88"/>
                </a:lnTo>
                <a:lnTo>
                  <a:pt x="94" y="89"/>
                </a:lnTo>
                <a:lnTo>
                  <a:pt x="92" y="89"/>
                </a:lnTo>
                <a:lnTo>
                  <a:pt x="91" y="87"/>
                </a:lnTo>
                <a:lnTo>
                  <a:pt x="88" y="86"/>
                </a:lnTo>
                <a:lnTo>
                  <a:pt x="85" y="85"/>
                </a:lnTo>
                <a:lnTo>
                  <a:pt x="84" y="82"/>
                </a:lnTo>
                <a:lnTo>
                  <a:pt x="81" y="82"/>
                </a:lnTo>
                <a:lnTo>
                  <a:pt x="79" y="81"/>
                </a:lnTo>
                <a:lnTo>
                  <a:pt x="78" y="80"/>
                </a:lnTo>
                <a:lnTo>
                  <a:pt x="76" y="77"/>
                </a:lnTo>
                <a:lnTo>
                  <a:pt x="76" y="74"/>
                </a:lnTo>
                <a:lnTo>
                  <a:pt x="77" y="71"/>
                </a:lnTo>
                <a:lnTo>
                  <a:pt x="76" y="70"/>
                </a:lnTo>
                <a:lnTo>
                  <a:pt x="75" y="67"/>
                </a:lnTo>
                <a:lnTo>
                  <a:pt x="76" y="65"/>
                </a:lnTo>
                <a:lnTo>
                  <a:pt x="75" y="62"/>
                </a:lnTo>
                <a:lnTo>
                  <a:pt x="75" y="59"/>
                </a:lnTo>
                <a:lnTo>
                  <a:pt x="75" y="57"/>
                </a:lnTo>
                <a:lnTo>
                  <a:pt x="74" y="55"/>
                </a:lnTo>
                <a:lnTo>
                  <a:pt x="72" y="52"/>
                </a:lnTo>
                <a:lnTo>
                  <a:pt x="72" y="50"/>
                </a:lnTo>
                <a:lnTo>
                  <a:pt x="70" y="47"/>
                </a:lnTo>
                <a:lnTo>
                  <a:pt x="71" y="44"/>
                </a:lnTo>
                <a:lnTo>
                  <a:pt x="69" y="42"/>
                </a:lnTo>
                <a:lnTo>
                  <a:pt x="70" y="40"/>
                </a:lnTo>
                <a:lnTo>
                  <a:pt x="73" y="38"/>
                </a:lnTo>
                <a:lnTo>
                  <a:pt x="72" y="35"/>
                </a:lnTo>
                <a:lnTo>
                  <a:pt x="73" y="33"/>
                </a:lnTo>
                <a:lnTo>
                  <a:pt x="72" y="30"/>
                </a:lnTo>
                <a:lnTo>
                  <a:pt x="71" y="27"/>
                </a:lnTo>
                <a:lnTo>
                  <a:pt x="68" y="27"/>
                </a:lnTo>
                <a:lnTo>
                  <a:pt x="66" y="28"/>
                </a:lnTo>
                <a:lnTo>
                  <a:pt x="64" y="27"/>
                </a:lnTo>
                <a:lnTo>
                  <a:pt x="63" y="25"/>
                </a:lnTo>
                <a:lnTo>
                  <a:pt x="61" y="24"/>
                </a:lnTo>
                <a:lnTo>
                  <a:pt x="62" y="22"/>
                </a:lnTo>
                <a:lnTo>
                  <a:pt x="60" y="19"/>
                </a:lnTo>
                <a:lnTo>
                  <a:pt x="59" y="17"/>
                </a:lnTo>
                <a:lnTo>
                  <a:pt x="60" y="15"/>
                </a:lnTo>
                <a:lnTo>
                  <a:pt x="62" y="14"/>
                </a:lnTo>
                <a:lnTo>
                  <a:pt x="64" y="14"/>
                </a:lnTo>
                <a:lnTo>
                  <a:pt x="67" y="13"/>
                </a:lnTo>
                <a:lnTo>
                  <a:pt x="69" y="14"/>
                </a:lnTo>
                <a:lnTo>
                  <a:pt x="72" y="16"/>
                </a:lnTo>
                <a:lnTo>
                  <a:pt x="75" y="17"/>
                </a:lnTo>
                <a:lnTo>
                  <a:pt x="78" y="17"/>
                </a:lnTo>
                <a:lnTo>
                  <a:pt x="81" y="16"/>
                </a:lnTo>
                <a:lnTo>
                  <a:pt x="83" y="19"/>
                </a:lnTo>
                <a:lnTo>
                  <a:pt x="85" y="22"/>
                </a:lnTo>
                <a:lnTo>
                  <a:pt x="84" y="25"/>
                </a:lnTo>
                <a:lnTo>
                  <a:pt x="87" y="26"/>
                </a:lnTo>
                <a:lnTo>
                  <a:pt x="90" y="28"/>
                </a:lnTo>
                <a:lnTo>
                  <a:pt x="92" y="25"/>
                </a:lnTo>
                <a:lnTo>
                  <a:pt x="94" y="23"/>
                </a:lnTo>
                <a:lnTo>
                  <a:pt x="97" y="23"/>
                </a:lnTo>
                <a:lnTo>
                  <a:pt x="98" y="21"/>
                </a:lnTo>
                <a:lnTo>
                  <a:pt x="99" y="19"/>
                </a:lnTo>
                <a:lnTo>
                  <a:pt x="101" y="18"/>
                </a:lnTo>
                <a:lnTo>
                  <a:pt x="103" y="18"/>
                </a:lnTo>
                <a:lnTo>
                  <a:pt x="105" y="16"/>
                </a:lnTo>
                <a:lnTo>
                  <a:pt x="108" y="16"/>
                </a:lnTo>
                <a:lnTo>
                  <a:pt x="108" y="13"/>
                </a:lnTo>
                <a:lnTo>
                  <a:pt x="110" y="14"/>
                </a:lnTo>
                <a:lnTo>
                  <a:pt x="112" y="15"/>
                </a:lnTo>
                <a:lnTo>
                  <a:pt x="114" y="15"/>
                </a:lnTo>
                <a:lnTo>
                  <a:pt x="116" y="15"/>
                </a:lnTo>
                <a:lnTo>
                  <a:pt x="118" y="15"/>
                </a:lnTo>
                <a:lnTo>
                  <a:pt x="121" y="14"/>
                </a:lnTo>
                <a:lnTo>
                  <a:pt x="123" y="15"/>
                </a:lnTo>
                <a:lnTo>
                  <a:pt x="124" y="18"/>
                </a:lnTo>
                <a:lnTo>
                  <a:pt x="123" y="21"/>
                </a:lnTo>
                <a:lnTo>
                  <a:pt x="123" y="23"/>
                </a:lnTo>
                <a:lnTo>
                  <a:pt x="125" y="22"/>
                </a:lnTo>
                <a:lnTo>
                  <a:pt x="128" y="24"/>
                </a:lnTo>
                <a:lnTo>
                  <a:pt x="130" y="23"/>
                </a:lnTo>
                <a:lnTo>
                  <a:pt x="132" y="23"/>
                </a:lnTo>
                <a:lnTo>
                  <a:pt x="135" y="23"/>
                </a:lnTo>
                <a:lnTo>
                  <a:pt x="138" y="25"/>
                </a:lnTo>
                <a:lnTo>
                  <a:pt x="141" y="25"/>
                </a:lnTo>
                <a:lnTo>
                  <a:pt x="141" y="23"/>
                </a:lnTo>
                <a:lnTo>
                  <a:pt x="142" y="21"/>
                </a:lnTo>
                <a:lnTo>
                  <a:pt x="144" y="19"/>
                </a:lnTo>
                <a:lnTo>
                  <a:pt x="145" y="17"/>
                </a:lnTo>
                <a:lnTo>
                  <a:pt x="146" y="15"/>
                </a:lnTo>
                <a:lnTo>
                  <a:pt x="149" y="12"/>
                </a:lnTo>
                <a:lnTo>
                  <a:pt x="153" y="10"/>
                </a:lnTo>
                <a:lnTo>
                  <a:pt x="154" y="12"/>
                </a:lnTo>
                <a:moveTo>
                  <a:pt x="24" y="14"/>
                </a:moveTo>
                <a:lnTo>
                  <a:pt x="22" y="16"/>
                </a:lnTo>
                <a:lnTo>
                  <a:pt x="19" y="16"/>
                </a:lnTo>
                <a:lnTo>
                  <a:pt x="16" y="18"/>
                </a:lnTo>
                <a:lnTo>
                  <a:pt x="16" y="21"/>
                </a:lnTo>
                <a:lnTo>
                  <a:pt x="14" y="23"/>
                </a:lnTo>
                <a:lnTo>
                  <a:pt x="14" y="27"/>
                </a:lnTo>
                <a:lnTo>
                  <a:pt x="12" y="29"/>
                </a:lnTo>
                <a:lnTo>
                  <a:pt x="9" y="31"/>
                </a:lnTo>
                <a:lnTo>
                  <a:pt x="6" y="29"/>
                </a:lnTo>
                <a:lnTo>
                  <a:pt x="4" y="29"/>
                </a:lnTo>
                <a:lnTo>
                  <a:pt x="3" y="26"/>
                </a:lnTo>
                <a:lnTo>
                  <a:pt x="1" y="24"/>
                </a:lnTo>
                <a:lnTo>
                  <a:pt x="0" y="21"/>
                </a:lnTo>
                <a:lnTo>
                  <a:pt x="0" y="19"/>
                </a:lnTo>
                <a:lnTo>
                  <a:pt x="0" y="16"/>
                </a:lnTo>
                <a:lnTo>
                  <a:pt x="1" y="14"/>
                </a:lnTo>
                <a:lnTo>
                  <a:pt x="5" y="14"/>
                </a:lnTo>
                <a:lnTo>
                  <a:pt x="8" y="15"/>
                </a:lnTo>
                <a:lnTo>
                  <a:pt x="10" y="15"/>
                </a:lnTo>
                <a:lnTo>
                  <a:pt x="12" y="14"/>
                </a:lnTo>
                <a:lnTo>
                  <a:pt x="13" y="12"/>
                </a:lnTo>
                <a:lnTo>
                  <a:pt x="17" y="10"/>
                </a:lnTo>
                <a:lnTo>
                  <a:pt x="20" y="9"/>
                </a:lnTo>
                <a:lnTo>
                  <a:pt x="19" y="7"/>
                </a:lnTo>
                <a:lnTo>
                  <a:pt x="17" y="4"/>
                </a:lnTo>
                <a:lnTo>
                  <a:pt x="19" y="3"/>
                </a:lnTo>
                <a:lnTo>
                  <a:pt x="21" y="2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3"/>
                </a:lnTo>
                <a:lnTo>
                  <a:pt x="29" y="5"/>
                </a:lnTo>
                <a:lnTo>
                  <a:pt x="31" y="8"/>
                </a:lnTo>
                <a:lnTo>
                  <a:pt x="29" y="10"/>
                </a:lnTo>
                <a:lnTo>
                  <a:pt x="27" y="12"/>
                </a:lnTo>
                <a:lnTo>
                  <a:pt x="24" y="1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rgbClr val="343434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812" name="25124">
            <a:extLst xmlns:a="http://schemas.openxmlformats.org/drawingml/2006/main">
              <a:ext uri="{FF2B5EF4-FFF2-40B4-BE49-F238E27FC236}">
                <a16:creationId xmlns:a16="http://schemas.microsoft.com/office/drawing/2014/main" id="{CEC3CB6D-C07E-422B-80E5-AC1F8EC838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9350" y="802090"/>
            <a:ext cx="189209" cy="152398"/>
          </a:xfrm>
          <a:custGeom xmlns:a="http://schemas.openxmlformats.org/drawingml/2006/main">
            <a:avLst/>
            <a:gdLst/>
            <a:ahLst/>
            <a:cxnLst>
              <a:cxn ang="0">
                <a:pos x="20" y="1"/>
              </a:cxn>
              <a:cxn ang="0">
                <a:pos x="22" y="2"/>
              </a:cxn>
              <a:cxn ang="0">
                <a:pos x="21" y="6"/>
              </a:cxn>
              <a:cxn ang="0">
                <a:pos x="20" y="8"/>
              </a:cxn>
              <a:cxn ang="0">
                <a:pos x="21" y="11"/>
              </a:cxn>
              <a:cxn ang="0">
                <a:pos x="21" y="13"/>
              </a:cxn>
              <a:cxn ang="0">
                <a:pos x="18" y="15"/>
              </a:cxn>
              <a:cxn ang="0">
                <a:pos x="16" y="16"/>
              </a:cxn>
              <a:cxn ang="0">
                <a:pos x="15" y="19"/>
              </a:cxn>
              <a:cxn ang="0">
                <a:pos x="12" y="18"/>
              </a:cxn>
              <a:cxn ang="0">
                <a:pos x="9" y="17"/>
              </a:cxn>
              <a:cxn ang="0">
                <a:pos x="8" y="16"/>
              </a:cxn>
              <a:cxn ang="0">
                <a:pos x="5" y="17"/>
              </a:cxn>
              <a:cxn ang="0">
                <a:pos x="5" y="15"/>
              </a:cxn>
              <a:cxn ang="0">
                <a:pos x="6" y="13"/>
              </a:cxn>
              <a:cxn ang="0">
                <a:pos x="5" y="11"/>
              </a:cxn>
              <a:cxn ang="0">
                <a:pos x="1" y="11"/>
              </a:cxn>
              <a:cxn ang="0">
                <a:pos x="0" y="8"/>
              </a:cxn>
              <a:cxn ang="0">
                <a:pos x="3" y="7"/>
              </a:cxn>
              <a:cxn ang="0">
                <a:pos x="6" y="7"/>
              </a:cxn>
              <a:cxn ang="0">
                <a:pos x="7" y="4"/>
              </a:cxn>
              <a:cxn ang="0">
                <a:pos x="9" y="3"/>
              </a:cxn>
              <a:cxn ang="0">
                <a:pos x="11" y="3"/>
              </a:cxn>
              <a:cxn ang="0">
                <a:pos x="13" y="1"/>
              </a:cxn>
              <a:cxn ang="0">
                <a:pos x="15" y="0"/>
              </a:cxn>
              <a:cxn ang="0">
                <a:pos x="18" y="1"/>
              </a:cxn>
              <a:cxn ang="0">
                <a:pos x="20" y="1"/>
              </a:cxn>
            </a:cxnLst>
            <a:rect l="0" t="0" r="r" b="b"/>
            <a:pathLst>
              <a:path w="22" h="19">
                <a:moveTo>
                  <a:pt x="20" y="1"/>
                </a:moveTo>
                <a:lnTo>
                  <a:pt x="22" y="2"/>
                </a:lnTo>
                <a:lnTo>
                  <a:pt x="21" y="6"/>
                </a:lnTo>
                <a:lnTo>
                  <a:pt x="20" y="8"/>
                </a:lnTo>
                <a:lnTo>
                  <a:pt x="21" y="11"/>
                </a:lnTo>
                <a:lnTo>
                  <a:pt x="21" y="13"/>
                </a:lnTo>
                <a:lnTo>
                  <a:pt x="18" y="15"/>
                </a:lnTo>
                <a:lnTo>
                  <a:pt x="16" y="16"/>
                </a:lnTo>
                <a:lnTo>
                  <a:pt x="15" y="19"/>
                </a:lnTo>
                <a:lnTo>
                  <a:pt x="12" y="18"/>
                </a:lnTo>
                <a:lnTo>
                  <a:pt x="9" y="17"/>
                </a:lnTo>
                <a:lnTo>
                  <a:pt x="8" y="16"/>
                </a:lnTo>
                <a:lnTo>
                  <a:pt x="5" y="17"/>
                </a:lnTo>
                <a:lnTo>
                  <a:pt x="5" y="15"/>
                </a:lnTo>
                <a:lnTo>
                  <a:pt x="6" y="13"/>
                </a:lnTo>
                <a:lnTo>
                  <a:pt x="5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6" y="7"/>
                </a:lnTo>
                <a:lnTo>
                  <a:pt x="7" y="4"/>
                </a:lnTo>
                <a:lnTo>
                  <a:pt x="9" y="3"/>
                </a:lnTo>
                <a:lnTo>
                  <a:pt x="11" y="3"/>
                </a:lnTo>
                <a:lnTo>
                  <a:pt x="13" y="1"/>
                </a:lnTo>
                <a:lnTo>
                  <a:pt x="15" y="0"/>
                </a:lnTo>
                <a:lnTo>
                  <a:pt x="18" y="1"/>
                </a:lnTo>
                <a:lnTo>
                  <a:pt x="20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13" name="25123">
            <a:extLst xmlns:a="http://schemas.openxmlformats.org/drawingml/2006/main">
              <a:ext uri="{FF2B5EF4-FFF2-40B4-BE49-F238E27FC236}">
                <a16:creationId xmlns:a16="http://schemas.microsoft.com/office/drawing/2014/main" id="{A367CD61-DBD4-4A9D-84E7-F97F1A1F9BF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82312" y="689798"/>
            <a:ext cx="129005" cy="192501"/>
          </a:xfrm>
          <a:custGeom xmlns:a="http://schemas.openxmlformats.org/drawingml/2006/main">
            <a:avLst/>
            <a:gdLst/>
            <a:ahLst/>
            <a:cxnLst>
              <a:cxn ang="0">
                <a:pos x="15" y="15"/>
              </a:cxn>
              <a:cxn ang="0">
                <a:pos x="13" y="17"/>
              </a:cxn>
              <a:cxn ang="0">
                <a:pos x="12" y="19"/>
              </a:cxn>
              <a:cxn ang="0">
                <a:pos x="9" y="22"/>
              </a:cxn>
              <a:cxn ang="0">
                <a:pos x="7" y="24"/>
              </a:cxn>
              <a:cxn ang="0">
                <a:pos x="3" y="23"/>
              </a:cxn>
              <a:cxn ang="0">
                <a:pos x="1" y="21"/>
              </a:cxn>
              <a:cxn ang="0">
                <a:pos x="0" y="18"/>
              </a:cxn>
              <a:cxn ang="0">
                <a:pos x="1" y="15"/>
              </a:cxn>
              <a:cxn ang="0">
                <a:pos x="0" y="13"/>
              </a:cxn>
              <a:cxn ang="0">
                <a:pos x="0" y="11"/>
              </a:cxn>
              <a:cxn ang="0">
                <a:pos x="1" y="8"/>
              </a:cxn>
              <a:cxn ang="0">
                <a:pos x="1" y="6"/>
              </a:cxn>
              <a:cxn ang="0">
                <a:pos x="1" y="4"/>
              </a:cxn>
              <a:cxn ang="0">
                <a:pos x="3" y="2"/>
              </a:cxn>
              <a:cxn ang="0">
                <a:pos x="4" y="0"/>
              </a:cxn>
              <a:cxn ang="0">
                <a:pos x="7" y="0"/>
              </a:cxn>
              <a:cxn ang="0">
                <a:pos x="8" y="3"/>
              </a:cxn>
              <a:cxn ang="0">
                <a:pos x="9" y="5"/>
              </a:cxn>
              <a:cxn ang="0">
                <a:pos x="12" y="7"/>
              </a:cxn>
              <a:cxn ang="0">
                <a:pos x="14" y="8"/>
              </a:cxn>
              <a:cxn ang="0">
                <a:pos x="14" y="11"/>
              </a:cxn>
              <a:cxn ang="0">
                <a:pos x="15" y="13"/>
              </a:cxn>
              <a:cxn ang="0">
                <a:pos x="15" y="15"/>
              </a:cxn>
            </a:cxnLst>
            <a:rect l="0" t="0" r="r" b="b"/>
            <a:pathLst>
              <a:path w="15" h="24">
                <a:moveTo>
                  <a:pt x="15" y="15"/>
                </a:moveTo>
                <a:lnTo>
                  <a:pt x="13" y="17"/>
                </a:lnTo>
                <a:lnTo>
                  <a:pt x="12" y="19"/>
                </a:lnTo>
                <a:lnTo>
                  <a:pt x="9" y="22"/>
                </a:lnTo>
                <a:lnTo>
                  <a:pt x="7" y="24"/>
                </a:lnTo>
                <a:lnTo>
                  <a:pt x="3" y="23"/>
                </a:lnTo>
                <a:lnTo>
                  <a:pt x="1" y="21"/>
                </a:lnTo>
                <a:lnTo>
                  <a:pt x="0" y="18"/>
                </a:lnTo>
                <a:lnTo>
                  <a:pt x="1" y="15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1" y="6"/>
                </a:lnTo>
                <a:lnTo>
                  <a:pt x="1" y="4"/>
                </a:lnTo>
                <a:lnTo>
                  <a:pt x="3" y="2"/>
                </a:lnTo>
                <a:lnTo>
                  <a:pt x="4" y="0"/>
                </a:lnTo>
                <a:lnTo>
                  <a:pt x="7" y="0"/>
                </a:lnTo>
                <a:lnTo>
                  <a:pt x="8" y="3"/>
                </a:lnTo>
                <a:lnTo>
                  <a:pt x="9" y="5"/>
                </a:lnTo>
                <a:lnTo>
                  <a:pt x="12" y="7"/>
                </a:lnTo>
                <a:lnTo>
                  <a:pt x="14" y="8"/>
                </a:lnTo>
                <a:lnTo>
                  <a:pt x="14" y="11"/>
                </a:lnTo>
                <a:lnTo>
                  <a:pt x="15" y="13"/>
                </a:lnTo>
                <a:lnTo>
                  <a:pt x="15" y="1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14" name="25122">
            <a:extLst xmlns:a="http://schemas.openxmlformats.org/drawingml/2006/main">
              <a:ext uri="{FF2B5EF4-FFF2-40B4-BE49-F238E27FC236}">
                <a16:creationId xmlns:a16="http://schemas.microsoft.com/office/drawing/2014/main" id="{07332EEB-D71C-482E-95C6-B72FF59B474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17564" y="721881"/>
            <a:ext cx="163408" cy="192501"/>
          </a:xfrm>
          <a:custGeom xmlns:a="http://schemas.openxmlformats.org/drawingml/2006/main">
            <a:avLst/>
            <a:gdLst/>
            <a:ahLst/>
            <a:cxnLst>
              <a:cxn ang="0">
                <a:pos x="18" y="15"/>
              </a:cxn>
              <a:cxn ang="0">
                <a:pos x="19" y="18"/>
              </a:cxn>
              <a:cxn ang="0">
                <a:pos x="16" y="20"/>
              </a:cxn>
              <a:cxn ang="0">
                <a:pos x="14" y="21"/>
              </a:cxn>
              <a:cxn ang="0">
                <a:pos x="12" y="21"/>
              </a:cxn>
              <a:cxn ang="0">
                <a:pos x="10" y="22"/>
              </a:cxn>
              <a:cxn ang="0">
                <a:pos x="8" y="23"/>
              </a:cxn>
              <a:cxn ang="0">
                <a:pos x="6" y="23"/>
              </a:cxn>
              <a:cxn ang="0">
                <a:pos x="3" y="24"/>
              </a:cxn>
              <a:cxn ang="0">
                <a:pos x="2" y="22"/>
              </a:cxn>
              <a:cxn ang="0">
                <a:pos x="1" y="20"/>
              </a:cxn>
              <a:cxn ang="0">
                <a:pos x="1" y="18"/>
              </a:cxn>
              <a:cxn ang="0">
                <a:pos x="0" y="15"/>
              </a:cxn>
              <a:cxn ang="0">
                <a:pos x="0" y="13"/>
              </a:cxn>
              <a:cxn ang="0">
                <a:pos x="0" y="10"/>
              </a:cxn>
              <a:cxn ang="0">
                <a:pos x="3" y="9"/>
              </a:cxn>
              <a:cxn ang="0">
                <a:pos x="3" y="7"/>
              </a:cxn>
              <a:cxn ang="0">
                <a:pos x="4" y="5"/>
              </a:cxn>
              <a:cxn ang="0">
                <a:pos x="5" y="2"/>
              </a:cxn>
              <a:cxn ang="0">
                <a:pos x="7" y="0"/>
              </a:cxn>
              <a:cxn ang="0">
                <a:pos x="9" y="0"/>
              </a:cxn>
              <a:cxn ang="0">
                <a:pos x="11" y="0"/>
              </a:cxn>
              <a:cxn ang="0">
                <a:pos x="14" y="0"/>
              </a:cxn>
              <a:cxn ang="0">
                <a:pos x="14" y="2"/>
              </a:cxn>
              <a:cxn ang="0">
                <a:pos x="14" y="4"/>
              </a:cxn>
              <a:cxn ang="0">
                <a:pos x="16" y="6"/>
              </a:cxn>
              <a:cxn ang="0">
                <a:pos x="17" y="9"/>
              </a:cxn>
              <a:cxn ang="0">
                <a:pos x="16" y="13"/>
              </a:cxn>
              <a:cxn ang="0">
                <a:pos x="18" y="15"/>
              </a:cxn>
            </a:cxnLst>
            <a:rect l="0" t="0" r="r" b="b"/>
            <a:pathLst>
              <a:path w="19" h="24">
                <a:moveTo>
                  <a:pt x="18" y="15"/>
                </a:moveTo>
                <a:lnTo>
                  <a:pt x="19" y="18"/>
                </a:lnTo>
                <a:lnTo>
                  <a:pt x="16" y="20"/>
                </a:lnTo>
                <a:lnTo>
                  <a:pt x="14" y="21"/>
                </a:lnTo>
                <a:lnTo>
                  <a:pt x="12" y="21"/>
                </a:lnTo>
                <a:lnTo>
                  <a:pt x="10" y="22"/>
                </a:lnTo>
                <a:lnTo>
                  <a:pt x="8" y="23"/>
                </a:lnTo>
                <a:lnTo>
                  <a:pt x="6" y="23"/>
                </a:lnTo>
                <a:lnTo>
                  <a:pt x="3" y="24"/>
                </a:lnTo>
                <a:lnTo>
                  <a:pt x="2" y="22"/>
                </a:lnTo>
                <a:lnTo>
                  <a:pt x="1" y="20"/>
                </a:lnTo>
                <a:lnTo>
                  <a:pt x="1" y="18"/>
                </a:lnTo>
                <a:lnTo>
                  <a:pt x="0" y="15"/>
                </a:lnTo>
                <a:lnTo>
                  <a:pt x="0" y="13"/>
                </a:lnTo>
                <a:lnTo>
                  <a:pt x="0" y="10"/>
                </a:lnTo>
                <a:lnTo>
                  <a:pt x="3" y="9"/>
                </a:lnTo>
                <a:lnTo>
                  <a:pt x="3" y="7"/>
                </a:lnTo>
                <a:lnTo>
                  <a:pt x="4" y="5"/>
                </a:lnTo>
                <a:lnTo>
                  <a:pt x="5" y="2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4" y="0"/>
                </a:lnTo>
                <a:lnTo>
                  <a:pt x="14" y="2"/>
                </a:lnTo>
                <a:lnTo>
                  <a:pt x="14" y="4"/>
                </a:lnTo>
                <a:lnTo>
                  <a:pt x="16" y="6"/>
                </a:lnTo>
                <a:lnTo>
                  <a:pt x="17" y="9"/>
                </a:lnTo>
                <a:lnTo>
                  <a:pt x="16" y="13"/>
                </a:lnTo>
                <a:lnTo>
                  <a:pt x="18" y="15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815" name="25121">
            <a:extLst xmlns:a="http://schemas.openxmlformats.org/drawingml/2006/main">
              <a:ext uri="{FF2B5EF4-FFF2-40B4-BE49-F238E27FC236}">
                <a16:creationId xmlns:a16="http://schemas.microsoft.com/office/drawing/2014/main" id="{3AE2ED6B-A05C-4B39-B2A3-87BA6B65612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84341" y="729902"/>
            <a:ext cx="240811" cy="120313"/>
          </a:xfrm>
          <a:custGeom xmlns:a="http://schemas.openxmlformats.org/drawingml/2006/main">
            <a:avLst/>
            <a:gdLst/>
            <a:ahLst/>
            <a:cxnLst>
              <a:cxn ang="0">
                <a:pos x="24" y="4"/>
              </a:cxn>
              <a:cxn ang="0">
                <a:pos x="26" y="8"/>
              </a:cxn>
              <a:cxn ang="0">
                <a:pos x="28" y="10"/>
              </a:cxn>
              <a:cxn ang="0">
                <a:pos x="25" y="10"/>
              </a:cxn>
              <a:cxn ang="0">
                <a:pos x="22" y="12"/>
              </a:cxn>
              <a:cxn ang="0">
                <a:pos x="19" y="12"/>
              </a:cxn>
              <a:cxn ang="0">
                <a:pos x="17" y="13"/>
              </a:cxn>
              <a:cxn ang="0">
                <a:pos x="16" y="12"/>
              </a:cxn>
              <a:cxn ang="0">
                <a:pos x="13" y="12"/>
              </a:cxn>
              <a:cxn ang="0">
                <a:pos x="9" y="15"/>
              </a:cxn>
              <a:cxn ang="0">
                <a:pos x="8" y="13"/>
              </a:cxn>
              <a:cxn ang="0">
                <a:pos x="6" y="12"/>
              </a:cxn>
              <a:cxn ang="0">
                <a:pos x="3" y="12"/>
              </a:cxn>
              <a:cxn ang="0">
                <a:pos x="0" y="12"/>
              </a:cxn>
              <a:cxn ang="0">
                <a:pos x="2" y="9"/>
              </a:cxn>
              <a:cxn ang="0">
                <a:pos x="4" y="6"/>
              </a:cxn>
              <a:cxn ang="0">
                <a:pos x="6" y="3"/>
              </a:cxn>
              <a:cxn ang="0">
                <a:pos x="8" y="0"/>
              </a:cxn>
              <a:cxn ang="0">
                <a:pos x="11" y="2"/>
              </a:cxn>
              <a:cxn ang="0">
                <a:pos x="12" y="2"/>
              </a:cxn>
              <a:cxn ang="0">
                <a:pos x="16" y="3"/>
              </a:cxn>
              <a:cxn ang="0">
                <a:pos x="20" y="3"/>
              </a:cxn>
              <a:cxn ang="0">
                <a:pos x="22" y="3"/>
              </a:cxn>
              <a:cxn ang="0">
                <a:pos x="24" y="4"/>
              </a:cxn>
            </a:cxnLst>
            <a:rect l="0" t="0" r="r" b="b"/>
            <a:pathLst>
              <a:path w="28" h="15">
                <a:moveTo>
                  <a:pt x="24" y="4"/>
                </a:moveTo>
                <a:lnTo>
                  <a:pt x="26" y="8"/>
                </a:lnTo>
                <a:lnTo>
                  <a:pt x="28" y="10"/>
                </a:lnTo>
                <a:lnTo>
                  <a:pt x="25" y="10"/>
                </a:lnTo>
                <a:lnTo>
                  <a:pt x="22" y="12"/>
                </a:lnTo>
                <a:lnTo>
                  <a:pt x="19" y="12"/>
                </a:lnTo>
                <a:lnTo>
                  <a:pt x="17" y="13"/>
                </a:lnTo>
                <a:lnTo>
                  <a:pt x="16" y="12"/>
                </a:lnTo>
                <a:lnTo>
                  <a:pt x="13" y="12"/>
                </a:lnTo>
                <a:lnTo>
                  <a:pt x="9" y="15"/>
                </a:lnTo>
                <a:lnTo>
                  <a:pt x="8" y="13"/>
                </a:lnTo>
                <a:lnTo>
                  <a:pt x="6" y="12"/>
                </a:lnTo>
                <a:lnTo>
                  <a:pt x="3" y="12"/>
                </a:lnTo>
                <a:lnTo>
                  <a:pt x="0" y="12"/>
                </a:lnTo>
                <a:lnTo>
                  <a:pt x="2" y="9"/>
                </a:lnTo>
                <a:lnTo>
                  <a:pt x="4" y="6"/>
                </a:lnTo>
                <a:lnTo>
                  <a:pt x="6" y="3"/>
                </a:lnTo>
                <a:lnTo>
                  <a:pt x="8" y="0"/>
                </a:lnTo>
                <a:lnTo>
                  <a:pt x="11" y="2"/>
                </a:lnTo>
                <a:lnTo>
                  <a:pt x="12" y="2"/>
                </a:lnTo>
                <a:lnTo>
                  <a:pt x="16" y="3"/>
                </a:lnTo>
                <a:lnTo>
                  <a:pt x="20" y="3"/>
                </a:lnTo>
                <a:lnTo>
                  <a:pt x="22" y="3"/>
                </a:lnTo>
                <a:lnTo>
                  <a:pt x="24" y="4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16" name="25120">
            <a:extLst xmlns:a="http://schemas.openxmlformats.org/drawingml/2006/main">
              <a:ext uri="{FF2B5EF4-FFF2-40B4-BE49-F238E27FC236}">
                <a16:creationId xmlns:a16="http://schemas.microsoft.com/office/drawing/2014/main" id="{B7CF8B03-8545-4EAE-8ADD-FDC567B7D397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37971" y="633651"/>
            <a:ext cx="154807" cy="224585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5" y="6"/>
              </a:cxn>
              <a:cxn ang="0">
                <a:pos x="16" y="7"/>
              </a:cxn>
              <a:cxn ang="0">
                <a:pos x="17" y="9"/>
              </a:cxn>
              <a:cxn ang="0">
                <a:pos x="18" y="11"/>
              </a:cxn>
              <a:cxn ang="0">
                <a:pos x="16" y="12"/>
              </a:cxn>
              <a:cxn ang="0">
                <a:pos x="15" y="14"/>
              </a:cxn>
              <a:cxn ang="0">
                <a:pos x="15" y="16"/>
              </a:cxn>
              <a:cxn ang="0">
                <a:pos x="15" y="19"/>
              </a:cxn>
              <a:cxn ang="0">
                <a:pos x="15" y="21"/>
              </a:cxn>
              <a:cxn ang="0">
                <a:pos x="14" y="23"/>
              </a:cxn>
              <a:cxn ang="0">
                <a:pos x="14" y="25"/>
              </a:cxn>
              <a:cxn ang="0">
                <a:pos x="13" y="28"/>
              </a:cxn>
              <a:cxn ang="0">
                <a:pos x="10" y="26"/>
              </a:cxn>
              <a:cxn ang="0">
                <a:pos x="7" y="26"/>
              </a:cxn>
              <a:cxn ang="0">
                <a:pos x="4" y="26"/>
              </a:cxn>
              <a:cxn ang="0">
                <a:pos x="2" y="24"/>
              </a:cxn>
              <a:cxn ang="0">
                <a:pos x="3" y="20"/>
              </a:cxn>
              <a:cxn ang="0">
                <a:pos x="2" y="17"/>
              </a:cxn>
              <a:cxn ang="0">
                <a:pos x="0" y="15"/>
              </a:cxn>
              <a:cxn ang="0">
                <a:pos x="0" y="13"/>
              </a:cxn>
              <a:cxn ang="0">
                <a:pos x="0" y="11"/>
              </a:cxn>
              <a:cxn ang="0">
                <a:pos x="2" y="8"/>
              </a:cxn>
              <a:cxn ang="0">
                <a:pos x="4" y="7"/>
              </a:cxn>
              <a:cxn ang="0">
                <a:pos x="6" y="4"/>
              </a:cxn>
              <a:cxn ang="0">
                <a:pos x="5" y="1"/>
              </a:cxn>
              <a:cxn ang="0">
                <a:pos x="8" y="0"/>
              </a:cxn>
              <a:cxn ang="0">
                <a:pos x="10" y="1"/>
              </a:cxn>
              <a:cxn ang="0">
                <a:pos x="12" y="1"/>
              </a:cxn>
              <a:cxn ang="0">
                <a:pos x="14" y="3"/>
              </a:cxn>
            </a:cxnLst>
            <a:rect l="0" t="0" r="r" b="b"/>
            <a:pathLst>
              <a:path w="18" h="28">
                <a:moveTo>
                  <a:pt x="14" y="3"/>
                </a:moveTo>
                <a:lnTo>
                  <a:pt x="15" y="6"/>
                </a:lnTo>
                <a:lnTo>
                  <a:pt x="16" y="7"/>
                </a:lnTo>
                <a:lnTo>
                  <a:pt x="17" y="9"/>
                </a:lnTo>
                <a:lnTo>
                  <a:pt x="18" y="11"/>
                </a:lnTo>
                <a:lnTo>
                  <a:pt x="16" y="12"/>
                </a:lnTo>
                <a:lnTo>
                  <a:pt x="15" y="14"/>
                </a:lnTo>
                <a:lnTo>
                  <a:pt x="15" y="16"/>
                </a:lnTo>
                <a:lnTo>
                  <a:pt x="15" y="19"/>
                </a:lnTo>
                <a:lnTo>
                  <a:pt x="15" y="21"/>
                </a:lnTo>
                <a:lnTo>
                  <a:pt x="14" y="23"/>
                </a:lnTo>
                <a:lnTo>
                  <a:pt x="14" y="25"/>
                </a:lnTo>
                <a:lnTo>
                  <a:pt x="13" y="28"/>
                </a:lnTo>
                <a:lnTo>
                  <a:pt x="10" y="26"/>
                </a:lnTo>
                <a:lnTo>
                  <a:pt x="7" y="26"/>
                </a:lnTo>
                <a:lnTo>
                  <a:pt x="4" y="26"/>
                </a:lnTo>
                <a:lnTo>
                  <a:pt x="2" y="24"/>
                </a:lnTo>
                <a:lnTo>
                  <a:pt x="3" y="20"/>
                </a:lnTo>
                <a:lnTo>
                  <a:pt x="2" y="17"/>
                </a:lnTo>
                <a:lnTo>
                  <a:pt x="0" y="15"/>
                </a:lnTo>
                <a:lnTo>
                  <a:pt x="0" y="13"/>
                </a:lnTo>
                <a:lnTo>
                  <a:pt x="0" y="11"/>
                </a:lnTo>
                <a:lnTo>
                  <a:pt x="2" y="8"/>
                </a:lnTo>
                <a:lnTo>
                  <a:pt x="4" y="7"/>
                </a:lnTo>
                <a:lnTo>
                  <a:pt x="6" y="4"/>
                </a:lnTo>
                <a:lnTo>
                  <a:pt x="5" y="1"/>
                </a:lnTo>
                <a:lnTo>
                  <a:pt x="8" y="0"/>
                </a:lnTo>
                <a:lnTo>
                  <a:pt x="10" y="1"/>
                </a:lnTo>
                <a:lnTo>
                  <a:pt x="12" y="1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17" name="25117">
            <a:extLst xmlns:a="http://schemas.openxmlformats.org/drawingml/2006/main">
              <a:ext uri="{FF2B5EF4-FFF2-40B4-BE49-F238E27FC236}">
                <a16:creationId xmlns:a16="http://schemas.microsoft.com/office/drawing/2014/main" id="{50423281-9E4C-4261-9413-2D5C99EC06A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21947" y="890320"/>
            <a:ext cx="146207" cy="144376"/>
          </a:xfrm>
          <a:custGeom xmlns:a="http://schemas.openxmlformats.org/drawingml/2006/main">
            <a:avLst/>
            <a:gdLst/>
            <a:ahLst/>
            <a:cxnLst>
              <a:cxn ang="0">
                <a:pos x="14" y="6"/>
              </a:cxn>
              <a:cxn ang="0">
                <a:pos x="14" y="9"/>
              </a:cxn>
              <a:cxn ang="0">
                <a:pos x="15" y="11"/>
              </a:cxn>
              <a:cxn ang="0">
                <a:pos x="16" y="14"/>
              </a:cxn>
              <a:cxn ang="0">
                <a:pos x="17" y="16"/>
              </a:cxn>
              <a:cxn ang="0">
                <a:pos x="14" y="18"/>
              </a:cxn>
              <a:cxn ang="0">
                <a:pos x="12" y="18"/>
              </a:cxn>
              <a:cxn ang="0">
                <a:pos x="9" y="18"/>
              </a:cxn>
              <a:cxn ang="0">
                <a:pos x="8" y="17"/>
              </a:cxn>
              <a:cxn ang="0">
                <a:pos x="5" y="16"/>
              </a:cxn>
              <a:cxn ang="0">
                <a:pos x="3" y="17"/>
              </a:cxn>
              <a:cxn ang="0">
                <a:pos x="0" y="18"/>
              </a:cxn>
              <a:cxn ang="0">
                <a:pos x="1" y="15"/>
              </a:cxn>
              <a:cxn ang="0">
                <a:pos x="1" y="12"/>
              </a:cxn>
              <a:cxn ang="0">
                <a:pos x="1" y="10"/>
              </a:cxn>
              <a:cxn ang="0">
                <a:pos x="1" y="7"/>
              </a:cxn>
              <a:cxn ang="0">
                <a:pos x="2" y="4"/>
              </a:cxn>
              <a:cxn ang="0">
                <a:pos x="6" y="5"/>
              </a:cxn>
              <a:cxn ang="0">
                <a:pos x="8" y="5"/>
              </a:cxn>
              <a:cxn ang="0">
                <a:pos x="10" y="3"/>
              </a:cxn>
              <a:cxn ang="0">
                <a:pos x="10" y="0"/>
              </a:cxn>
              <a:cxn ang="0">
                <a:pos x="14" y="0"/>
              </a:cxn>
              <a:cxn ang="0">
                <a:pos x="15" y="2"/>
              </a:cxn>
              <a:cxn ang="0">
                <a:pos x="14" y="4"/>
              </a:cxn>
              <a:cxn ang="0">
                <a:pos x="14" y="6"/>
              </a:cxn>
            </a:cxnLst>
            <a:rect l="0" t="0" r="r" b="b"/>
            <a:pathLst>
              <a:path w="17" h="18">
                <a:moveTo>
                  <a:pt x="14" y="6"/>
                </a:moveTo>
                <a:lnTo>
                  <a:pt x="14" y="9"/>
                </a:lnTo>
                <a:lnTo>
                  <a:pt x="15" y="11"/>
                </a:lnTo>
                <a:lnTo>
                  <a:pt x="16" y="14"/>
                </a:lnTo>
                <a:lnTo>
                  <a:pt x="17" y="16"/>
                </a:lnTo>
                <a:lnTo>
                  <a:pt x="14" y="18"/>
                </a:lnTo>
                <a:lnTo>
                  <a:pt x="12" y="18"/>
                </a:lnTo>
                <a:lnTo>
                  <a:pt x="9" y="18"/>
                </a:lnTo>
                <a:lnTo>
                  <a:pt x="8" y="17"/>
                </a:lnTo>
                <a:lnTo>
                  <a:pt x="5" y="16"/>
                </a:lnTo>
                <a:lnTo>
                  <a:pt x="3" y="17"/>
                </a:lnTo>
                <a:lnTo>
                  <a:pt x="0" y="18"/>
                </a:lnTo>
                <a:lnTo>
                  <a:pt x="1" y="15"/>
                </a:lnTo>
                <a:lnTo>
                  <a:pt x="1" y="12"/>
                </a:lnTo>
                <a:lnTo>
                  <a:pt x="1" y="10"/>
                </a:lnTo>
                <a:lnTo>
                  <a:pt x="1" y="7"/>
                </a:lnTo>
                <a:lnTo>
                  <a:pt x="2" y="4"/>
                </a:lnTo>
                <a:lnTo>
                  <a:pt x="6" y="5"/>
                </a:lnTo>
                <a:lnTo>
                  <a:pt x="8" y="5"/>
                </a:lnTo>
                <a:lnTo>
                  <a:pt x="10" y="3"/>
                </a:lnTo>
                <a:lnTo>
                  <a:pt x="10" y="0"/>
                </a:lnTo>
                <a:lnTo>
                  <a:pt x="14" y="0"/>
                </a:lnTo>
                <a:lnTo>
                  <a:pt x="15" y="2"/>
                </a:lnTo>
                <a:lnTo>
                  <a:pt x="14" y="4"/>
                </a:lnTo>
                <a:lnTo>
                  <a:pt x="14" y="6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18" name="25112">
            <a:extLst xmlns:a="http://schemas.openxmlformats.org/drawingml/2006/main">
              <a:ext uri="{FF2B5EF4-FFF2-40B4-BE49-F238E27FC236}">
                <a16:creationId xmlns:a16="http://schemas.microsoft.com/office/drawing/2014/main" id="{A95FF94E-69FA-470C-8AF0-D6D509DDF5DA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53143" y="585525"/>
            <a:ext cx="172008" cy="176460"/>
          </a:xfrm>
          <a:custGeom xmlns:a="http://schemas.openxmlformats.org/drawingml/2006/main">
            <a:avLst/>
            <a:gdLst/>
            <a:ahLst/>
            <a:cxnLst>
              <a:cxn ang="0">
                <a:pos x="17" y="6"/>
              </a:cxn>
              <a:cxn ang="0">
                <a:pos x="18" y="9"/>
              </a:cxn>
              <a:cxn ang="0">
                <a:pos x="20" y="9"/>
              </a:cxn>
              <a:cxn ang="0">
                <a:pos x="20" y="11"/>
              </a:cxn>
              <a:cxn ang="0">
                <a:pos x="19" y="14"/>
              </a:cxn>
              <a:cxn ang="0">
                <a:pos x="20" y="17"/>
              </a:cxn>
              <a:cxn ang="0">
                <a:pos x="19" y="18"/>
              </a:cxn>
              <a:cxn ang="0">
                <a:pos x="18" y="20"/>
              </a:cxn>
              <a:cxn ang="0">
                <a:pos x="16" y="22"/>
              </a:cxn>
              <a:cxn ang="0">
                <a:pos x="14" y="21"/>
              </a:cxn>
              <a:cxn ang="0">
                <a:pos x="12" y="21"/>
              </a:cxn>
              <a:cxn ang="0">
                <a:pos x="8" y="21"/>
              </a:cxn>
              <a:cxn ang="0">
                <a:pos x="4" y="20"/>
              </a:cxn>
              <a:cxn ang="0">
                <a:pos x="3" y="20"/>
              </a:cxn>
              <a:cxn ang="0">
                <a:pos x="0" y="18"/>
              </a:cxn>
              <a:cxn ang="0">
                <a:pos x="3" y="16"/>
              </a:cxn>
              <a:cxn ang="0">
                <a:pos x="3" y="13"/>
              </a:cxn>
              <a:cxn ang="0">
                <a:pos x="4" y="10"/>
              </a:cxn>
              <a:cxn ang="0">
                <a:pos x="5" y="7"/>
              </a:cxn>
              <a:cxn ang="0">
                <a:pos x="6" y="4"/>
              </a:cxn>
              <a:cxn ang="0">
                <a:pos x="7" y="4"/>
              </a:cxn>
              <a:cxn ang="0">
                <a:pos x="11" y="0"/>
              </a:cxn>
              <a:cxn ang="0">
                <a:pos x="12" y="3"/>
              </a:cxn>
              <a:cxn ang="0">
                <a:pos x="13" y="5"/>
              </a:cxn>
              <a:cxn ang="0">
                <a:pos x="17" y="6"/>
              </a:cxn>
            </a:cxnLst>
            <a:rect l="0" t="0" r="r" b="b"/>
            <a:pathLst>
              <a:path w="20" h="22">
                <a:moveTo>
                  <a:pt x="17" y="6"/>
                </a:moveTo>
                <a:lnTo>
                  <a:pt x="18" y="9"/>
                </a:lnTo>
                <a:lnTo>
                  <a:pt x="20" y="9"/>
                </a:lnTo>
                <a:lnTo>
                  <a:pt x="20" y="11"/>
                </a:lnTo>
                <a:lnTo>
                  <a:pt x="19" y="14"/>
                </a:lnTo>
                <a:lnTo>
                  <a:pt x="20" y="17"/>
                </a:lnTo>
                <a:lnTo>
                  <a:pt x="19" y="18"/>
                </a:lnTo>
                <a:lnTo>
                  <a:pt x="18" y="20"/>
                </a:lnTo>
                <a:lnTo>
                  <a:pt x="16" y="22"/>
                </a:lnTo>
                <a:lnTo>
                  <a:pt x="14" y="21"/>
                </a:lnTo>
                <a:lnTo>
                  <a:pt x="12" y="21"/>
                </a:lnTo>
                <a:lnTo>
                  <a:pt x="8" y="21"/>
                </a:lnTo>
                <a:lnTo>
                  <a:pt x="4" y="20"/>
                </a:lnTo>
                <a:lnTo>
                  <a:pt x="3" y="20"/>
                </a:lnTo>
                <a:lnTo>
                  <a:pt x="0" y="18"/>
                </a:lnTo>
                <a:lnTo>
                  <a:pt x="3" y="16"/>
                </a:lnTo>
                <a:lnTo>
                  <a:pt x="3" y="13"/>
                </a:lnTo>
                <a:lnTo>
                  <a:pt x="4" y="10"/>
                </a:lnTo>
                <a:lnTo>
                  <a:pt x="5" y="7"/>
                </a:lnTo>
                <a:lnTo>
                  <a:pt x="6" y="4"/>
                </a:lnTo>
                <a:lnTo>
                  <a:pt x="7" y="4"/>
                </a:lnTo>
                <a:lnTo>
                  <a:pt x="11" y="0"/>
                </a:lnTo>
                <a:lnTo>
                  <a:pt x="12" y="3"/>
                </a:lnTo>
                <a:lnTo>
                  <a:pt x="13" y="5"/>
                </a:lnTo>
                <a:lnTo>
                  <a:pt x="17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19" name="25107">
            <a:extLst xmlns:a="http://schemas.openxmlformats.org/drawingml/2006/main">
              <a:ext uri="{FF2B5EF4-FFF2-40B4-BE49-F238E27FC236}">
                <a16:creationId xmlns:a16="http://schemas.microsoft.com/office/drawing/2014/main" id="{691EF1E8-05B4-4A48-8C87-17857FF1137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32738" y="946467"/>
            <a:ext cx="197810" cy="168439"/>
          </a:xfrm>
          <a:custGeom xmlns:a="http://schemas.openxmlformats.org/drawingml/2006/main">
            <a:avLst/>
            <a:gdLst/>
            <a:ahLst/>
            <a:cxnLst>
              <a:cxn ang="0">
                <a:pos x="23" y="0"/>
              </a:cxn>
              <a:cxn ang="0">
                <a:pos x="23" y="3"/>
              </a:cxn>
              <a:cxn ang="0">
                <a:pos x="23" y="5"/>
              </a:cxn>
              <a:cxn ang="0">
                <a:pos x="23" y="8"/>
              </a:cxn>
              <a:cxn ang="0">
                <a:pos x="22" y="11"/>
              </a:cxn>
              <a:cxn ang="0">
                <a:pos x="22" y="14"/>
              </a:cxn>
              <a:cxn ang="0">
                <a:pos x="22" y="16"/>
              </a:cxn>
              <a:cxn ang="0">
                <a:pos x="19" y="18"/>
              </a:cxn>
              <a:cxn ang="0">
                <a:pos x="17" y="19"/>
              </a:cxn>
              <a:cxn ang="0">
                <a:pos x="14" y="20"/>
              </a:cxn>
              <a:cxn ang="0">
                <a:pos x="12" y="21"/>
              </a:cxn>
              <a:cxn ang="0">
                <a:pos x="9" y="21"/>
              </a:cxn>
              <a:cxn ang="0">
                <a:pos x="9" y="19"/>
              </a:cxn>
              <a:cxn ang="0">
                <a:pos x="7" y="18"/>
              </a:cxn>
              <a:cxn ang="0">
                <a:pos x="3" y="19"/>
              </a:cxn>
              <a:cxn ang="0">
                <a:pos x="3" y="17"/>
              </a:cxn>
              <a:cxn ang="0">
                <a:pos x="4" y="14"/>
              </a:cxn>
              <a:cxn ang="0">
                <a:pos x="3" y="11"/>
              </a:cxn>
              <a:cxn ang="0">
                <a:pos x="0" y="9"/>
              </a:cxn>
              <a:cxn ang="0">
                <a:pos x="2" y="7"/>
              </a:cxn>
              <a:cxn ang="0">
                <a:pos x="6" y="7"/>
              </a:cxn>
              <a:cxn ang="0">
                <a:pos x="8" y="8"/>
              </a:cxn>
              <a:cxn ang="0">
                <a:pos x="10" y="6"/>
              </a:cxn>
              <a:cxn ang="0">
                <a:pos x="12" y="4"/>
              </a:cxn>
              <a:cxn ang="0">
                <a:pos x="14" y="2"/>
              </a:cxn>
              <a:cxn ang="0">
                <a:pos x="15" y="0"/>
              </a:cxn>
              <a:cxn ang="0">
                <a:pos x="17" y="1"/>
              </a:cxn>
              <a:cxn ang="0">
                <a:pos x="20" y="1"/>
              </a:cxn>
              <a:cxn ang="0">
                <a:pos x="23" y="0"/>
              </a:cxn>
            </a:cxnLst>
            <a:rect l="0" t="0" r="r" b="b"/>
            <a:pathLst>
              <a:path w="23" h="21">
                <a:moveTo>
                  <a:pt x="23" y="0"/>
                </a:moveTo>
                <a:lnTo>
                  <a:pt x="23" y="3"/>
                </a:lnTo>
                <a:lnTo>
                  <a:pt x="23" y="5"/>
                </a:lnTo>
                <a:lnTo>
                  <a:pt x="23" y="8"/>
                </a:lnTo>
                <a:lnTo>
                  <a:pt x="22" y="11"/>
                </a:lnTo>
                <a:lnTo>
                  <a:pt x="22" y="14"/>
                </a:lnTo>
                <a:lnTo>
                  <a:pt x="22" y="16"/>
                </a:lnTo>
                <a:lnTo>
                  <a:pt x="19" y="18"/>
                </a:lnTo>
                <a:lnTo>
                  <a:pt x="17" y="19"/>
                </a:lnTo>
                <a:lnTo>
                  <a:pt x="14" y="20"/>
                </a:lnTo>
                <a:lnTo>
                  <a:pt x="12" y="21"/>
                </a:lnTo>
                <a:lnTo>
                  <a:pt x="9" y="21"/>
                </a:lnTo>
                <a:lnTo>
                  <a:pt x="9" y="19"/>
                </a:lnTo>
                <a:lnTo>
                  <a:pt x="7" y="18"/>
                </a:lnTo>
                <a:lnTo>
                  <a:pt x="3" y="19"/>
                </a:lnTo>
                <a:lnTo>
                  <a:pt x="3" y="17"/>
                </a:lnTo>
                <a:lnTo>
                  <a:pt x="4" y="14"/>
                </a:lnTo>
                <a:lnTo>
                  <a:pt x="3" y="11"/>
                </a:lnTo>
                <a:lnTo>
                  <a:pt x="0" y="9"/>
                </a:lnTo>
                <a:lnTo>
                  <a:pt x="2" y="7"/>
                </a:lnTo>
                <a:lnTo>
                  <a:pt x="6" y="7"/>
                </a:lnTo>
                <a:lnTo>
                  <a:pt x="8" y="8"/>
                </a:lnTo>
                <a:lnTo>
                  <a:pt x="10" y="6"/>
                </a:lnTo>
                <a:lnTo>
                  <a:pt x="12" y="4"/>
                </a:lnTo>
                <a:lnTo>
                  <a:pt x="14" y="2"/>
                </a:lnTo>
                <a:lnTo>
                  <a:pt x="15" y="0"/>
                </a:lnTo>
                <a:lnTo>
                  <a:pt x="17" y="1"/>
                </a:lnTo>
                <a:lnTo>
                  <a:pt x="20" y="1"/>
                </a:lnTo>
                <a:lnTo>
                  <a:pt x="23" y="0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0" name="25105">
            <a:extLst xmlns:a="http://schemas.openxmlformats.org/drawingml/2006/main">
              <a:ext uri="{FF2B5EF4-FFF2-40B4-BE49-F238E27FC236}">
                <a16:creationId xmlns:a16="http://schemas.microsoft.com/office/drawing/2014/main" id="{B2E36EBF-A450-4E0D-9620-97F3ED3EB79E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442515" y="665735"/>
            <a:ext cx="172008" cy="160418"/>
          </a:xfrm>
          <a:custGeom xmlns:a="http://schemas.openxmlformats.org/drawingml/2006/main">
            <a:avLst/>
            <a:gdLst/>
            <a:ahLst/>
            <a:cxnLst>
              <a:cxn ang="0">
                <a:pos x="20" y="10"/>
              </a:cxn>
              <a:cxn ang="0">
                <a:pos x="19" y="12"/>
              </a:cxn>
              <a:cxn ang="0">
                <a:pos x="17" y="14"/>
              </a:cxn>
              <a:cxn ang="0">
                <a:pos x="18" y="16"/>
              </a:cxn>
              <a:cxn ang="0">
                <a:pos x="18" y="18"/>
              </a:cxn>
              <a:cxn ang="0">
                <a:pos x="16" y="19"/>
              </a:cxn>
              <a:cxn ang="0">
                <a:pos x="14" y="19"/>
              </a:cxn>
              <a:cxn ang="0">
                <a:pos x="12" y="20"/>
              </a:cxn>
              <a:cxn ang="0">
                <a:pos x="8" y="18"/>
              </a:cxn>
              <a:cxn ang="0">
                <a:pos x="8" y="16"/>
              </a:cxn>
              <a:cxn ang="0">
                <a:pos x="7" y="14"/>
              </a:cxn>
              <a:cxn ang="0">
                <a:pos x="7" y="11"/>
              </a:cxn>
              <a:cxn ang="0">
                <a:pos x="5" y="10"/>
              </a:cxn>
              <a:cxn ang="0">
                <a:pos x="2" y="8"/>
              </a:cxn>
              <a:cxn ang="0">
                <a:pos x="1" y="6"/>
              </a:cxn>
              <a:cxn ang="0">
                <a:pos x="0" y="3"/>
              </a:cxn>
              <a:cxn ang="0">
                <a:pos x="2" y="0"/>
              </a:cxn>
              <a:cxn ang="0">
                <a:pos x="4" y="0"/>
              </a:cxn>
              <a:cxn ang="0">
                <a:pos x="6" y="1"/>
              </a:cxn>
              <a:cxn ang="0">
                <a:pos x="8" y="3"/>
              </a:cxn>
              <a:cxn ang="0">
                <a:pos x="10" y="5"/>
              </a:cxn>
              <a:cxn ang="0">
                <a:pos x="13" y="5"/>
              </a:cxn>
              <a:cxn ang="0">
                <a:pos x="16" y="7"/>
              </a:cxn>
              <a:cxn ang="0">
                <a:pos x="18" y="8"/>
              </a:cxn>
              <a:cxn ang="0">
                <a:pos x="20" y="10"/>
              </a:cxn>
            </a:cxnLst>
            <a:rect l="0" t="0" r="r" b="b"/>
            <a:pathLst>
              <a:path w="20" h="20">
                <a:moveTo>
                  <a:pt x="20" y="10"/>
                </a:moveTo>
                <a:lnTo>
                  <a:pt x="19" y="12"/>
                </a:lnTo>
                <a:lnTo>
                  <a:pt x="17" y="14"/>
                </a:lnTo>
                <a:lnTo>
                  <a:pt x="18" y="16"/>
                </a:lnTo>
                <a:lnTo>
                  <a:pt x="18" y="18"/>
                </a:lnTo>
                <a:lnTo>
                  <a:pt x="16" y="19"/>
                </a:lnTo>
                <a:lnTo>
                  <a:pt x="14" y="19"/>
                </a:lnTo>
                <a:lnTo>
                  <a:pt x="12" y="20"/>
                </a:lnTo>
                <a:lnTo>
                  <a:pt x="8" y="18"/>
                </a:lnTo>
                <a:lnTo>
                  <a:pt x="8" y="16"/>
                </a:lnTo>
                <a:lnTo>
                  <a:pt x="7" y="14"/>
                </a:lnTo>
                <a:lnTo>
                  <a:pt x="7" y="11"/>
                </a:lnTo>
                <a:lnTo>
                  <a:pt x="5" y="10"/>
                </a:lnTo>
                <a:lnTo>
                  <a:pt x="2" y="8"/>
                </a:lnTo>
                <a:lnTo>
                  <a:pt x="1" y="6"/>
                </a:lnTo>
                <a:lnTo>
                  <a:pt x="0" y="3"/>
                </a:lnTo>
                <a:lnTo>
                  <a:pt x="2" y="0"/>
                </a:lnTo>
                <a:lnTo>
                  <a:pt x="4" y="0"/>
                </a:lnTo>
                <a:lnTo>
                  <a:pt x="6" y="1"/>
                </a:lnTo>
                <a:lnTo>
                  <a:pt x="8" y="3"/>
                </a:lnTo>
                <a:lnTo>
                  <a:pt x="10" y="5"/>
                </a:lnTo>
                <a:lnTo>
                  <a:pt x="13" y="5"/>
                </a:lnTo>
                <a:lnTo>
                  <a:pt x="16" y="7"/>
                </a:lnTo>
                <a:lnTo>
                  <a:pt x="18" y="8"/>
                </a:lnTo>
                <a:lnTo>
                  <a:pt x="20" y="10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1" name="25091">
            <a:extLst xmlns:a="http://schemas.openxmlformats.org/drawingml/2006/main">
              <a:ext uri="{FF2B5EF4-FFF2-40B4-BE49-F238E27FC236}">
                <a16:creationId xmlns:a16="http://schemas.microsoft.com/office/drawing/2014/main" id="{5E11E316-89E1-4B92-BD69-BECAAD73AD8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975740" y="617610"/>
            <a:ext cx="129005" cy="112293"/>
          </a:xfrm>
          <a:custGeom xmlns:a="http://schemas.openxmlformats.org/drawingml/2006/main">
            <a:avLst/>
            <a:gdLst/>
            <a:ahLst/>
            <a:cxnLst>
              <a:cxn ang="0">
                <a:pos x="9" y="14"/>
              </a:cxn>
              <a:cxn ang="0">
                <a:pos x="6" y="13"/>
              </a:cxn>
              <a:cxn ang="0">
                <a:pos x="3" y="11"/>
              </a:cxn>
              <a:cxn ang="0">
                <a:pos x="2" y="9"/>
              </a:cxn>
              <a:cxn ang="0">
                <a:pos x="0" y="7"/>
              </a:cxn>
              <a:cxn ang="0">
                <a:pos x="1" y="6"/>
              </a:cxn>
              <a:cxn ang="0">
                <a:pos x="4" y="4"/>
              </a:cxn>
              <a:cxn ang="0">
                <a:pos x="7" y="6"/>
              </a:cxn>
              <a:cxn ang="0">
                <a:pos x="9" y="3"/>
              </a:cxn>
              <a:cxn ang="0">
                <a:pos x="11" y="1"/>
              </a:cxn>
              <a:cxn ang="0">
                <a:pos x="15" y="0"/>
              </a:cxn>
              <a:cxn ang="0">
                <a:pos x="14" y="3"/>
              </a:cxn>
              <a:cxn ang="0">
                <a:pos x="13" y="6"/>
              </a:cxn>
              <a:cxn ang="0">
                <a:pos x="12" y="9"/>
              </a:cxn>
              <a:cxn ang="0">
                <a:pos x="12" y="12"/>
              </a:cxn>
              <a:cxn ang="0">
                <a:pos x="9" y="14"/>
              </a:cxn>
            </a:cxnLst>
            <a:rect l="0" t="0" r="r" b="b"/>
            <a:pathLst>
              <a:path w="15" h="14">
                <a:moveTo>
                  <a:pt x="9" y="14"/>
                </a:moveTo>
                <a:lnTo>
                  <a:pt x="6" y="13"/>
                </a:lnTo>
                <a:lnTo>
                  <a:pt x="3" y="11"/>
                </a:lnTo>
                <a:lnTo>
                  <a:pt x="2" y="9"/>
                </a:lnTo>
                <a:lnTo>
                  <a:pt x="0" y="7"/>
                </a:lnTo>
                <a:lnTo>
                  <a:pt x="1" y="6"/>
                </a:lnTo>
                <a:lnTo>
                  <a:pt x="4" y="4"/>
                </a:lnTo>
                <a:lnTo>
                  <a:pt x="7" y="6"/>
                </a:lnTo>
                <a:lnTo>
                  <a:pt x="9" y="3"/>
                </a:lnTo>
                <a:lnTo>
                  <a:pt x="11" y="1"/>
                </a:lnTo>
                <a:lnTo>
                  <a:pt x="15" y="0"/>
                </a:lnTo>
                <a:lnTo>
                  <a:pt x="14" y="3"/>
                </a:lnTo>
                <a:lnTo>
                  <a:pt x="13" y="6"/>
                </a:lnTo>
                <a:lnTo>
                  <a:pt x="12" y="9"/>
                </a:lnTo>
                <a:lnTo>
                  <a:pt x="12" y="12"/>
                </a:lnTo>
                <a:lnTo>
                  <a:pt x="9" y="14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2" name="25084">
            <a:extLst xmlns:a="http://schemas.openxmlformats.org/drawingml/2006/main">
              <a:ext uri="{FF2B5EF4-FFF2-40B4-BE49-F238E27FC236}">
                <a16:creationId xmlns:a16="http://schemas.microsoft.com/office/drawing/2014/main" id="{94FCC648-3841-4DE2-B755-526D5A08F68D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54157" y="778028"/>
            <a:ext cx="189209" cy="192501"/>
          </a:xfrm>
          <a:custGeom xmlns:a="http://schemas.openxmlformats.org/drawingml/2006/main">
            <a:avLst/>
            <a:gdLst/>
            <a:ahLst/>
            <a:cxnLst>
              <a:cxn ang="0">
                <a:pos x="19" y="3"/>
              </a:cxn>
              <a:cxn ang="0">
                <a:pos x="19" y="6"/>
              </a:cxn>
              <a:cxn ang="0">
                <a:pos x="19" y="8"/>
              </a:cxn>
              <a:cxn ang="0">
                <a:pos x="20" y="11"/>
              </a:cxn>
              <a:cxn ang="0">
                <a:pos x="20" y="13"/>
              </a:cxn>
              <a:cxn ang="0">
                <a:pos x="21" y="15"/>
              </a:cxn>
              <a:cxn ang="0">
                <a:pos x="22" y="17"/>
              </a:cxn>
              <a:cxn ang="0">
                <a:pos x="21" y="18"/>
              </a:cxn>
              <a:cxn ang="0">
                <a:pos x="18" y="19"/>
              </a:cxn>
              <a:cxn ang="0">
                <a:pos x="16" y="18"/>
              </a:cxn>
              <a:cxn ang="0">
                <a:pos x="15" y="19"/>
              </a:cxn>
              <a:cxn ang="0">
                <a:pos x="13" y="20"/>
              </a:cxn>
              <a:cxn ang="0">
                <a:pos x="11" y="21"/>
              </a:cxn>
              <a:cxn ang="0">
                <a:pos x="9" y="21"/>
              </a:cxn>
              <a:cxn ang="0">
                <a:pos x="7" y="22"/>
              </a:cxn>
              <a:cxn ang="0">
                <a:pos x="4" y="24"/>
              </a:cxn>
              <a:cxn ang="0">
                <a:pos x="3" y="20"/>
              </a:cxn>
              <a:cxn ang="0">
                <a:pos x="0" y="18"/>
              </a:cxn>
              <a:cxn ang="0">
                <a:pos x="3" y="16"/>
              </a:cxn>
              <a:cxn ang="0">
                <a:pos x="3" y="14"/>
              </a:cxn>
              <a:cxn ang="0">
                <a:pos x="2" y="11"/>
              </a:cxn>
              <a:cxn ang="0">
                <a:pos x="3" y="9"/>
              </a:cxn>
              <a:cxn ang="0">
                <a:pos x="4" y="5"/>
              </a:cxn>
              <a:cxn ang="0">
                <a:pos x="6" y="4"/>
              </a:cxn>
              <a:cxn ang="0">
                <a:pos x="8" y="2"/>
              </a:cxn>
              <a:cxn ang="0">
                <a:pos x="10" y="1"/>
              </a:cxn>
              <a:cxn ang="0">
                <a:pos x="12" y="1"/>
              </a:cxn>
              <a:cxn ang="0">
                <a:pos x="14" y="0"/>
              </a:cxn>
              <a:cxn ang="0">
                <a:pos x="16" y="2"/>
              </a:cxn>
              <a:cxn ang="0">
                <a:pos x="19" y="3"/>
              </a:cxn>
            </a:cxnLst>
            <a:rect l="0" t="0" r="r" b="b"/>
            <a:pathLst>
              <a:path w="22" h="24">
                <a:moveTo>
                  <a:pt x="19" y="3"/>
                </a:moveTo>
                <a:lnTo>
                  <a:pt x="19" y="6"/>
                </a:lnTo>
                <a:lnTo>
                  <a:pt x="19" y="8"/>
                </a:lnTo>
                <a:lnTo>
                  <a:pt x="20" y="11"/>
                </a:lnTo>
                <a:lnTo>
                  <a:pt x="20" y="13"/>
                </a:lnTo>
                <a:lnTo>
                  <a:pt x="21" y="15"/>
                </a:lnTo>
                <a:lnTo>
                  <a:pt x="22" y="17"/>
                </a:lnTo>
                <a:lnTo>
                  <a:pt x="21" y="18"/>
                </a:lnTo>
                <a:lnTo>
                  <a:pt x="18" y="19"/>
                </a:lnTo>
                <a:lnTo>
                  <a:pt x="16" y="18"/>
                </a:lnTo>
                <a:lnTo>
                  <a:pt x="15" y="19"/>
                </a:lnTo>
                <a:lnTo>
                  <a:pt x="13" y="20"/>
                </a:lnTo>
                <a:lnTo>
                  <a:pt x="11" y="21"/>
                </a:lnTo>
                <a:lnTo>
                  <a:pt x="9" y="21"/>
                </a:lnTo>
                <a:lnTo>
                  <a:pt x="7" y="22"/>
                </a:lnTo>
                <a:lnTo>
                  <a:pt x="4" y="24"/>
                </a:lnTo>
                <a:lnTo>
                  <a:pt x="3" y="20"/>
                </a:lnTo>
                <a:lnTo>
                  <a:pt x="0" y="18"/>
                </a:lnTo>
                <a:lnTo>
                  <a:pt x="3" y="16"/>
                </a:lnTo>
                <a:lnTo>
                  <a:pt x="3" y="14"/>
                </a:lnTo>
                <a:lnTo>
                  <a:pt x="2" y="11"/>
                </a:lnTo>
                <a:lnTo>
                  <a:pt x="3" y="9"/>
                </a:lnTo>
                <a:lnTo>
                  <a:pt x="4" y="5"/>
                </a:lnTo>
                <a:lnTo>
                  <a:pt x="6" y="4"/>
                </a:lnTo>
                <a:lnTo>
                  <a:pt x="8" y="2"/>
                </a:lnTo>
                <a:lnTo>
                  <a:pt x="10" y="1"/>
                </a:lnTo>
                <a:lnTo>
                  <a:pt x="12" y="1"/>
                </a:lnTo>
                <a:lnTo>
                  <a:pt x="14" y="0"/>
                </a:lnTo>
                <a:lnTo>
                  <a:pt x="16" y="2"/>
                </a:lnTo>
                <a:lnTo>
                  <a:pt x="19" y="3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3" name="25068">
            <a:extLst xmlns:a="http://schemas.openxmlformats.org/drawingml/2006/main">
              <a:ext uri="{FF2B5EF4-FFF2-40B4-BE49-F238E27FC236}">
                <a16:creationId xmlns:a16="http://schemas.microsoft.com/office/drawing/2014/main" id="{56C9B8D2-020E-4CC3-8DAD-0010731E29A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39148" y="810111"/>
            <a:ext cx="120406" cy="120313"/>
          </a:xfrm>
          <a:custGeom xmlns:a="http://schemas.openxmlformats.org/drawingml/2006/main">
            <a:avLst/>
            <a:gdLst/>
            <a:ahLst/>
            <a:cxnLst>
              <a:cxn ang="0">
                <a:pos x="14" y="3"/>
              </a:cxn>
              <a:cxn ang="0">
                <a:pos x="13" y="6"/>
              </a:cxn>
              <a:cxn ang="0">
                <a:pos x="10" y="6"/>
              </a:cxn>
              <a:cxn ang="0">
                <a:pos x="7" y="7"/>
              </a:cxn>
              <a:cxn ang="0">
                <a:pos x="8" y="10"/>
              </a:cxn>
              <a:cxn ang="0">
                <a:pos x="8" y="13"/>
              </a:cxn>
              <a:cxn ang="0">
                <a:pos x="6" y="15"/>
              </a:cxn>
              <a:cxn ang="0">
                <a:pos x="4" y="15"/>
              </a:cxn>
              <a:cxn ang="0">
                <a:pos x="0" y="14"/>
              </a:cxn>
              <a:cxn ang="0">
                <a:pos x="1" y="13"/>
              </a:cxn>
              <a:cxn ang="0">
                <a:pos x="1" y="11"/>
              </a:cxn>
              <a:cxn ang="0">
                <a:pos x="1" y="9"/>
              </a:cxn>
              <a:cxn ang="0">
                <a:pos x="3" y="6"/>
              </a:cxn>
              <a:cxn ang="0">
                <a:pos x="4" y="2"/>
              </a:cxn>
              <a:cxn ang="0">
                <a:pos x="7" y="0"/>
              </a:cxn>
              <a:cxn ang="0">
                <a:pos x="10" y="0"/>
              </a:cxn>
              <a:cxn ang="0">
                <a:pos x="12" y="1"/>
              </a:cxn>
              <a:cxn ang="0">
                <a:pos x="14" y="3"/>
              </a:cxn>
            </a:cxnLst>
            <a:rect l="0" t="0" r="r" b="b"/>
            <a:pathLst>
              <a:path w="14" h="15">
                <a:moveTo>
                  <a:pt x="14" y="3"/>
                </a:moveTo>
                <a:lnTo>
                  <a:pt x="13" y="6"/>
                </a:lnTo>
                <a:lnTo>
                  <a:pt x="10" y="6"/>
                </a:lnTo>
                <a:lnTo>
                  <a:pt x="7" y="7"/>
                </a:lnTo>
                <a:lnTo>
                  <a:pt x="8" y="10"/>
                </a:lnTo>
                <a:lnTo>
                  <a:pt x="8" y="13"/>
                </a:lnTo>
                <a:lnTo>
                  <a:pt x="6" y="15"/>
                </a:lnTo>
                <a:lnTo>
                  <a:pt x="4" y="15"/>
                </a:lnTo>
                <a:lnTo>
                  <a:pt x="0" y="14"/>
                </a:lnTo>
                <a:lnTo>
                  <a:pt x="1" y="13"/>
                </a:lnTo>
                <a:lnTo>
                  <a:pt x="1" y="11"/>
                </a:lnTo>
                <a:lnTo>
                  <a:pt x="1" y="9"/>
                </a:lnTo>
                <a:lnTo>
                  <a:pt x="3" y="6"/>
                </a:lnTo>
                <a:lnTo>
                  <a:pt x="4" y="2"/>
                </a:lnTo>
                <a:lnTo>
                  <a:pt x="7" y="0"/>
                </a:lnTo>
                <a:lnTo>
                  <a:pt x="10" y="0"/>
                </a:lnTo>
                <a:lnTo>
                  <a:pt x="12" y="1"/>
                </a:lnTo>
                <a:lnTo>
                  <a:pt x="14" y="3"/>
                </a:lnTo>
              </a:path>
            </a:pathLst>
          </a:custGeom>
          <a:solidFill xmlns:a="http://schemas.openxmlformats.org/drawingml/2006/main">
            <a:srgbClr val="C8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4" name="25050">
            <a:extLst xmlns:a="http://schemas.openxmlformats.org/drawingml/2006/main">
              <a:ext uri="{FF2B5EF4-FFF2-40B4-BE49-F238E27FC236}">
                <a16:creationId xmlns:a16="http://schemas.microsoft.com/office/drawing/2014/main" id="{6EEC23B9-AE8B-428C-96B6-24E39A7AE90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81135" y="601568"/>
            <a:ext cx="129005" cy="88230"/>
          </a:xfrm>
          <a:custGeom xmlns:a="http://schemas.openxmlformats.org/drawingml/2006/main">
            <a:avLst/>
            <a:gdLst/>
            <a:ahLst/>
            <a:cxnLst>
              <a:cxn ang="0">
                <a:pos x="15" y="6"/>
              </a:cxn>
              <a:cxn ang="0">
                <a:pos x="12" y="8"/>
              </a:cxn>
              <a:cxn ang="0">
                <a:pos x="11" y="9"/>
              </a:cxn>
              <a:cxn ang="0">
                <a:pos x="9" y="9"/>
              </a:cxn>
              <a:cxn ang="0">
                <a:pos x="6" y="9"/>
              </a:cxn>
              <a:cxn ang="0">
                <a:pos x="4" y="11"/>
              </a:cxn>
              <a:cxn ang="0">
                <a:pos x="1" y="8"/>
              </a:cxn>
              <a:cxn ang="0">
                <a:pos x="0" y="6"/>
              </a:cxn>
              <a:cxn ang="0">
                <a:pos x="4" y="3"/>
              </a:cxn>
              <a:cxn ang="0">
                <a:pos x="9" y="0"/>
              </a:cxn>
              <a:cxn ang="0">
                <a:pos x="11" y="0"/>
              </a:cxn>
              <a:cxn ang="0">
                <a:pos x="14" y="0"/>
              </a:cxn>
              <a:cxn ang="0">
                <a:pos x="14" y="4"/>
              </a:cxn>
              <a:cxn ang="0">
                <a:pos x="15" y="6"/>
              </a:cxn>
            </a:cxnLst>
            <a:rect l="0" t="0" r="r" b="b"/>
            <a:pathLst>
              <a:path w="15" h="11">
                <a:moveTo>
                  <a:pt x="15" y="6"/>
                </a:moveTo>
                <a:lnTo>
                  <a:pt x="12" y="8"/>
                </a:lnTo>
                <a:lnTo>
                  <a:pt x="11" y="9"/>
                </a:lnTo>
                <a:lnTo>
                  <a:pt x="9" y="9"/>
                </a:lnTo>
                <a:lnTo>
                  <a:pt x="6" y="9"/>
                </a:lnTo>
                <a:lnTo>
                  <a:pt x="4" y="11"/>
                </a:lnTo>
                <a:lnTo>
                  <a:pt x="1" y="8"/>
                </a:lnTo>
                <a:lnTo>
                  <a:pt x="0" y="6"/>
                </a:lnTo>
                <a:lnTo>
                  <a:pt x="4" y="3"/>
                </a:lnTo>
                <a:lnTo>
                  <a:pt x="9" y="0"/>
                </a:lnTo>
                <a:lnTo>
                  <a:pt x="11" y="0"/>
                </a:lnTo>
                <a:lnTo>
                  <a:pt x="14" y="0"/>
                </a:lnTo>
                <a:lnTo>
                  <a:pt x="14" y="4"/>
                </a:lnTo>
                <a:lnTo>
                  <a:pt x="15" y="6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5" name="25044">
            <a:extLst xmlns:a="http://schemas.openxmlformats.org/drawingml/2006/main">
              <a:ext uri="{FF2B5EF4-FFF2-40B4-BE49-F238E27FC236}">
                <a16:creationId xmlns:a16="http://schemas.microsoft.com/office/drawing/2014/main" id="{847556C4-CAB9-407D-8226-E1F87CD0EB29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45720" y="794069"/>
            <a:ext cx="189209" cy="120313"/>
          </a:xfrm>
          <a:custGeom xmlns:a="http://schemas.openxmlformats.org/drawingml/2006/main">
            <a:avLst/>
            <a:gdLst/>
            <a:ahLst/>
            <a:cxnLst>
              <a:cxn ang="0">
                <a:pos x="20" y="2"/>
              </a:cxn>
              <a:cxn ang="0">
                <a:pos x="20" y="4"/>
              </a:cxn>
              <a:cxn ang="0">
                <a:pos x="18" y="5"/>
              </a:cxn>
              <a:cxn ang="0">
                <a:pos x="20" y="7"/>
              </a:cxn>
              <a:cxn ang="0">
                <a:pos x="21" y="8"/>
              </a:cxn>
              <a:cxn ang="0">
                <a:pos x="22" y="10"/>
              </a:cxn>
              <a:cxn ang="0">
                <a:pos x="19" y="11"/>
              </a:cxn>
              <a:cxn ang="0">
                <a:pos x="17" y="12"/>
              </a:cxn>
              <a:cxn ang="0">
                <a:pos x="15" y="13"/>
              </a:cxn>
              <a:cxn ang="0">
                <a:pos x="13" y="14"/>
              </a:cxn>
              <a:cxn ang="0">
                <a:pos x="11" y="15"/>
              </a:cxn>
              <a:cxn ang="0">
                <a:pos x="8" y="14"/>
              </a:cxn>
              <a:cxn ang="0">
                <a:pos x="5" y="13"/>
              </a:cxn>
              <a:cxn ang="0">
                <a:pos x="3" y="13"/>
              </a:cxn>
              <a:cxn ang="0">
                <a:pos x="1" y="12"/>
              </a:cxn>
              <a:cxn ang="0">
                <a:pos x="0" y="11"/>
              </a:cxn>
              <a:cxn ang="0">
                <a:pos x="0" y="8"/>
              </a:cxn>
              <a:cxn ang="0">
                <a:pos x="1" y="6"/>
              </a:cxn>
              <a:cxn ang="0">
                <a:pos x="0" y="4"/>
              </a:cxn>
              <a:cxn ang="0">
                <a:pos x="2" y="3"/>
              </a:cxn>
              <a:cxn ang="0">
                <a:pos x="4" y="3"/>
              </a:cxn>
              <a:cxn ang="0">
                <a:pos x="6" y="2"/>
              </a:cxn>
              <a:cxn ang="0">
                <a:pos x="6" y="0"/>
              </a:cxn>
              <a:cxn ang="0">
                <a:pos x="8" y="1"/>
              </a:cxn>
              <a:cxn ang="0">
                <a:pos x="11" y="2"/>
              </a:cxn>
              <a:cxn ang="0">
                <a:pos x="13" y="2"/>
              </a:cxn>
              <a:cxn ang="0">
                <a:pos x="16" y="1"/>
              </a:cxn>
              <a:cxn ang="0">
                <a:pos x="19" y="1"/>
              </a:cxn>
              <a:cxn ang="0">
                <a:pos x="20" y="2"/>
              </a:cxn>
            </a:cxnLst>
            <a:rect l="0" t="0" r="r" b="b"/>
            <a:pathLst>
              <a:path w="22" h="15">
                <a:moveTo>
                  <a:pt x="20" y="2"/>
                </a:moveTo>
                <a:lnTo>
                  <a:pt x="20" y="4"/>
                </a:lnTo>
                <a:lnTo>
                  <a:pt x="18" y="5"/>
                </a:lnTo>
                <a:lnTo>
                  <a:pt x="20" y="7"/>
                </a:lnTo>
                <a:lnTo>
                  <a:pt x="21" y="8"/>
                </a:lnTo>
                <a:lnTo>
                  <a:pt x="22" y="10"/>
                </a:lnTo>
                <a:lnTo>
                  <a:pt x="19" y="11"/>
                </a:lnTo>
                <a:lnTo>
                  <a:pt x="17" y="12"/>
                </a:lnTo>
                <a:lnTo>
                  <a:pt x="15" y="13"/>
                </a:lnTo>
                <a:lnTo>
                  <a:pt x="13" y="14"/>
                </a:lnTo>
                <a:lnTo>
                  <a:pt x="11" y="15"/>
                </a:lnTo>
                <a:lnTo>
                  <a:pt x="8" y="14"/>
                </a:lnTo>
                <a:lnTo>
                  <a:pt x="5" y="13"/>
                </a:lnTo>
                <a:lnTo>
                  <a:pt x="3" y="13"/>
                </a:lnTo>
                <a:lnTo>
                  <a:pt x="1" y="12"/>
                </a:lnTo>
                <a:lnTo>
                  <a:pt x="0" y="11"/>
                </a:lnTo>
                <a:lnTo>
                  <a:pt x="0" y="8"/>
                </a:lnTo>
                <a:lnTo>
                  <a:pt x="1" y="6"/>
                </a:lnTo>
                <a:lnTo>
                  <a:pt x="0" y="4"/>
                </a:lnTo>
                <a:lnTo>
                  <a:pt x="2" y="3"/>
                </a:lnTo>
                <a:lnTo>
                  <a:pt x="4" y="3"/>
                </a:lnTo>
                <a:lnTo>
                  <a:pt x="6" y="2"/>
                </a:lnTo>
                <a:lnTo>
                  <a:pt x="6" y="0"/>
                </a:lnTo>
                <a:lnTo>
                  <a:pt x="8" y="1"/>
                </a:lnTo>
                <a:lnTo>
                  <a:pt x="11" y="2"/>
                </a:lnTo>
                <a:lnTo>
                  <a:pt x="13" y="2"/>
                </a:lnTo>
                <a:lnTo>
                  <a:pt x="16" y="1"/>
                </a:lnTo>
                <a:lnTo>
                  <a:pt x="19" y="1"/>
                </a:lnTo>
                <a:lnTo>
                  <a:pt x="20" y="2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826" name="25023">
            <a:extLst xmlns:a="http://schemas.openxmlformats.org/drawingml/2006/main">
              <a:ext uri="{FF2B5EF4-FFF2-40B4-BE49-F238E27FC236}">
                <a16:creationId xmlns:a16="http://schemas.microsoft.com/office/drawing/2014/main" id="{74EC3013-8064-40F7-B248-39055215E8C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035943" y="826153"/>
            <a:ext cx="137606" cy="136355"/>
          </a:xfrm>
          <a:custGeom xmlns:a="http://schemas.openxmlformats.org/drawingml/2006/main">
            <a:avLst/>
            <a:gdLst/>
            <a:ahLst/>
            <a:cxnLst>
              <a:cxn ang="0">
                <a:pos x="12" y="12"/>
              </a:cxn>
              <a:cxn ang="0">
                <a:pos x="11" y="15"/>
              </a:cxn>
              <a:cxn ang="0">
                <a:pos x="8" y="16"/>
              </a:cxn>
              <a:cxn ang="0">
                <a:pos x="5" y="16"/>
              </a:cxn>
              <a:cxn ang="0">
                <a:pos x="3" y="15"/>
              </a:cxn>
              <a:cxn ang="0">
                <a:pos x="2" y="17"/>
              </a:cxn>
              <a:cxn ang="0">
                <a:pos x="0" y="14"/>
              </a:cxn>
              <a:cxn ang="0">
                <a:pos x="1" y="12"/>
              </a:cxn>
              <a:cxn ang="0">
                <a:pos x="2" y="11"/>
              </a:cxn>
              <a:cxn ang="0">
                <a:pos x="2" y="8"/>
              </a:cxn>
              <a:cxn ang="0">
                <a:pos x="3" y="6"/>
              </a:cxn>
              <a:cxn ang="0">
                <a:pos x="3" y="3"/>
              </a:cxn>
              <a:cxn ang="0">
                <a:pos x="7" y="0"/>
              </a:cxn>
              <a:cxn ang="0">
                <a:pos x="10" y="0"/>
              </a:cxn>
              <a:cxn ang="0">
                <a:pos x="11" y="1"/>
              </a:cxn>
              <a:cxn ang="0">
                <a:pos x="13" y="0"/>
              </a:cxn>
              <a:cxn ang="0">
                <a:pos x="16" y="0"/>
              </a:cxn>
              <a:cxn ang="0">
                <a:pos x="15" y="4"/>
              </a:cxn>
              <a:cxn ang="0">
                <a:pos x="13" y="7"/>
              </a:cxn>
              <a:cxn ang="0">
                <a:pos x="13" y="9"/>
              </a:cxn>
              <a:cxn ang="0">
                <a:pos x="13" y="11"/>
              </a:cxn>
              <a:cxn ang="0">
                <a:pos x="12" y="12"/>
              </a:cxn>
            </a:cxnLst>
            <a:rect l="0" t="0" r="r" b="b"/>
            <a:pathLst>
              <a:path w="16" h="17">
                <a:moveTo>
                  <a:pt x="12" y="12"/>
                </a:moveTo>
                <a:lnTo>
                  <a:pt x="11" y="15"/>
                </a:lnTo>
                <a:lnTo>
                  <a:pt x="8" y="16"/>
                </a:lnTo>
                <a:lnTo>
                  <a:pt x="5" y="16"/>
                </a:lnTo>
                <a:lnTo>
                  <a:pt x="3" y="15"/>
                </a:lnTo>
                <a:lnTo>
                  <a:pt x="2" y="17"/>
                </a:lnTo>
                <a:lnTo>
                  <a:pt x="0" y="14"/>
                </a:lnTo>
                <a:lnTo>
                  <a:pt x="1" y="12"/>
                </a:lnTo>
                <a:lnTo>
                  <a:pt x="2" y="11"/>
                </a:lnTo>
                <a:lnTo>
                  <a:pt x="2" y="8"/>
                </a:lnTo>
                <a:lnTo>
                  <a:pt x="3" y="6"/>
                </a:lnTo>
                <a:lnTo>
                  <a:pt x="3" y="3"/>
                </a:lnTo>
                <a:lnTo>
                  <a:pt x="7" y="0"/>
                </a:lnTo>
                <a:lnTo>
                  <a:pt x="10" y="0"/>
                </a:lnTo>
                <a:lnTo>
                  <a:pt x="11" y="1"/>
                </a:lnTo>
                <a:lnTo>
                  <a:pt x="13" y="0"/>
                </a:lnTo>
                <a:lnTo>
                  <a:pt x="16" y="0"/>
                </a:lnTo>
                <a:lnTo>
                  <a:pt x="15" y="4"/>
                </a:lnTo>
                <a:lnTo>
                  <a:pt x="13" y="7"/>
                </a:lnTo>
                <a:lnTo>
                  <a:pt x="13" y="9"/>
                </a:lnTo>
                <a:lnTo>
                  <a:pt x="13" y="11"/>
                </a:lnTo>
                <a:lnTo>
                  <a:pt x="12" y="12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8" name="25119">
            <a:extLst xmlns:a="http://schemas.openxmlformats.org/drawingml/2006/main">
              <a:ext uri="{FF2B5EF4-FFF2-40B4-BE49-F238E27FC236}">
                <a16:creationId xmlns:a16="http://schemas.microsoft.com/office/drawing/2014/main" id="{76905E13-7E91-4DD6-8397-8A091F617AE5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46734" y="673755"/>
            <a:ext cx="206410" cy="168439"/>
          </a:xfrm>
          <a:custGeom xmlns:a="http://schemas.openxmlformats.org/drawingml/2006/main">
            <a:avLst/>
            <a:gdLst/>
            <a:ahLst/>
            <a:cxnLst>
              <a:cxn ang="0">
                <a:pos x="24" y="7"/>
              </a:cxn>
              <a:cxn ang="0">
                <a:pos x="22" y="10"/>
              </a:cxn>
              <a:cxn ang="0">
                <a:pos x="20" y="13"/>
              </a:cxn>
              <a:cxn ang="0">
                <a:pos x="18" y="16"/>
              </a:cxn>
              <a:cxn ang="0">
                <a:pos x="16" y="19"/>
              </a:cxn>
              <a:cxn ang="0">
                <a:pos x="13" y="21"/>
              </a:cxn>
              <a:cxn ang="0">
                <a:pos x="10" y="21"/>
              </a:cxn>
              <a:cxn ang="0">
                <a:pos x="7" y="19"/>
              </a:cxn>
              <a:cxn ang="0">
                <a:pos x="5" y="20"/>
              </a:cxn>
              <a:cxn ang="0">
                <a:pos x="1" y="21"/>
              </a:cxn>
              <a:cxn ang="0">
                <a:pos x="0" y="17"/>
              </a:cxn>
              <a:cxn ang="0">
                <a:pos x="0" y="15"/>
              </a:cxn>
              <a:cxn ang="0">
                <a:pos x="2" y="14"/>
              </a:cxn>
              <a:cxn ang="0">
                <a:pos x="4" y="12"/>
              </a:cxn>
              <a:cxn ang="0">
                <a:pos x="5" y="14"/>
              </a:cxn>
              <a:cxn ang="0">
                <a:pos x="7" y="12"/>
              </a:cxn>
              <a:cxn ang="0">
                <a:pos x="5" y="10"/>
              </a:cxn>
              <a:cxn ang="0">
                <a:pos x="4" y="8"/>
              </a:cxn>
              <a:cxn ang="0">
                <a:pos x="6" y="6"/>
              </a:cxn>
              <a:cxn ang="0">
                <a:pos x="6" y="4"/>
              </a:cxn>
              <a:cxn ang="0">
                <a:pos x="8" y="2"/>
              </a:cxn>
              <a:cxn ang="0">
                <a:pos x="10" y="0"/>
              </a:cxn>
              <a:cxn ang="0">
                <a:pos x="13" y="0"/>
              </a:cxn>
              <a:cxn ang="0">
                <a:pos x="15" y="0"/>
              </a:cxn>
              <a:cxn ang="0">
                <a:pos x="17" y="2"/>
              </a:cxn>
              <a:cxn ang="0">
                <a:pos x="18" y="4"/>
              </a:cxn>
              <a:cxn ang="0">
                <a:pos x="21" y="6"/>
              </a:cxn>
              <a:cxn ang="0">
                <a:pos x="24" y="7"/>
              </a:cxn>
            </a:cxnLst>
            <a:rect l="0" t="0" r="r" b="b"/>
            <a:pathLst>
              <a:path w="24" h="21">
                <a:moveTo>
                  <a:pt x="24" y="7"/>
                </a:moveTo>
                <a:lnTo>
                  <a:pt x="22" y="10"/>
                </a:lnTo>
                <a:lnTo>
                  <a:pt x="20" y="13"/>
                </a:lnTo>
                <a:lnTo>
                  <a:pt x="18" y="16"/>
                </a:lnTo>
                <a:lnTo>
                  <a:pt x="16" y="19"/>
                </a:lnTo>
                <a:lnTo>
                  <a:pt x="13" y="21"/>
                </a:lnTo>
                <a:lnTo>
                  <a:pt x="10" y="21"/>
                </a:lnTo>
                <a:lnTo>
                  <a:pt x="7" y="19"/>
                </a:lnTo>
                <a:lnTo>
                  <a:pt x="5" y="20"/>
                </a:lnTo>
                <a:lnTo>
                  <a:pt x="1" y="21"/>
                </a:lnTo>
                <a:lnTo>
                  <a:pt x="0" y="17"/>
                </a:lnTo>
                <a:lnTo>
                  <a:pt x="0" y="15"/>
                </a:lnTo>
                <a:lnTo>
                  <a:pt x="2" y="14"/>
                </a:lnTo>
                <a:lnTo>
                  <a:pt x="4" y="12"/>
                </a:lnTo>
                <a:lnTo>
                  <a:pt x="5" y="14"/>
                </a:lnTo>
                <a:lnTo>
                  <a:pt x="7" y="12"/>
                </a:lnTo>
                <a:lnTo>
                  <a:pt x="5" y="10"/>
                </a:lnTo>
                <a:lnTo>
                  <a:pt x="4" y="8"/>
                </a:lnTo>
                <a:lnTo>
                  <a:pt x="6" y="6"/>
                </a:lnTo>
                <a:lnTo>
                  <a:pt x="6" y="4"/>
                </a:lnTo>
                <a:lnTo>
                  <a:pt x="8" y="2"/>
                </a:lnTo>
                <a:lnTo>
                  <a:pt x="10" y="0"/>
                </a:lnTo>
                <a:lnTo>
                  <a:pt x="13" y="0"/>
                </a:lnTo>
                <a:lnTo>
                  <a:pt x="15" y="0"/>
                </a:lnTo>
                <a:lnTo>
                  <a:pt x="17" y="2"/>
                </a:lnTo>
                <a:lnTo>
                  <a:pt x="18" y="4"/>
                </a:lnTo>
                <a:lnTo>
                  <a:pt x="21" y="6"/>
                </a:lnTo>
                <a:lnTo>
                  <a:pt x="24" y="7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09" name="25118">
            <a:extLst xmlns:a="http://schemas.openxmlformats.org/drawingml/2006/main">
              <a:ext uri="{FF2B5EF4-FFF2-40B4-BE49-F238E27FC236}">
                <a16:creationId xmlns:a16="http://schemas.microsoft.com/office/drawing/2014/main" id="{71C29A44-9A45-4C00-BA10-C08693916131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663773" y="569484"/>
            <a:ext cx="137606" cy="88230"/>
          </a:xfrm>
          <a:custGeom xmlns:a="http://schemas.openxmlformats.org/drawingml/2006/main">
            <a:avLst/>
            <a:gdLst/>
            <a:ahLst/>
            <a:cxnLst>
              <a:cxn ang="0">
                <a:pos x="16" y="5"/>
              </a:cxn>
              <a:cxn ang="0">
                <a:pos x="15" y="9"/>
              </a:cxn>
              <a:cxn ang="0">
                <a:pos x="13" y="11"/>
              </a:cxn>
              <a:cxn ang="0">
                <a:pos x="11" y="11"/>
              </a:cxn>
              <a:cxn ang="0">
                <a:pos x="9" y="9"/>
              </a:cxn>
              <a:cxn ang="0">
                <a:pos x="7" y="9"/>
              </a:cxn>
              <a:cxn ang="0">
                <a:pos x="5" y="8"/>
              </a:cxn>
              <a:cxn ang="0">
                <a:pos x="2" y="9"/>
              </a:cxn>
              <a:cxn ang="0">
                <a:pos x="0" y="7"/>
              </a:cxn>
              <a:cxn ang="0">
                <a:pos x="3" y="5"/>
              </a:cxn>
              <a:cxn ang="0">
                <a:pos x="4" y="4"/>
              </a:cxn>
              <a:cxn ang="0">
                <a:pos x="6" y="2"/>
              </a:cxn>
              <a:cxn ang="0">
                <a:pos x="8" y="0"/>
              </a:cxn>
              <a:cxn ang="0">
                <a:pos x="10" y="0"/>
              </a:cxn>
              <a:cxn ang="0">
                <a:pos x="13" y="1"/>
              </a:cxn>
              <a:cxn ang="0">
                <a:pos x="15" y="3"/>
              </a:cxn>
              <a:cxn ang="0">
                <a:pos x="16" y="5"/>
              </a:cxn>
            </a:cxnLst>
            <a:rect l="0" t="0" r="r" b="b"/>
            <a:pathLst>
              <a:path w="16" h="11">
                <a:moveTo>
                  <a:pt x="16" y="5"/>
                </a:moveTo>
                <a:lnTo>
                  <a:pt x="15" y="9"/>
                </a:lnTo>
                <a:lnTo>
                  <a:pt x="13" y="11"/>
                </a:lnTo>
                <a:lnTo>
                  <a:pt x="11" y="11"/>
                </a:lnTo>
                <a:lnTo>
                  <a:pt x="9" y="9"/>
                </a:lnTo>
                <a:lnTo>
                  <a:pt x="7" y="9"/>
                </a:lnTo>
                <a:lnTo>
                  <a:pt x="5" y="8"/>
                </a:lnTo>
                <a:lnTo>
                  <a:pt x="2" y="9"/>
                </a:lnTo>
                <a:lnTo>
                  <a:pt x="0" y="7"/>
                </a:lnTo>
                <a:lnTo>
                  <a:pt x="3" y="5"/>
                </a:lnTo>
                <a:lnTo>
                  <a:pt x="4" y="4"/>
                </a:lnTo>
                <a:lnTo>
                  <a:pt x="6" y="2"/>
                </a:lnTo>
                <a:lnTo>
                  <a:pt x="8" y="0"/>
                </a:lnTo>
                <a:lnTo>
                  <a:pt x="10" y="0"/>
                </a:lnTo>
                <a:lnTo>
                  <a:pt x="13" y="1"/>
                </a:lnTo>
                <a:lnTo>
                  <a:pt x="15" y="3"/>
                </a:lnTo>
                <a:lnTo>
                  <a:pt x="16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0" name="25110">
            <a:extLst xmlns:a="http://schemas.openxmlformats.org/drawingml/2006/main">
              <a:ext uri="{FF2B5EF4-FFF2-40B4-BE49-F238E27FC236}">
                <a16:creationId xmlns:a16="http://schemas.microsoft.com/office/drawing/2014/main" id="{9602DB08-D323-4C4C-BDF2-F1DDADBEED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86531" y="649693"/>
            <a:ext cx="129005" cy="136355"/>
          </a:xfrm>
          <a:custGeom xmlns:a="http://schemas.openxmlformats.org/drawingml/2006/main">
            <a:avLst/>
            <a:gdLst/>
            <a:ahLst/>
            <a:cxnLst>
              <a:cxn ang="0">
                <a:pos x="15" y="5"/>
              </a:cxn>
              <a:cxn ang="0">
                <a:pos x="13" y="7"/>
              </a:cxn>
              <a:cxn ang="0">
                <a:pos x="13" y="9"/>
              </a:cxn>
              <a:cxn ang="0">
                <a:pos x="11" y="11"/>
              </a:cxn>
              <a:cxn ang="0">
                <a:pos x="12" y="13"/>
              </a:cxn>
              <a:cxn ang="0">
                <a:pos x="14" y="15"/>
              </a:cxn>
              <a:cxn ang="0">
                <a:pos x="12" y="17"/>
              </a:cxn>
              <a:cxn ang="0">
                <a:pos x="11" y="15"/>
              </a:cxn>
              <a:cxn ang="0">
                <a:pos x="8" y="13"/>
              </a:cxn>
              <a:cxn ang="0">
                <a:pos x="7" y="11"/>
              </a:cxn>
              <a:cxn ang="0">
                <a:pos x="6" y="8"/>
              </a:cxn>
              <a:cxn ang="0">
                <a:pos x="3" y="8"/>
              </a:cxn>
              <a:cxn ang="0">
                <a:pos x="1" y="9"/>
              </a:cxn>
              <a:cxn ang="0">
                <a:pos x="0" y="6"/>
              </a:cxn>
              <a:cxn ang="0">
                <a:pos x="2" y="4"/>
              </a:cxn>
              <a:cxn ang="0">
                <a:pos x="4" y="1"/>
              </a:cxn>
              <a:cxn ang="0">
                <a:pos x="7" y="0"/>
              </a:cxn>
              <a:cxn ang="0">
                <a:pos x="11" y="0"/>
              </a:cxn>
              <a:cxn ang="0">
                <a:pos x="12" y="2"/>
              </a:cxn>
              <a:cxn ang="0">
                <a:pos x="15" y="5"/>
              </a:cxn>
            </a:cxnLst>
            <a:rect l="0" t="0" r="r" b="b"/>
            <a:pathLst>
              <a:path w="15" h="17">
                <a:moveTo>
                  <a:pt x="15" y="5"/>
                </a:moveTo>
                <a:lnTo>
                  <a:pt x="13" y="7"/>
                </a:lnTo>
                <a:lnTo>
                  <a:pt x="13" y="9"/>
                </a:lnTo>
                <a:lnTo>
                  <a:pt x="11" y="11"/>
                </a:lnTo>
                <a:lnTo>
                  <a:pt x="12" y="13"/>
                </a:lnTo>
                <a:lnTo>
                  <a:pt x="14" y="15"/>
                </a:lnTo>
                <a:lnTo>
                  <a:pt x="12" y="17"/>
                </a:lnTo>
                <a:lnTo>
                  <a:pt x="11" y="15"/>
                </a:lnTo>
                <a:lnTo>
                  <a:pt x="8" y="13"/>
                </a:lnTo>
                <a:lnTo>
                  <a:pt x="7" y="11"/>
                </a:lnTo>
                <a:lnTo>
                  <a:pt x="6" y="8"/>
                </a:lnTo>
                <a:lnTo>
                  <a:pt x="3" y="8"/>
                </a:lnTo>
                <a:lnTo>
                  <a:pt x="1" y="9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7" y="0"/>
                </a:lnTo>
                <a:lnTo>
                  <a:pt x="11" y="0"/>
                </a:lnTo>
                <a:lnTo>
                  <a:pt x="12" y="2"/>
                </a:lnTo>
                <a:lnTo>
                  <a:pt x="15" y="5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1" name="25072">
            <a:extLst xmlns:a="http://schemas.openxmlformats.org/drawingml/2006/main">
              <a:ext uri="{FF2B5EF4-FFF2-40B4-BE49-F238E27FC236}">
                <a16:creationId xmlns:a16="http://schemas.microsoft.com/office/drawing/2014/main" id="{F037804E-94DC-42FE-8F0F-C3AF9EEA3F6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614523" y="874278"/>
            <a:ext cx="240811" cy="200523"/>
          </a:xfrm>
          <a:custGeom xmlns:a="http://schemas.openxmlformats.org/drawingml/2006/main">
            <a:avLst/>
            <a:gdLst/>
            <a:ahLst/>
            <a:cxnLst>
              <a:cxn ang="0">
                <a:pos x="16" y="0"/>
              </a:cxn>
              <a:cxn ang="0">
                <a:pos x="19" y="1"/>
              </a:cxn>
              <a:cxn ang="0">
                <a:pos x="22" y="2"/>
              </a:cxn>
              <a:cxn ang="0">
                <a:pos x="24" y="1"/>
              </a:cxn>
              <a:cxn ang="0">
                <a:pos x="26" y="3"/>
              </a:cxn>
              <a:cxn ang="0">
                <a:pos x="25" y="6"/>
              </a:cxn>
              <a:cxn ang="0">
                <a:pos x="25" y="8"/>
              </a:cxn>
              <a:cxn ang="0">
                <a:pos x="27" y="9"/>
              </a:cxn>
              <a:cxn ang="0">
                <a:pos x="28" y="11"/>
              </a:cxn>
              <a:cxn ang="0">
                <a:pos x="27" y="13"/>
              </a:cxn>
              <a:cxn ang="0">
                <a:pos x="26" y="14"/>
              </a:cxn>
              <a:cxn ang="0">
                <a:pos x="25" y="16"/>
              </a:cxn>
              <a:cxn ang="0">
                <a:pos x="24" y="18"/>
              </a:cxn>
              <a:cxn ang="0">
                <a:pos x="25" y="20"/>
              </a:cxn>
              <a:cxn ang="0">
                <a:pos x="23" y="21"/>
              </a:cxn>
              <a:cxn ang="0">
                <a:pos x="20" y="21"/>
              </a:cxn>
              <a:cxn ang="0">
                <a:pos x="18" y="23"/>
              </a:cxn>
              <a:cxn ang="0">
                <a:pos x="17" y="25"/>
              </a:cxn>
              <a:cxn ang="0">
                <a:pos x="15" y="24"/>
              </a:cxn>
              <a:cxn ang="0">
                <a:pos x="16" y="21"/>
              </a:cxn>
              <a:cxn ang="0">
                <a:pos x="16" y="19"/>
              </a:cxn>
              <a:cxn ang="0">
                <a:pos x="13" y="18"/>
              </a:cxn>
              <a:cxn ang="0">
                <a:pos x="11" y="18"/>
              </a:cxn>
              <a:cxn ang="0">
                <a:pos x="9" y="15"/>
              </a:cxn>
              <a:cxn ang="0">
                <a:pos x="7" y="13"/>
              </a:cxn>
              <a:cxn ang="0">
                <a:pos x="6" y="12"/>
              </a:cxn>
              <a:cxn ang="0">
                <a:pos x="3" y="11"/>
              </a:cxn>
              <a:cxn ang="0">
                <a:pos x="0" y="10"/>
              </a:cxn>
              <a:cxn ang="0">
                <a:pos x="1" y="7"/>
              </a:cxn>
              <a:cxn ang="0">
                <a:pos x="3" y="5"/>
              </a:cxn>
              <a:cxn ang="0">
                <a:pos x="5" y="4"/>
              </a:cxn>
              <a:cxn ang="0">
                <a:pos x="7" y="3"/>
              </a:cxn>
              <a:cxn ang="0">
                <a:pos x="9" y="2"/>
              </a:cxn>
              <a:cxn ang="0">
                <a:pos x="11" y="1"/>
              </a:cxn>
              <a:cxn ang="0">
                <a:pos x="14" y="0"/>
              </a:cxn>
              <a:cxn ang="0">
                <a:pos x="16" y="0"/>
              </a:cxn>
            </a:cxnLst>
            <a:rect l="0" t="0" r="r" b="b"/>
            <a:pathLst>
              <a:path w="28" h="25">
                <a:moveTo>
                  <a:pt x="16" y="0"/>
                </a:moveTo>
                <a:lnTo>
                  <a:pt x="19" y="1"/>
                </a:lnTo>
                <a:lnTo>
                  <a:pt x="22" y="2"/>
                </a:lnTo>
                <a:lnTo>
                  <a:pt x="24" y="1"/>
                </a:lnTo>
                <a:lnTo>
                  <a:pt x="26" y="3"/>
                </a:lnTo>
                <a:lnTo>
                  <a:pt x="25" y="6"/>
                </a:lnTo>
                <a:lnTo>
                  <a:pt x="25" y="8"/>
                </a:lnTo>
                <a:lnTo>
                  <a:pt x="27" y="9"/>
                </a:lnTo>
                <a:lnTo>
                  <a:pt x="28" y="11"/>
                </a:lnTo>
                <a:lnTo>
                  <a:pt x="27" y="13"/>
                </a:lnTo>
                <a:lnTo>
                  <a:pt x="26" y="14"/>
                </a:lnTo>
                <a:lnTo>
                  <a:pt x="25" y="16"/>
                </a:lnTo>
                <a:lnTo>
                  <a:pt x="24" y="18"/>
                </a:lnTo>
                <a:lnTo>
                  <a:pt x="25" y="20"/>
                </a:lnTo>
                <a:lnTo>
                  <a:pt x="23" y="21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4"/>
                </a:lnTo>
                <a:lnTo>
                  <a:pt x="16" y="21"/>
                </a:lnTo>
                <a:lnTo>
                  <a:pt x="16" y="19"/>
                </a:lnTo>
                <a:lnTo>
                  <a:pt x="13" y="18"/>
                </a:lnTo>
                <a:lnTo>
                  <a:pt x="11" y="18"/>
                </a:lnTo>
                <a:lnTo>
                  <a:pt x="9" y="15"/>
                </a:lnTo>
                <a:lnTo>
                  <a:pt x="7" y="13"/>
                </a:lnTo>
                <a:lnTo>
                  <a:pt x="6" y="12"/>
                </a:lnTo>
                <a:lnTo>
                  <a:pt x="3" y="11"/>
                </a:lnTo>
                <a:lnTo>
                  <a:pt x="0" y="10"/>
                </a:lnTo>
                <a:lnTo>
                  <a:pt x="1" y="7"/>
                </a:lnTo>
                <a:lnTo>
                  <a:pt x="3" y="5"/>
                </a:lnTo>
                <a:lnTo>
                  <a:pt x="5" y="4"/>
                </a:lnTo>
                <a:lnTo>
                  <a:pt x="7" y="3"/>
                </a:lnTo>
                <a:lnTo>
                  <a:pt x="9" y="2"/>
                </a:lnTo>
                <a:lnTo>
                  <a:pt x="11" y="1"/>
                </a:lnTo>
                <a:lnTo>
                  <a:pt x="14" y="0"/>
                </a:lnTo>
                <a:lnTo>
                  <a:pt x="16" y="0"/>
                </a:lnTo>
              </a:path>
            </a:pathLst>
          </a:custGeom>
          <a:solidFill xmlns:a="http://schemas.openxmlformats.org/drawingml/2006/main">
            <a:srgbClr val="960000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2" name="25048">
            <a:extLst xmlns:a="http://schemas.openxmlformats.org/drawingml/2006/main">
              <a:ext uri="{FF2B5EF4-FFF2-40B4-BE49-F238E27FC236}">
                <a16:creationId xmlns:a16="http://schemas.microsoft.com/office/drawing/2014/main" id="{EB4830FB-A6C6-4612-BED6-FFB5EC42CFC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431561" y="561463"/>
            <a:ext cx="258012" cy="216564"/>
          </a:xfrm>
          <a:custGeom xmlns:a="http://schemas.openxmlformats.org/drawingml/2006/main">
            <a:avLst/>
            <a:gdLst/>
            <a:ahLst/>
            <a:cxnLst>
              <a:cxn ang="0">
                <a:pos x="22" y="1"/>
              </a:cxn>
              <a:cxn ang="0">
                <a:pos x="22" y="3"/>
              </a:cxn>
              <a:cxn ang="0">
                <a:pos x="23" y="5"/>
              </a:cxn>
              <a:cxn ang="0">
                <a:pos x="27" y="8"/>
              </a:cxn>
              <a:cxn ang="0">
                <a:pos x="29" y="10"/>
              </a:cxn>
              <a:cxn ang="0">
                <a:pos x="30" y="13"/>
              </a:cxn>
              <a:cxn ang="0">
                <a:pos x="28" y="16"/>
              </a:cxn>
              <a:cxn ang="0">
                <a:pos x="26" y="17"/>
              </a:cxn>
              <a:cxn ang="0">
                <a:pos x="24" y="20"/>
              </a:cxn>
              <a:cxn ang="0">
                <a:pos x="21" y="20"/>
              </a:cxn>
              <a:cxn ang="0">
                <a:pos x="19" y="20"/>
              </a:cxn>
              <a:cxn ang="0">
                <a:pos x="17" y="20"/>
              </a:cxn>
              <a:cxn ang="0">
                <a:pos x="15" y="22"/>
              </a:cxn>
              <a:cxn ang="0">
                <a:pos x="14" y="25"/>
              </a:cxn>
              <a:cxn ang="0">
                <a:pos x="13" y="27"/>
              </a:cxn>
              <a:cxn ang="0">
                <a:pos x="11" y="25"/>
              </a:cxn>
              <a:cxn ang="0">
                <a:pos x="9" y="23"/>
              </a:cxn>
              <a:cxn ang="0">
                <a:pos x="6" y="22"/>
              </a:cxn>
              <a:cxn ang="0">
                <a:pos x="5" y="21"/>
              </a:cxn>
              <a:cxn ang="0">
                <a:pos x="3" y="18"/>
              </a:cxn>
              <a:cxn ang="0">
                <a:pos x="3" y="15"/>
              </a:cxn>
              <a:cxn ang="0">
                <a:pos x="4" y="13"/>
              </a:cxn>
              <a:cxn ang="0">
                <a:pos x="5" y="11"/>
              </a:cxn>
              <a:cxn ang="0">
                <a:pos x="0" y="10"/>
              </a:cxn>
              <a:cxn ang="0">
                <a:pos x="0" y="8"/>
              </a:cxn>
              <a:cxn ang="0">
                <a:pos x="1" y="5"/>
              </a:cxn>
              <a:cxn ang="0">
                <a:pos x="4" y="5"/>
              </a:cxn>
              <a:cxn ang="0">
                <a:pos x="6" y="4"/>
              </a:cxn>
              <a:cxn ang="0">
                <a:pos x="7" y="2"/>
              </a:cxn>
              <a:cxn ang="0">
                <a:pos x="9" y="0"/>
              </a:cxn>
              <a:cxn ang="0">
                <a:pos x="10" y="2"/>
              </a:cxn>
              <a:cxn ang="0">
                <a:pos x="13" y="1"/>
              </a:cxn>
              <a:cxn ang="0">
                <a:pos x="15" y="2"/>
              </a:cxn>
              <a:cxn ang="0">
                <a:pos x="17" y="2"/>
              </a:cxn>
              <a:cxn ang="0">
                <a:pos x="20" y="2"/>
              </a:cxn>
              <a:cxn ang="0">
                <a:pos x="22" y="1"/>
              </a:cxn>
            </a:cxnLst>
            <a:rect l="0" t="0" r="r" b="b"/>
            <a:pathLst>
              <a:path w="30" h="27">
                <a:moveTo>
                  <a:pt x="22" y="1"/>
                </a:moveTo>
                <a:lnTo>
                  <a:pt x="22" y="3"/>
                </a:lnTo>
                <a:lnTo>
                  <a:pt x="23" y="5"/>
                </a:lnTo>
                <a:lnTo>
                  <a:pt x="27" y="8"/>
                </a:lnTo>
                <a:lnTo>
                  <a:pt x="29" y="10"/>
                </a:lnTo>
                <a:lnTo>
                  <a:pt x="30" y="13"/>
                </a:lnTo>
                <a:lnTo>
                  <a:pt x="28" y="16"/>
                </a:lnTo>
                <a:lnTo>
                  <a:pt x="26" y="17"/>
                </a:lnTo>
                <a:lnTo>
                  <a:pt x="24" y="20"/>
                </a:lnTo>
                <a:lnTo>
                  <a:pt x="21" y="20"/>
                </a:lnTo>
                <a:lnTo>
                  <a:pt x="19" y="20"/>
                </a:lnTo>
                <a:lnTo>
                  <a:pt x="17" y="20"/>
                </a:lnTo>
                <a:lnTo>
                  <a:pt x="15" y="22"/>
                </a:lnTo>
                <a:lnTo>
                  <a:pt x="14" y="25"/>
                </a:lnTo>
                <a:lnTo>
                  <a:pt x="13" y="27"/>
                </a:lnTo>
                <a:lnTo>
                  <a:pt x="11" y="25"/>
                </a:lnTo>
                <a:lnTo>
                  <a:pt x="9" y="23"/>
                </a:lnTo>
                <a:lnTo>
                  <a:pt x="6" y="22"/>
                </a:lnTo>
                <a:lnTo>
                  <a:pt x="5" y="21"/>
                </a:lnTo>
                <a:lnTo>
                  <a:pt x="3" y="18"/>
                </a:lnTo>
                <a:lnTo>
                  <a:pt x="3" y="15"/>
                </a:lnTo>
                <a:lnTo>
                  <a:pt x="4" y="13"/>
                </a:lnTo>
                <a:lnTo>
                  <a:pt x="5" y="11"/>
                </a:lnTo>
                <a:lnTo>
                  <a:pt x="0" y="10"/>
                </a:lnTo>
                <a:lnTo>
                  <a:pt x="0" y="8"/>
                </a:lnTo>
                <a:lnTo>
                  <a:pt x="1" y="5"/>
                </a:lnTo>
                <a:lnTo>
                  <a:pt x="4" y="5"/>
                </a:lnTo>
                <a:lnTo>
                  <a:pt x="6" y="4"/>
                </a:lnTo>
                <a:lnTo>
                  <a:pt x="7" y="2"/>
                </a:lnTo>
                <a:lnTo>
                  <a:pt x="9" y="0"/>
                </a:lnTo>
                <a:lnTo>
                  <a:pt x="10" y="2"/>
                </a:lnTo>
                <a:lnTo>
                  <a:pt x="13" y="1"/>
                </a:lnTo>
                <a:lnTo>
                  <a:pt x="15" y="2"/>
                </a:lnTo>
                <a:lnTo>
                  <a:pt x="17" y="2"/>
                </a:lnTo>
                <a:lnTo>
                  <a:pt x="20" y="2"/>
                </a:lnTo>
                <a:lnTo>
                  <a:pt x="22" y="1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3" name="25043">
            <a:extLst xmlns:a="http://schemas.openxmlformats.org/drawingml/2006/main">
              <a:ext uri="{FF2B5EF4-FFF2-40B4-BE49-F238E27FC236}">
                <a16:creationId xmlns:a16="http://schemas.microsoft.com/office/drawing/2014/main" id="{ACC4707F-1F0A-49B6-AA5F-663ACA91CB5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62758" y="617610"/>
            <a:ext cx="180608" cy="200523"/>
          </a:xfrm>
          <a:custGeom xmlns:a="http://schemas.openxmlformats.org/drawingml/2006/main">
            <a:avLst/>
            <a:gdLst/>
            <a:ahLst/>
            <a:cxnLst>
              <a:cxn ang="0">
                <a:pos x="5" y="0"/>
              </a:cxn>
              <a:cxn ang="0">
                <a:pos x="8" y="1"/>
              </a:cxn>
              <a:cxn ang="0">
                <a:pos x="8" y="3"/>
              </a:cxn>
              <a:cxn ang="0">
                <a:pos x="13" y="4"/>
              </a:cxn>
              <a:cxn ang="0">
                <a:pos x="12" y="6"/>
              </a:cxn>
              <a:cxn ang="0">
                <a:pos x="11" y="8"/>
              </a:cxn>
              <a:cxn ang="0">
                <a:pos x="11" y="11"/>
              </a:cxn>
              <a:cxn ang="0">
                <a:pos x="13" y="14"/>
              </a:cxn>
              <a:cxn ang="0">
                <a:pos x="14" y="15"/>
              </a:cxn>
              <a:cxn ang="0">
                <a:pos x="17" y="16"/>
              </a:cxn>
              <a:cxn ang="0">
                <a:pos x="19" y="18"/>
              </a:cxn>
              <a:cxn ang="0">
                <a:pos x="21" y="20"/>
              </a:cxn>
              <a:cxn ang="0">
                <a:pos x="21" y="22"/>
              </a:cxn>
              <a:cxn ang="0">
                <a:pos x="18" y="23"/>
              </a:cxn>
              <a:cxn ang="0">
                <a:pos x="15" y="22"/>
              </a:cxn>
              <a:cxn ang="0">
                <a:pos x="13" y="20"/>
              </a:cxn>
              <a:cxn ang="0">
                <a:pos x="11" y="21"/>
              </a:cxn>
              <a:cxn ang="0">
                <a:pos x="9" y="21"/>
              </a:cxn>
              <a:cxn ang="0">
                <a:pos x="7" y="22"/>
              </a:cxn>
              <a:cxn ang="0">
                <a:pos x="5" y="24"/>
              </a:cxn>
              <a:cxn ang="0">
                <a:pos x="3" y="25"/>
              </a:cxn>
              <a:cxn ang="0">
                <a:pos x="1" y="24"/>
              </a:cxn>
              <a:cxn ang="0">
                <a:pos x="3" y="22"/>
              </a:cxn>
              <a:cxn ang="0">
                <a:pos x="2" y="20"/>
              </a:cxn>
              <a:cxn ang="0">
                <a:pos x="0" y="19"/>
              </a:cxn>
              <a:cxn ang="0">
                <a:pos x="0" y="16"/>
              </a:cxn>
              <a:cxn ang="0">
                <a:pos x="2" y="15"/>
              </a:cxn>
              <a:cxn ang="0">
                <a:pos x="4" y="15"/>
              </a:cxn>
              <a:cxn ang="0">
                <a:pos x="6" y="14"/>
              </a:cxn>
              <a:cxn ang="0">
                <a:pos x="6" y="13"/>
              </a:cxn>
              <a:cxn ang="0">
                <a:pos x="4" y="11"/>
              </a:cxn>
              <a:cxn ang="0">
                <a:pos x="2" y="9"/>
              </a:cxn>
              <a:cxn ang="0">
                <a:pos x="2" y="7"/>
              </a:cxn>
              <a:cxn ang="0">
                <a:pos x="2" y="5"/>
              </a:cxn>
              <a:cxn ang="0">
                <a:pos x="2" y="3"/>
              </a:cxn>
              <a:cxn ang="0">
                <a:pos x="3" y="0"/>
              </a:cxn>
              <a:cxn ang="0">
                <a:pos x="5" y="0"/>
              </a:cxn>
            </a:cxnLst>
            <a:rect l="0" t="0" r="r" b="b"/>
            <a:pathLst>
              <a:path w="21" h="25">
                <a:moveTo>
                  <a:pt x="5" y="0"/>
                </a:moveTo>
                <a:lnTo>
                  <a:pt x="8" y="1"/>
                </a:lnTo>
                <a:lnTo>
                  <a:pt x="8" y="3"/>
                </a:lnTo>
                <a:lnTo>
                  <a:pt x="13" y="4"/>
                </a:lnTo>
                <a:lnTo>
                  <a:pt x="12" y="6"/>
                </a:lnTo>
                <a:lnTo>
                  <a:pt x="11" y="8"/>
                </a:lnTo>
                <a:lnTo>
                  <a:pt x="11" y="11"/>
                </a:lnTo>
                <a:lnTo>
                  <a:pt x="13" y="14"/>
                </a:lnTo>
                <a:lnTo>
                  <a:pt x="14" y="15"/>
                </a:lnTo>
                <a:lnTo>
                  <a:pt x="17" y="16"/>
                </a:lnTo>
                <a:lnTo>
                  <a:pt x="19" y="18"/>
                </a:lnTo>
                <a:lnTo>
                  <a:pt x="21" y="20"/>
                </a:lnTo>
                <a:lnTo>
                  <a:pt x="21" y="22"/>
                </a:lnTo>
                <a:lnTo>
                  <a:pt x="18" y="23"/>
                </a:lnTo>
                <a:lnTo>
                  <a:pt x="15" y="22"/>
                </a:lnTo>
                <a:lnTo>
                  <a:pt x="13" y="20"/>
                </a:lnTo>
                <a:lnTo>
                  <a:pt x="11" y="21"/>
                </a:lnTo>
                <a:lnTo>
                  <a:pt x="9" y="21"/>
                </a:lnTo>
                <a:lnTo>
                  <a:pt x="7" y="22"/>
                </a:lnTo>
                <a:lnTo>
                  <a:pt x="5" y="24"/>
                </a:lnTo>
                <a:lnTo>
                  <a:pt x="3" y="25"/>
                </a:lnTo>
                <a:lnTo>
                  <a:pt x="1" y="24"/>
                </a:lnTo>
                <a:lnTo>
                  <a:pt x="3" y="22"/>
                </a:lnTo>
                <a:lnTo>
                  <a:pt x="2" y="20"/>
                </a:lnTo>
                <a:lnTo>
                  <a:pt x="0" y="19"/>
                </a:lnTo>
                <a:lnTo>
                  <a:pt x="0" y="16"/>
                </a:lnTo>
                <a:lnTo>
                  <a:pt x="2" y="15"/>
                </a:lnTo>
                <a:lnTo>
                  <a:pt x="4" y="15"/>
                </a:lnTo>
                <a:lnTo>
                  <a:pt x="6" y="14"/>
                </a:lnTo>
                <a:lnTo>
                  <a:pt x="6" y="13"/>
                </a:lnTo>
                <a:lnTo>
                  <a:pt x="4" y="11"/>
                </a:lnTo>
                <a:lnTo>
                  <a:pt x="2" y="9"/>
                </a:lnTo>
                <a:lnTo>
                  <a:pt x="2" y="7"/>
                </a:lnTo>
                <a:lnTo>
                  <a:pt x="2" y="5"/>
                </a:lnTo>
                <a:lnTo>
                  <a:pt x="2" y="3"/>
                </a:lnTo>
                <a:lnTo>
                  <a:pt x="3" y="0"/>
                </a:lnTo>
                <a:lnTo>
                  <a:pt x="5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4" name="25037">
            <a:extLst xmlns:a="http://schemas.openxmlformats.org/drawingml/2006/main">
              <a:ext uri="{FF2B5EF4-FFF2-40B4-BE49-F238E27FC236}">
                <a16:creationId xmlns:a16="http://schemas.microsoft.com/office/drawing/2014/main" id="{20DBD818-ADB6-446C-8EB8-18B9C053088F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9350" y="513338"/>
            <a:ext cx="189209" cy="200523"/>
          </a:xfrm>
          <a:custGeom xmlns:a="http://schemas.openxmlformats.org/drawingml/2006/main">
            <a:avLst/>
            <a:gdLst/>
            <a:ahLst/>
            <a:cxnLst>
              <a:cxn ang="0">
                <a:pos x="12" y="1"/>
              </a:cxn>
              <a:cxn ang="0">
                <a:pos x="13" y="3"/>
              </a:cxn>
              <a:cxn ang="0">
                <a:pos x="15" y="5"/>
              </a:cxn>
              <a:cxn ang="0">
                <a:pos x="16" y="6"/>
              </a:cxn>
              <a:cxn ang="0">
                <a:pos x="18" y="9"/>
              </a:cxn>
              <a:cxn ang="0">
                <a:pos x="20" y="11"/>
              </a:cxn>
              <a:cxn ang="0">
                <a:pos x="22" y="13"/>
              </a:cxn>
              <a:cxn ang="0">
                <a:pos x="21" y="16"/>
              </a:cxn>
              <a:cxn ang="0">
                <a:pos x="21" y="18"/>
              </a:cxn>
              <a:cxn ang="0">
                <a:pos x="21" y="20"/>
              </a:cxn>
              <a:cxn ang="0">
                <a:pos x="21" y="22"/>
              </a:cxn>
              <a:cxn ang="0">
                <a:pos x="19" y="25"/>
              </a:cxn>
              <a:cxn ang="0">
                <a:pos x="17" y="24"/>
              </a:cxn>
              <a:cxn ang="0">
                <a:pos x="15" y="22"/>
              </a:cxn>
              <a:cxn ang="0">
                <a:pos x="12" y="22"/>
              </a:cxn>
              <a:cxn ang="0">
                <a:pos x="10" y="23"/>
              </a:cxn>
              <a:cxn ang="0">
                <a:pos x="8" y="24"/>
              </a:cxn>
              <a:cxn ang="0">
                <a:pos x="7" y="21"/>
              </a:cxn>
              <a:cxn ang="0">
                <a:pos x="5" y="20"/>
              </a:cxn>
              <a:cxn ang="0">
                <a:pos x="3" y="20"/>
              </a:cxn>
              <a:cxn ang="0">
                <a:pos x="3" y="18"/>
              </a:cxn>
              <a:cxn ang="0">
                <a:pos x="1" y="18"/>
              </a:cxn>
              <a:cxn ang="0">
                <a:pos x="0" y="15"/>
              </a:cxn>
              <a:cxn ang="0">
                <a:pos x="2" y="13"/>
              </a:cxn>
              <a:cxn ang="0">
                <a:pos x="5" y="11"/>
              </a:cxn>
              <a:cxn ang="0">
                <a:pos x="3" y="9"/>
              </a:cxn>
              <a:cxn ang="0">
                <a:pos x="2" y="7"/>
              </a:cxn>
              <a:cxn ang="0">
                <a:pos x="2" y="5"/>
              </a:cxn>
              <a:cxn ang="0">
                <a:pos x="3" y="3"/>
              </a:cxn>
              <a:cxn ang="0">
                <a:pos x="4" y="0"/>
              </a:cxn>
              <a:cxn ang="0">
                <a:pos x="8" y="0"/>
              </a:cxn>
              <a:cxn ang="0">
                <a:pos x="10" y="0"/>
              </a:cxn>
              <a:cxn ang="0">
                <a:pos x="12" y="1"/>
              </a:cxn>
            </a:cxnLst>
            <a:rect l="0" t="0" r="r" b="b"/>
            <a:pathLst>
              <a:path w="22" h="25">
                <a:moveTo>
                  <a:pt x="12" y="1"/>
                </a:moveTo>
                <a:lnTo>
                  <a:pt x="13" y="3"/>
                </a:lnTo>
                <a:lnTo>
                  <a:pt x="15" y="5"/>
                </a:lnTo>
                <a:lnTo>
                  <a:pt x="16" y="6"/>
                </a:lnTo>
                <a:lnTo>
                  <a:pt x="18" y="9"/>
                </a:lnTo>
                <a:lnTo>
                  <a:pt x="20" y="11"/>
                </a:lnTo>
                <a:lnTo>
                  <a:pt x="22" y="13"/>
                </a:lnTo>
                <a:lnTo>
                  <a:pt x="21" y="16"/>
                </a:lnTo>
                <a:lnTo>
                  <a:pt x="21" y="18"/>
                </a:lnTo>
                <a:lnTo>
                  <a:pt x="21" y="20"/>
                </a:lnTo>
                <a:lnTo>
                  <a:pt x="21" y="22"/>
                </a:lnTo>
                <a:lnTo>
                  <a:pt x="19" y="25"/>
                </a:lnTo>
                <a:lnTo>
                  <a:pt x="17" y="24"/>
                </a:lnTo>
                <a:lnTo>
                  <a:pt x="15" y="22"/>
                </a:lnTo>
                <a:lnTo>
                  <a:pt x="12" y="22"/>
                </a:lnTo>
                <a:lnTo>
                  <a:pt x="10" y="23"/>
                </a:lnTo>
                <a:lnTo>
                  <a:pt x="8" y="24"/>
                </a:lnTo>
                <a:lnTo>
                  <a:pt x="7" y="21"/>
                </a:lnTo>
                <a:lnTo>
                  <a:pt x="5" y="20"/>
                </a:lnTo>
                <a:lnTo>
                  <a:pt x="3" y="20"/>
                </a:lnTo>
                <a:lnTo>
                  <a:pt x="3" y="18"/>
                </a:lnTo>
                <a:lnTo>
                  <a:pt x="1" y="18"/>
                </a:lnTo>
                <a:lnTo>
                  <a:pt x="0" y="15"/>
                </a:lnTo>
                <a:lnTo>
                  <a:pt x="2" y="13"/>
                </a:lnTo>
                <a:lnTo>
                  <a:pt x="5" y="11"/>
                </a:lnTo>
                <a:lnTo>
                  <a:pt x="3" y="9"/>
                </a:lnTo>
                <a:lnTo>
                  <a:pt x="2" y="7"/>
                </a:lnTo>
                <a:lnTo>
                  <a:pt x="2" y="5"/>
                </a:lnTo>
                <a:lnTo>
                  <a:pt x="3" y="3"/>
                </a:lnTo>
                <a:lnTo>
                  <a:pt x="4" y="0"/>
                </a:lnTo>
                <a:lnTo>
                  <a:pt x="8" y="0"/>
                </a:lnTo>
                <a:lnTo>
                  <a:pt x="10" y="0"/>
                </a:lnTo>
                <a:lnTo>
                  <a:pt x="12" y="1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5" name="25031">
            <a:extLst xmlns:a="http://schemas.openxmlformats.org/drawingml/2006/main">
              <a:ext uri="{FF2B5EF4-FFF2-40B4-BE49-F238E27FC236}">
                <a16:creationId xmlns:a16="http://schemas.microsoft.com/office/drawing/2014/main" id="{2EA0C085-BD1A-41EE-8159-7EC4F47C01C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820933" y="826153"/>
            <a:ext cx="240811" cy="224585"/>
          </a:xfrm>
          <a:custGeom xmlns:a="http://schemas.openxmlformats.org/drawingml/2006/main">
            <a:avLst/>
            <a:gdLst/>
            <a:ahLst/>
            <a:cxnLst>
              <a:cxn ang="0">
                <a:pos x="19" y="0"/>
              </a:cxn>
              <a:cxn ang="0">
                <a:pos x="22" y="0"/>
              </a:cxn>
              <a:cxn ang="0">
                <a:pos x="25" y="0"/>
              </a:cxn>
              <a:cxn ang="0">
                <a:pos x="27" y="1"/>
              </a:cxn>
              <a:cxn ang="0">
                <a:pos x="28" y="3"/>
              </a:cxn>
              <a:cxn ang="0">
                <a:pos x="28" y="6"/>
              </a:cxn>
              <a:cxn ang="0">
                <a:pos x="27" y="8"/>
              </a:cxn>
              <a:cxn ang="0">
                <a:pos x="27" y="11"/>
              </a:cxn>
              <a:cxn ang="0">
                <a:pos x="26" y="12"/>
              </a:cxn>
              <a:cxn ang="0">
                <a:pos x="25" y="14"/>
              </a:cxn>
              <a:cxn ang="0">
                <a:pos x="27" y="17"/>
              </a:cxn>
              <a:cxn ang="0">
                <a:pos x="25" y="19"/>
              </a:cxn>
              <a:cxn ang="0">
                <a:pos x="23" y="21"/>
              </a:cxn>
              <a:cxn ang="0">
                <a:pos x="21" y="23"/>
              </a:cxn>
              <a:cxn ang="0">
                <a:pos x="19" y="22"/>
              </a:cxn>
              <a:cxn ang="0">
                <a:pos x="15" y="22"/>
              </a:cxn>
              <a:cxn ang="0">
                <a:pos x="13" y="24"/>
              </a:cxn>
              <a:cxn ang="0">
                <a:pos x="16" y="26"/>
              </a:cxn>
              <a:cxn ang="0">
                <a:pos x="13" y="28"/>
              </a:cxn>
              <a:cxn ang="0">
                <a:pos x="11" y="27"/>
              </a:cxn>
              <a:cxn ang="0">
                <a:pos x="8" y="27"/>
              </a:cxn>
              <a:cxn ang="0">
                <a:pos x="7" y="26"/>
              </a:cxn>
              <a:cxn ang="0">
                <a:pos x="5" y="26"/>
              </a:cxn>
              <a:cxn ang="0">
                <a:pos x="1" y="26"/>
              </a:cxn>
              <a:cxn ang="0">
                <a:pos x="0" y="24"/>
              </a:cxn>
              <a:cxn ang="0">
                <a:pos x="1" y="22"/>
              </a:cxn>
              <a:cxn ang="0">
                <a:pos x="2" y="20"/>
              </a:cxn>
              <a:cxn ang="0">
                <a:pos x="3" y="19"/>
              </a:cxn>
              <a:cxn ang="0">
                <a:pos x="4" y="17"/>
              </a:cxn>
              <a:cxn ang="0">
                <a:pos x="3" y="15"/>
              </a:cxn>
              <a:cxn ang="0">
                <a:pos x="1" y="14"/>
              </a:cxn>
              <a:cxn ang="0">
                <a:pos x="1" y="12"/>
              </a:cxn>
              <a:cxn ang="0">
                <a:pos x="2" y="9"/>
              </a:cxn>
              <a:cxn ang="0">
                <a:pos x="0" y="7"/>
              </a:cxn>
              <a:cxn ang="0">
                <a:pos x="1" y="4"/>
              </a:cxn>
              <a:cxn ang="0">
                <a:pos x="4" y="2"/>
              </a:cxn>
              <a:cxn ang="0">
                <a:pos x="8" y="1"/>
              </a:cxn>
              <a:cxn ang="0">
                <a:pos x="10" y="0"/>
              </a:cxn>
              <a:cxn ang="0">
                <a:pos x="13" y="2"/>
              </a:cxn>
              <a:cxn ang="0">
                <a:pos x="16" y="2"/>
              </a:cxn>
              <a:cxn ang="0">
                <a:pos x="19" y="0"/>
              </a:cxn>
            </a:cxnLst>
            <a:rect l="0" t="0" r="r" b="b"/>
            <a:pathLst>
              <a:path w="28" h="28">
                <a:moveTo>
                  <a:pt x="19" y="0"/>
                </a:moveTo>
                <a:lnTo>
                  <a:pt x="22" y="0"/>
                </a:lnTo>
                <a:lnTo>
                  <a:pt x="25" y="0"/>
                </a:lnTo>
                <a:lnTo>
                  <a:pt x="27" y="1"/>
                </a:lnTo>
                <a:lnTo>
                  <a:pt x="28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26" y="12"/>
                </a:lnTo>
                <a:lnTo>
                  <a:pt x="25" y="14"/>
                </a:lnTo>
                <a:lnTo>
                  <a:pt x="27" y="17"/>
                </a:lnTo>
                <a:lnTo>
                  <a:pt x="25" y="19"/>
                </a:lnTo>
                <a:lnTo>
                  <a:pt x="23" y="21"/>
                </a:lnTo>
                <a:lnTo>
                  <a:pt x="21" y="23"/>
                </a:lnTo>
                <a:lnTo>
                  <a:pt x="19" y="22"/>
                </a:lnTo>
                <a:lnTo>
                  <a:pt x="15" y="22"/>
                </a:lnTo>
                <a:lnTo>
                  <a:pt x="13" y="24"/>
                </a:lnTo>
                <a:lnTo>
                  <a:pt x="16" y="26"/>
                </a:lnTo>
                <a:lnTo>
                  <a:pt x="13" y="28"/>
                </a:lnTo>
                <a:lnTo>
                  <a:pt x="11" y="27"/>
                </a:lnTo>
                <a:lnTo>
                  <a:pt x="8" y="27"/>
                </a:lnTo>
                <a:lnTo>
                  <a:pt x="7" y="26"/>
                </a:lnTo>
                <a:lnTo>
                  <a:pt x="5" y="26"/>
                </a:lnTo>
                <a:lnTo>
                  <a:pt x="1" y="26"/>
                </a:lnTo>
                <a:lnTo>
                  <a:pt x="0" y="24"/>
                </a:lnTo>
                <a:lnTo>
                  <a:pt x="1" y="22"/>
                </a:lnTo>
                <a:lnTo>
                  <a:pt x="2" y="20"/>
                </a:lnTo>
                <a:lnTo>
                  <a:pt x="3" y="19"/>
                </a:lnTo>
                <a:lnTo>
                  <a:pt x="4" y="17"/>
                </a:lnTo>
                <a:lnTo>
                  <a:pt x="3" y="15"/>
                </a:lnTo>
                <a:lnTo>
                  <a:pt x="1" y="14"/>
                </a:lnTo>
                <a:lnTo>
                  <a:pt x="1" y="12"/>
                </a:lnTo>
                <a:lnTo>
                  <a:pt x="2" y="9"/>
                </a:lnTo>
                <a:lnTo>
                  <a:pt x="0" y="7"/>
                </a:lnTo>
                <a:lnTo>
                  <a:pt x="1" y="4"/>
                </a:lnTo>
                <a:lnTo>
                  <a:pt x="4" y="2"/>
                </a:lnTo>
                <a:lnTo>
                  <a:pt x="8" y="1"/>
                </a:lnTo>
                <a:lnTo>
                  <a:pt x="10" y="0"/>
                </a:lnTo>
                <a:lnTo>
                  <a:pt x="13" y="2"/>
                </a:lnTo>
                <a:lnTo>
                  <a:pt x="16" y="2"/>
                </a:lnTo>
                <a:lnTo>
                  <a:pt x="19" y="0"/>
                </a:lnTo>
              </a:path>
            </a:pathLst>
          </a:custGeom>
          <a:solidFill xmlns:a="http://schemas.openxmlformats.org/drawingml/2006/main">
            <a:srgbClr val="FF2D2D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6" name="25018">
            <a:extLst xmlns:a="http://schemas.openxmlformats.org/drawingml/2006/main">
              <a:ext uri="{FF2B5EF4-FFF2-40B4-BE49-F238E27FC236}">
                <a16:creationId xmlns:a16="http://schemas.microsoft.com/office/drawing/2014/main" id="{EC9A5C0C-B267-40E1-8B65-113F21163444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190750" y="673755"/>
            <a:ext cx="223610" cy="160418"/>
          </a:xfrm>
          <a:custGeom xmlns:a="http://schemas.openxmlformats.org/drawingml/2006/main">
            <a:avLst/>
            <a:gdLst/>
            <a:ahLst/>
            <a:cxnLst>
              <a:cxn ang="0">
                <a:pos x="22" y="2"/>
              </a:cxn>
              <a:cxn ang="0">
                <a:pos x="24" y="4"/>
              </a:cxn>
              <a:cxn ang="0">
                <a:pos x="26" y="6"/>
              </a:cxn>
              <a:cxn ang="0">
                <a:pos x="26" y="7"/>
              </a:cxn>
              <a:cxn ang="0">
                <a:pos x="24" y="8"/>
              </a:cxn>
              <a:cxn ang="0">
                <a:pos x="22" y="8"/>
              </a:cxn>
              <a:cxn ang="0">
                <a:pos x="20" y="9"/>
              </a:cxn>
              <a:cxn ang="0">
                <a:pos x="20" y="12"/>
              </a:cxn>
              <a:cxn ang="0">
                <a:pos x="22" y="13"/>
              </a:cxn>
              <a:cxn ang="0">
                <a:pos x="23" y="15"/>
              </a:cxn>
              <a:cxn ang="0">
                <a:pos x="21" y="17"/>
              </a:cxn>
              <a:cxn ang="0">
                <a:pos x="19" y="17"/>
              </a:cxn>
              <a:cxn ang="0">
                <a:pos x="16" y="16"/>
              </a:cxn>
              <a:cxn ang="0">
                <a:pos x="14" y="17"/>
              </a:cxn>
              <a:cxn ang="0">
                <a:pos x="12" y="19"/>
              </a:cxn>
              <a:cxn ang="0">
                <a:pos x="10" y="19"/>
              </a:cxn>
              <a:cxn ang="0">
                <a:pos x="8" y="20"/>
              </a:cxn>
              <a:cxn ang="0">
                <a:pos x="6" y="18"/>
              </a:cxn>
              <a:cxn ang="0">
                <a:pos x="4" y="17"/>
              </a:cxn>
              <a:cxn ang="0">
                <a:pos x="2" y="15"/>
              </a:cxn>
              <a:cxn ang="0">
                <a:pos x="0" y="11"/>
              </a:cxn>
              <a:cxn ang="0">
                <a:pos x="2" y="9"/>
              </a:cxn>
              <a:cxn ang="0">
                <a:pos x="3" y="7"/>
              </a:cxn>
              <a:cxn ang="0">
                <a:pos x="4" y="6"/>
              </a:cxn>
              <a:cxn ang="0">
                <a:pos x="3" y="3"/>
              </a:cxn>
              <a:cxn ang="0">
                <a:pos x="4" y="0"/>
              </a:cxn>
              <a:cxn ang="0">
                <a:pos x="6" y="0"/>
              </a:cxn>
              <a:cxn ang="0">
                <a:pos x="8" y="1"/>
              </a:cxn>
              <a:cxn ang="0">
                <a:pos x="9" y="4"/>
              </a:cxn>
              <a:cxn ang="0">
                <a:pos x="11" y="3"/>
              </a:cxn>
              <a:cxn ang="0">
                <a:pos x="13" y="2"/>
              </a:cxn>
              <a:cxn ang="0">
                <a:pos x="16" y="2"/>
              </a:cxn>
              <a:cxn ang="0">
                <a:pos x="18" y="4"/>
              </a:cxn>
              <a:cxn ang="0">
                <a:pos x="20" y="5"/>
              </a:cxn>
              <a:cxn ang="0">
                <a:pos x="22" y="2"/>
              </a:cxn>
            </a:cxnLst>
            <a:rect l="0" t="0" r="r" b="b"/>
            <a:pathLst>
              <a:path w="26" h="20">
                <a:moveTo>
                  <a:pt x="22" y="2"/>
                </a:moveTo>
                <a:lnTo>
                  <a:pt x="24" y="4"/>
                </a:lnTo>
                <a:lnTo>
                  <a:pt x="26" y="6"/>
                </a:lnTo>
                <a:lnTo>
                  <a:pt x="26" y="7"/>
                </a:lnTo>
                <a:lnTo>
                  <a:pt x="24" y="8"/>
                </a:lnTo>
                <a:lnTo>
                  <a:pt x="22" y="8"/>
                </a:lnTo>
                <a:lnTo>
                  <a:pt x="20" y="9"/>
                </a:lnTo>
                <a:lnTo>
                  <a:pt x="20" y="12"/>
                </a:lnTo>
                <a:lnTo>
                  <a:pt x="22" y="13"/>
                </a:lnTo>
                <a:lnTo>
                  <a:pt x="23" y="15"/>
                </a:lnTo>
                <a:lnTo>
                  <a:pt x="21" y="17"/>
                </a:lnTo>
                <a:lnTo>
                  <a:pt x="19" y="17"/>
                </a:lnTo>
                <a:lnTo>
                  <a:pt x="16" y="16"/>
                </a:lnTo>
                <a:lnTo>
                  <a:pt x="14" y="17"/>
                </a:lnTo>
                <a:lnTo>
                  <a:pt x="12" y="19"/>
                </a:lnTo>
                <a:lnTo>
                  <a:pt x="10" y="19"/>
                </a:lnTo>
                <a:lnTo>
                  <a:pt x="8" y="20"/>
                </a:lnTo>
                <a:lnTo>
                  <a:pt x="6" y="18"/>
                </a:lnTo>
                <a:lnTo>
                  <a:pt x="4" y="17"/>
                </a:lnTo>
                <a:lnTo>
                  <a:pt x="2" y="15"/>
                </a:lnTo>
                <a:lnTo>
                  <a:pt x="0" y="11"/>
                </a:lnTo>
                <a:lnTo>
                  <a:pt x="2" y="9"/>
                </a:lnTo>
                <a:lnTo>
                  <a:pt x="3" y="7"/>
                </a:lnTo>
                <a:lnTo>
                  <a:pt x="4" y="6"/>
                </a:lnTo>
                <a:lnTo>
                  <a:pt x="3" y="3"/>
                </a:lnTo>
                <a:lnTo>
                  <a:pt x="4" y="0"/>
                </a:lnTo>
                <a:lnTo>
                  <a:pt x="6" y="0"/>
                </a:lnTo>
                <a:lnTo>
                  <a:pt x="8" y="1"/>
                </a:lnTo>
                <a:lnTo>
                  <a:pt x="9" y="4"/>
                </a:lnTo>
                <a:lnTo>
                  <a:pt x="11" y="3"/>
                </a:lnTo>
                <a:lnTo>
                  <a:pt x="13" y="2"/>
                </a:lnTo>
                <a:lnTo>
                  <a:pt x="16" y="2"/>
                </a:lnTo>
                <a:lnTo>
                  <a:pt x="18" y="4"/>
                </a:lnTo>
                <a:lnTo>
                  <a:pt x="20" y="5"/>
                </a:lnTo>
                <a:lnTo>
                  <a:pt x="22" y="2"/>
                </a:lnTo>
              </a:path>
            </a:pathLst>
          </a:custGeom>
          <a:solidFill xmlns:a="http://schemas.openxmlformats.org/drawingml/2006/main">
            <a:srgbClr val="FF9191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7" name="25015">
            <a:extLst xmlns:a="http://schemas.openxmlformats.org/drawingml/2006/main">
              <a:ext uri="{FF2B5EF4-FFF2-40B4-BE49-F238E27FC236}">
                <a16:creationId xmlns:a16="http://schemas.microsoft.com/office/drawing/2014/main" id="{26595922-3DCC-4E9F-80A4-04BEB816BCE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588722" y="729902"/>
            <a:ext cx="154807" cy="80209"/>
          </a:xfrm>
          <a:custGeom xmlns:a="http://schemas.openxmlformats.org/drawingml/2006/main">
            <a:avLst/>
            <a:gdLst/>
            <a:ahLst/>
            <a:cxnLst>
              <a:cxn ang="0">
                <a:pos x="15" y="0"/>
              </a:cxn>
              <a:cxn ang="0">
                <a:pos x="16" y="2"/>
              </a:cxn>
              <a:cxn ang="0">
                <a:pos x="18" y="3"/>
              </a:cxn>
              <a:cxn ang="0">
                <a:pos x="18" y="6"/>
              </a:cxn>
              <a:cxn ang="0">
                <a:pos x="18" y="8"/>
              </a:cxn>
              <a:cxn ang="0">
                <a:pos x="15" y="10"/>
              </a:cxn>
              <a:cxn ang="0">
                <a:pos x="14" y="9"/>
              </a:cxn>
              <a:cxn ang="0">
                <a:pos x="11" y="9"/>
              </a:cxn>
              <a:cxn ang="0">
                <a:pos x="8" y="10"/>
              </a:cxn>
              <a:cxn ang="0">
                <a:pos x="6" y="10"/>
              </a:cxn>
              <a:cxn ang="0">
                <a:pos x="3" y="9"/>
              </a:cxn>
              <a:cxn ang="0">
                <a:pos x="1" y="8"/>
              </a:cxn>
              <a:cxn ang="0">
                <a:pos x="0" y="6"/>
              </a:cxn>
              <a:cxn ang="0">
                <a:pos x="2" y="4"/>
              </a:cxn>
              <a:cxn ang="0">
                <a:pos x="3" y="2"/>
              </a:cxn>
              <a:cxn ang="0">
                <a:pos x="6" y="0"/>
              </a:cxn>
              <a:cxn ang="0">
                <a:pos x="9" y="0"/>
              </a:cxn>
              <a:cxn ang="0">
                <a:pos x="11" y="0"/>
              </a:cxn>
              <a:cxn ang="0">
                <a:pos x="15" y="0"/>
              </a:cxn>
            </a:cxnLst>
            <a:rect l="0" t="0" r="r" b="b"/>
            <a:pathLst>
              <a:path w="18" h="10">
                <a:moveTo>
                  <a:pt x="15" y="0"/>
                </a:moveTo>
                <a:lnTo>
                  <a:pt x="16" y="2"/>
                </a:lnTo>
                <a:lnTo>
                  <a:pt x="18" y="3"/>
                </a:lnTo>
                <a:lnTo>
                  <a:pt x="18" y="6"/>
                </a:lnTo>
                <a:lnTo>
                  <a:pt x="18" y="8"/>
                </a:lnTo>
                <a:lnTo>
                  <a:pt x="15" y="10"/>
                </a:lnTo>
                <a:lnTo>
                  <a:pt x="14" y="9"/>
                </a:lnTo>
                <a:lnTo>
                  <a:pt x="11" y="9"/>
                </a:lnTo>
                <a:lnTo>
                  <a:pt x="8" y="10"/>
                </a:lnTo>
                <a:lnTo>
                  <a:pt x="6" y="10"/>
                </a:lnTo>
                <a:lnTo>
                  <a:pt x="3" y="9"/>
                </a:lnTo>
                <a:lnTo>
                  <a:pt x="1" y="8"/>
                </a:lnTo>
                <a:lnTo>
                  <a:pt x="0" y="6"/>
                </a:lnTo>
                <a:lnTo>
                  <a:pt x="2" y="4"/>
                </a:lnTo>
                <a:lnTo>
                  <a:pt x="3" y="2"/>
                </a:lnTo>
                <a:lnTo>
                  <a:pt x="6" y="0"/>
                </a:lnTo>
                <a:lnTo>
                  <a:pt x="9" y="0"/>
                </a:lnTo>
                <a:lnTo>
                  <a:pt x="11" y="0"/>
                </a:lnTo>
                <a:lnTo>
                  <a:pt x="15" y="0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8" name="25014">
            <a:extLst xmlns:a="http://schemas.openxmlformats.org/drawingml/2006/main">
              <a:ext uri="{FF2B5EF4-FFF2-40B4-BE49-F238E27FC236}">
                <a16:creationId xmlns:a16="http://schemas.microsoft.com/office/drawing/2014/main" id="{81932FCC-400B-437B-AE75-80BF955E2E33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700527" y="649693"/>
            <a:ext cx="180608" cy="240628"/>
          </a:xfrm>
          <a:custGeom xmlns:a="http://schemas.openxmlformats.org/drawingml/2006/main">
            <a:avLst/>
            <a:gdLst/>
            <a:ahLst/>
            <a:cxnLst>
              <a:cxn ang="0">
                <a:pos x="10" y="6"/>
              </a:cxn>
              <a:cxn ang="0">
                <a:pos x="11" y="9"/>
              </a:cxn>
              <a:cxn ang="0">
                <a:pos x="13" y="8"/>
              </a:cxn>
              <a:cxn ang="0">
                <a:pos x="16" y="8"/>
              </a:cxn>
              <a:cxn ang="0">
                <a:pos x="17" y="11"/>
              </a:cxn>
              <a:cxn ang="0">
                <a:pos x="18" y="13"/>
              </a:cxn>
              <a:cxn ang="0">
                <a:pos x="21" y="15"/>
              </a:cxn>
              <a:cxn ang="0">
                <a:pos x="19" y="17"/>
              </a:cxn>
              <a:cxn ang="0">
                <a:pos x="17" y="18"/>
              </a:cxn>
              <a:cxn ang="0">
                <a:pos x="17" y="20"/>
              </a:cxn>
              <a:cxn ang="0">
                <a:pos x="18" y="24"/>
              </a:cxn>
              <a:cxn ang="0">
                <a:pos x="15" y="26"/>
              </a:cxn>
              <a:cxn ang="0">
                <a:pos x="14" y="29"/>
              </a:cxn>
              <a:cxn ang="0">
                <a:pos x="12" y="30"/>
              </a:cxn>
              <a:cxn ang="0">
                <a:pos x="9" y="29"/>
              </a:cxn>
              <a:cxn ang="0">
                <a:pos x="6" y="28"/>
              </a:cxn>
              <a:cxn ang="0">
                <a:pos x="4" y="28"/>
              </a:cxn>
              <a:cxn ang="0">
                <a:pos x="3" y="26"/>
              </a:cxn>
              <a:cxn ang="0">
                <a:pos x="2" y="25"/>
              </a:cxn>
              <a:cxn ang="0">
                <a:pos x="0" y="23"/>
              </a:cxn>
              <a:cxn ang="0">
                <a:pos x="2" y="22"/>
              </a:cxn>
              <a:cxn ang="0">
                <a:pos x="2" y="20"/>
              </a:cxn>
              <a:cxn ang="0">
                <a:pos x="5" y="18"/>
              </a:cxn>
              <a:cxn ang="0">
                <a:pos x="5" y="16"/>
              </a:cxn>
              <a:cxn ang="0">
                <a:pos x="5" y="13"/>
              </a:cxn>
              <a:cxn ang="0">
                <a:pos x="3" y="12"/>
              </a:cxn>
              <a:cxn ang="0">
                <a:pos x="2" y="10"/>
              </a:cxn>
              <a:cxn ang="0">
                <a:pos x="2" y="8"/>
              </a:cxn>
              <a:cxn ang="0">
                <a:pos x="2" y="6"/>
              </a:cxn>
              <a:cxn ang="0">
                <a:pos x="3" y="4"/>
              </a:cxn>
              <a:cxn ang="0">
                <a:pos x="6" y="5"/>
              </a:cxn>
              <a:cxn ang="0">
                <a:pos x="5" y="2"/>
              </a:cxn>
              <a:cxn ang="0">
                <a:pos x="6" y="0"/>
              </a:cxn>
              <a:cxn ang="0">
                <a:pos x="9" y="4"/>
              </a:cxn>
              <a:cxn ang="0">
                <a:pos x="10" y="6"/>
              </a:cxn>
            </a:cxnLst>
            <a:rect l="0" t="0" r="r" b="b"/>
            <a:pathLst>
              <a:path w="21" h="30">
                <a:moveTo>
                  <a:pt x="10" y="6"/>
                </a:moveTo>
                <a:lnTo>
                  <a:pt x="11" y="9"/>
                </a:lnTo>
                <a:lnTo>
                  <a:pt x="13" y="8"/>
                </a:lnTo>
                <a:lnTo>
                  <a:pt x="16" y="8"/>
                </a:lnTo>
                <a:lnTo>
                  <a:pt x="17" y="11"/>
                </a:lnTo>
                <a:lnTo>
                  <a:pt x="18" y="13"/>
                </a:lnTo>
                <a:lnTo>
                  <a:pt x="21" y="15"/>
                </a:lnTo>
                <a:lnTo>
                  <a:pt x="19" y="17"/>
                </a:lnTo>
                <a:lnTo>
                  <a:pt x="17" y="18"/>
                </a:lnTo>
                <a:lnTo>
                  <a:pt x="17" y="20"/>
                </a:lnTo>
                <a:lnTo>
                  <a:pt x="18" y="24"/>
                </a:lnTo>
                <a:lnTo>
                  <a:pt x="15" y="26"/>
                </a:lnTo>
                <a:lnTo>
                  <a:pt x="14" y="29"/>
                </a:lnTo>
                <a:lnTo>
                  <a:pt x="12" y="30"/>
                </a:lnTo>
                <a:lnTo>
                  <a:pt x="9" y="29"/>
                </a:lnTo>
                <a:lnTo>
                  <a:pt x="6" y="28"/>
                </a:lnTo>
                <a:lnTo>
                  <a:pt x="4" y="28"/>
                </a:lnTo>
                <a:lnTo>
                  <a:pt x="3" y="26"/>
                </a:lnTo>
                <a:lnTo>
                  <a:pt x="2" y="25"/>
                </a:lnTo>
                <a:lnTo>
                  <a:pt x="0" y="23"/>
                </a:lnTo>
                <a:lnTo>
                  <a:pt x="2" y="22"/>
                </a:lnTo>
                <a:lnTo>
                  <a:pt x="2" y="20"/>
                </a:lnTo>
                <a:lnTo>
                  <a:pt x="5" y="18"/>
                </a:lnTo>
                <a:lnTo>
                  <a:pt x="5" y="16"/>
                </a:lnTo>
                <a:lnTo>
                  <a:pt x="5" y="13"/>
                </a:lnTo>
                <a:lnTo>
                  <a:pt x="3" y="12"/>
                </a:lnTo>
                <a:lnTo>
                  <a:pt x="2" y="10"/>
                </a:lnTo>
                <a:lnTo>
                  <a:pt x="2" y="8"/>
                </a:lnTo>
                <a:lnTo>
                  <a:pt x="2" y="6"/>
                </a:lnTo>
                <a:lnTo>
                  <a:pt x="3" y="4"/>
                </a:lnTo>
                <a:lnTo>
                  <a:pt x="6" y="5"/>
                </a:lnTo>
                <a:lnTo>
                  <a:pt x="5" y="2"/>
                </a:lnTo>
                <a:lnTo>
                  <a:pt x="6" y="0"/>
                </a:lnTo>
                <a:lnTo>
                  <a:pt x="9" y="4"/>
                </a:lnTo>
                <a:lnTo>
                  <a:pt x="10" y="6"/>
                </a:lnTo>
              </a:path>
            </a:pathLst>
          </a:custGeom>
          <a:solidFill xmlns:a="http://schemas.openxmlformats.org/drawingml/2006/main">
            <a:srgbClr val="FF5F5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19" name="25005">
            <a:extLst xmlns:a="http://schemas.openxmlformats.org/drawingml/2006/main">
              <a:ext uri="{FF2B5EF4-FFF2-40B4-BE49-F238E27FC236}">
                <a16:creationId xmlns:a16="http://schemas.microsoft.com/office/drawing/2014/main" id="{0F4EE2BA-5077-442D-88CC-94283A9EE4B0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302555" y="489274"/>
            <a:ext cx="206410" cy="136355"/>
          </a:xfrm>
          <a:custGeom xmlns:a="http://schemas.openxmlformats.org/drawingml/2006/main">
            <a:avLst/>
            <a:gdLst/>
            <a:ahLst/>
            <a:cxnLst>
              <a:cxn ang="0">
                <a:pos x="24" y="9"/>
              </a:cxn>
              <a:cxn ang="0">
                <a:pos x="22" y="11"/>
              </a:cxn>
              <a:cxn ang="0">
                <a:pos x="21" y="13"/>
              </a:cxn>
              <a:cxn ang="0">
                <a:pos x="19" y="14"/>
              </a:cxn>
              <a:cxn ang="0">
                <a:pos x="16" y="14"/>
              </a:cxn>
              <a:cxn ang="0">
                <a:pos x="15" y="17"/>
              </a:cxn>
              <a:cxn ang="0">
                <a:pos x="12" y="16"/>
              </a:cxn>
              <a:cxn ang="0">
                <a:pos x="10" y="16"/>
              </a:cxn>
              <a:cxn ang="0">
                <a:pos x="8" y="14"/>
              </a:cxn>
              <a:cxn ang="0">
                <a:pos x="6" y="12"/>
              </a:cxn>
              <a:cxn ang="0">
                <a:pos x="4" y="9"/>
              </a:cxn>
              <a:cxn ang="0">
                <a:pos x="3" y="8"/>
              </a:cxn>
              <a:cxn ang="0">
                <a:pos x="1" y="6"/>
              </a:cxn>
              <a:cxn ang="0">
                <a:pos x="0" y="4"/>
              </a:cxn>
              <a:cxn ang="0">
                <a:pos x="3" y="4"/>
              </a:cxn>
              <a:cxn ang="0">
                <a:pos x="5" y="2"/>
              </a:cxn>
              <a:cxn ang="0">
                <a:pos x="7" y="1"/>
              </a:cxn>
              <a:cxn ang="0">
                <a:pos x="9" y="0"/>
              </a:cxn>
              <a:cxn ang="0">
                <a:pos x="12" y="0"/>
              </a:cxn>
              <a:cxn ang="0">
                <a:pos x="14" y="1"/>
              </a:cxn>
              <a:cxn ang="0">
                <a:pos x="16" y="1"/>
              </a:cxn>
              <a:cxn ang="0">
                <a:pos x="19" y="4"/>
              </a:cxn>
              <a:cxn ang="0">
                <a:pos x="21" y="6"/>
              </a:cxn>
              <a:cxn ang="0">
                <a:pos x="24" y="9"/>
              </a:cxn>
            </a:cxnLst>
            <a:rect l="0" t="0" r="r" b="b"/>
            <a:pathLst>
              <a:path w="24" h="17">
                <a:moveTo>
                  <a:pt x="24" y="9"/>
                </a:moveTo>
                <a:lnTo>
                  <a:pt x="22" y="11"/>
                </a:lnTo>
                <a:lnTo>
                  <a:pt x="21" y="13"/>
                </a:lnTo>
                <a:lnTo>
                  <a:pt x="19" y="14"/>
                </a:lnTo>
                <a:lnTo>
                  <a:pt x="16" y="14"/>
                </a:lnTo>
                <a:lnTo>
                  <a:pt x="15" y="17"/>
                </a:lnTo>
                <a:lnTo>
                  <a:pt x="12" y="16"/>
                </a:lnTo>
                <a:lnTo>
                  <a:pt x="10" y="16"/>
                </a:lnTo>
                <a:lnTo>
                  <a:pt x="8" y="14"/>
                </a:lnTo>
                <a:lnTo>
                  <a:pt x="6" y="12"/>
                </a:lnTo>
                <a:lnTo>
                  <a:pt x="4" y="9"/>
                </a:lnTo>
                <a:lnTo>
                  <a:pt x="3" y="8"/>
                </a:lnTo>
                <a:lnTo>
                  <a:pt x="1" y="6"/>
                </a:lnTo>
                <a:lnTo>
                  <a:pt x="0" y="4"/>
                </a:lnTo>
                <a:lnTo>
                  <a:pt x="3" y="4"/>
                </a:lnTo>
                <a:lnTo>
                  <a:pt x="5" y="2"/>
                </a:lnTo>
                <a:lnTo>
                  <a:pt x="7" y="1"/>
                </a:lnTo>
                <a:lnTo>
                  <a:pt x="9" y="0"/>
                </a:lnTo>
                <a:lnTo>
                  <a:pt x="12" y="0"/>
                </a:lnTo>
                <a:lnTo>
                  <a:pt x="14" y="1"/>
                </a:lnTo>
                <a:lnTo>
                  <a:pt x="16" y="1"/>
                </a:lnTo>
                <a:lnTo>
                  <a:pt x="19" y="4"/>
                </a:lnTo>
                <a:lnTo>
                  <a:pt x="21" y="6"/>
                </a:lnTo>
                <a:lnTo>
                  <a:pt x="24" y="9"/>
                </a:lnTo>
              </a:path>
            </a:pathLst>
          </a:custGeom>
          <a:solidFill xmlns:a="http://schemas.openxmlformats.org/drawingml/2006/main">
            <a:srgbClr val="FFFFFF"/>
          </a:solidFill>
          <a:ln xmlns:a="http://schemas.openxmlformats.org/drawingml/2006/main" w="9525">
            <a:solidFill>
              <a:srgbClr val="4E4E4E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20" name="20002">
            <a:extLst xmlns:a="http://schemas.openxmlformats.org/drawingml/2006/main">
              <a:ext uri="{FF2B5EF4-FFF2-40B4-BE49-F238E27FC236}">
                <a16:creationId xmlns:a16="http://schemas.microsoft.com/office/drawing/2014/main" id="{DB601D91-EF7A-481B-9651-1E4DC1FD4BA8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2382312" y="489274"/>
            <a:ext cx="1419067" cy="625630"/>
          </a:xfrm>
          <a:custGeom xmlns:a="http://schemas.openxmlformats.org/drawingml/2006/main">
            <a:avLst/>
            <a:gdLst/>
            <a:ahLst/>
            <a:cxnLst>
              <a:cxn ang="0">
                <a:pos x="132" y="11"/>
              </a:cxn>
              <a:cxn ang="0">
                <a:pos x="142" y="11"/>
              </a:cxn>
              <a:cxn ang="0">
                <a:pos x="149" y="17"/>
              </a:cxn>
              <a:cxn ang="0">
                <a:pos x="157" y="10"/>
              </a:cxn>
              <a:cxn ang="0">
                <a:pos x="165" y="15"/>
              </a:cxn>
              <a:cxn ang="0">
                <a:pos x="161" y="24"/>
              </a:cxn>
              <a:cxn ang="0">
                <a:pos x="162" y="30"/>
              </a:cxn>
              <a:cxn ang="0">
                <a:pos x="161" y="39"/>
              </a:cxn>
              <a:cxn ang="0">
                <a:pos x="156" y="44"/>
              </a:cxn>
              <a:cxn ang="0">
                <a:pos x="148" y="49"/>
              </a:cxn>
              <a:cxn ang="0">
                <a:pos x="140" y="52"/>
              </a:cxn>
              <a:cxn ang="0">
                <a:pos x="131" y="55"/>
              </a:cxn>
              <a:cxn ang="0">
                <a:pos x="124" y="57"/>
              </a:cxn>
              <a:cxn ang="0">
                <a:pos x="116" y="56"/>
              </a:cxn>
              <a:cxn ang="0">
                <a:pos x="107" y="57"/>
              </a:cxn>
              <a:cxn ang="0">
                <a:pos x="100" y="59"/>
              </a:cxn>
              <a:cxn ang="0">
                <a:pos x="100" y="68"/>
              </a:cxn>
              <a:cxn ang="0">
                <a:pos x="91" y="66"/>
              </a:cxn>
              <a:cxn ang="0">
                <a:pos x="86" y="73"/>
              </a:cxn>
              <a:cxn ang="0">
                <a:pos x="76" y="78"/>
              </a:cxn>
              <a:cxn ang="0">
                <a:pos x="67" y="76"/>
              </a:cxn>
              <a:cxn ang="0">
                <a:pos x="64" y="70"/>
              </a:cxn>
              <a:cxn ang="0">
                <a:pos x="56" y="68"/>
              </a:cxn>
              <a:cxn ang="0">
                <a:pos x="45" y="71"/>
              </a:cxn>
              <a:cxn ang="0">
                <a:pos x="43" y="67"/>
              </a:cxn>
              <a:cxn ang="0">
                <a:pos x="34" y="61"/>
              </a:cxn>
              <a:cxn ang="0">
                <a:pos x="28" y="55"/>
              </a:cxn>
              <a:cxn ang="0">
                <a:pos x="22" y="51"/>
              </a:cxn>
              <a:cxn ang="0">
                <a:pos x="20" y="44"/>
              </a:cxn>
              <a:cxn ang="0">
                <a:pos x="12" y="44"/>
              </a:cxn>
              <a:cxn ang="0">
                <a:pos x="1" y="46"/>
              </a:cxn>
              <a:cxn ang="0">
                <a:pos x="0" y="36"/>
              </a:cxn>
              <a:cxn ang="0">
                <a:pos x="3" y="27"/>
              </a:cxn>
              <a:cxn ang="0">
                <a:pos x="11" y="22"/>
              </a:cxn>
              <a:cxn ang="0">
                <a:pos x="20" y="27"/>
              </a:cxn>
              <a:cxn ang="0">
                <a:pos x="30" y="30"/>
              </a:cxn>
              <a:cxn ang="0">
                <a:pos x="39" y="28"/>
              </a:cxn>
              <a:cxn ang="0">
                <a:pos x="42" y="22"/>
              </a:cxn>
              <a:cxn ang="0">
                <a:pos x="49" y="24"/>
              </a:cxn>
              <a:cxn ang="0">
                <a:pos x="62" y="17"/>
              </a:cxn>
              <a:cxn ang="0">
                <a:pos x="72" y="18"/>
              </a:cxn>
              <a:cxn ang="0">
                <a:pos x="80" y="17"/>
              </a:cxn>
              <a:cxn ang="0">
                <a:pos x="90" y="15"/>
              </a:cxn>
              <a:cxn ang="0">
                <a:pos x="100" y="14"/>
              </a:cxn>
              <a:cxn ang="0">
                <a:pos x="98" y="6"/>
              </a:cxn>
              <a:cxn ang="0">
                <a:pos x="107" y="4"/>
              </a:cxn>
              <a:cxn ang="0">
                <a:pos x="116" y="0"/>
              </a:cxn>
              <a:cxn ang="0">
                <a:pos x="126" y="4"/>
              </a:cxn>
            </a:cxnLst>
            <a:rect l="0" t="0" r="r" b="b"/>
            <a:pathLst>
              <a:path w="165" h="78">
                <a:moveTo>
                  <a:pt x="126" y="4"/>
                </a:moveTo>
                <a:lnTo>
                  <a:pt x="128" y="6"/>
                </a:lnTo>
                <a:lnTo>
                  <a:pt x="131" y="9"/>
                </a:lnTo>
                <a:lnTo>
                  <a:pt x="132" y="11"/>
                </a:lnTo>
                <a:lnTo>
                  <a:pt x="135" y="10"/>
                </a:lnTo>
                <a:lnTo>
                  <a:pt x="137" y="11"/>
                </a:lnTo>
                <a:lnTo>
                  <a:pt x="139" y="11"/>
                </a:lnTo>
                <a:lnTo>
                  <a:pt x="142" y="11"/>
                </a:lnTo>
                <a:lnTo>
                  <a:pt x="144" y="10"/>
                </a:lnTo>
                <a:lnTo>
                  <a:pt x="144" y="12"/>
                </a:lnTo>
                <a:lnTo>
                  <a:pt x="145" y="14"/>
                </a:lnTo>
                <a:lnTo>
                  <a:pt x="149" y="17"/>
                </a:lnTo>
                <a:lnTo>
                  <a:pt x="152" y="15"/>
                </a:lnTo>
                <a:lnTo>
                  <a:pt x="153" y="14"/>
                </a:lnTo>
                <a:lnTo>
                  <a:pt x="155" y="12"/>
                </a:lnTo>
                <a:lnTo>
                  <a:pt x="157" y="10"/>
                </a:lnTo>
                <a:lnTo>
                  <a:pt x="159" y="10"/>
                </a:lnTo>
                <a:lnTo>
                  <a:pt x="162" y="11"/>
                </a:lnTo>
                <a:lnTo>
                  <a:pt x="164" y="13"/>
                </a:lnTo>
                <a:lnTo>
                  <a:pt x="165" y="15"/>
                </a:lnTo>
                <a:lnTo>
                  <a:pt x="164" y="19"/>
                </a:lnTo>
                <a:lnTo>
                  <a:pt x="162" y="21"/>
                </a:lnTo>
                <a:lnTo>
                  <a:pt x="160" y="21"/>
                </a:lnTo>
                <a:lnTo>
                  <a:pt x="161" y="24"/>
                </a:lnTo>
                <a:lnTo>
                  <a:pt x="162" y="25"/>
                </a:lnTo>
                <a:lnTo>
                  <a:pt x="163" y="27"/>
                </a:lnTo>
                <a:lnTo>
                  <a:pt x="164" y="29"/>
                </a:lnTo>
                <a:lnTo>
                  <a:pt x="162" y="30"/>
                </a:lnTo>
                <a:lnTo>
                  <a:pt x="161" y="32"/>
                </a:lnTo>
                <a:lnTo>
                  <a:pt x="161" y="34"/>
                </a:lnTo>
                <a:lnTo>
                  <a:pt x="161" y="37"/>
                </a:lnTo>
                <a:lnTo>
                  <a:pt x="161" y="39"/>
                </a:lnTo>
                <a:lnTo>
                  <a:pt x="160" y="41"/>
                </a:lnTo>
                <a:lnTo>
                  <a:pt x="160" y="43"/>
                </a:lnTo>
                <a:lnTo>
                  <a:pt x="159" y="46"/>
                </a:lnTo>
                <a:lnTo>
                  <a:pt x="156" y="44"/>
                </a:lnTo>
                <a:lnTo>
                  <a:pt x="153" y="44"/>
                </a:lnTo>
                <a:lnTo>
                  <a:pt x="150" y="44"/>
                </a:lnTo>
                <a:lnTo>
                  <a:pt x="151" y="47"/>
                </a:lnTo>
                <a:lnTo>
                  <a:pt x="148" y="49"/>
                </a:lnTo>
                <a:lnTo>
                  <a:pt x="146" y="50"/>
                </a:lnTo>
                <a:lnTo>
                  <a:pt x="144" y="50"/>
                </a:lnTo>
                <a:lnTo>
                  <a:pt x="142" y="51"/>
                </a:lnTo>
                <a:lnTo>
                  <a:pt x="140" y="52"/>
                </a:lnTo>
                <a:lnTo>
                  <a:pt x="138" y="52"/>
                </a:lnTo>
                <a:lnTo>
                  <a:pt x="135" y="53"/>
                </a:lnTo>
                <a:lnTo>
                  <a:pt x="134" y="54"/>
                </a:lnTo>
                <a:lnTo>
                  <a:pt x="131" y="55"/>
                </a:lnTo>
                <a:lnTo>
                  <a:pt x="129" y="54"/>
                </a:lnTo>
                <a:lnTo>
                  <a:pt x="128" y="55"/>
                </a:lnTo>
                <a:lnTo>
                  <a:pt x="126" y="56"/>
                </a:lnTo>
                <a:lnTo>
                  <a:pt x="124" y="57"/>
                </a:lnTo>
                <a:lnTo>
                  <a:pt x="122" y="57"/>
                </a:lnTo>
                <a:lnTo>
                  <a:pt x="120" y="58"/>
                </a:lnTo>
                <a:lnTo>
                  <a:pt x="117" y="60"/>
                </a:lnTo>
                <a:lnTo>
                  <a:pt x="116" y="56"/>
                </a:lnTo>
                <a:lnTo>
                  <a:pt x="113" y="54"/>
                </a:lnTo>
                <a:lnTo>
                  <a:pt x="111" y="55"/>
                </a:lnTo>
                <a:lnTo>
                  <a:pt x="110" y="58"/>
                </a:lnTo>
                <a:lnTo>
                  <a:pt x="107" y="57"/>
                </a:lnTo>
                <a:lnTo>
                  <a:pt x="104" y="56"/>
                </a:lnTo>
                <a:lnTo>
                  <a:pt x="103" y="55"/>
                </a:lnTo>
                <a:lnTo>
                  <a:pt x="100" y="56"/>
                </a:lnTo>
                <a:lnTo>
                  <a:pt x="100" y="59"/>
                </a:lnTo>
                <a:lnTo>
                  <a:pt x="101" y="61"/>
                </a:lnTo>
                <a:lnTo>
                  <a:pt x="102" y="64"/>
                </a:lnTo>
                <a:lnTo>
                  <a:pt x="103" y="66"/>
                </a:lnTo>
                <a:lnTo>
                  <a:pt x="100" y="68"/>
                </a:lnTo>
                <a:lnTo>
                  <a:pt x="98" y="68"/>
                </a:lnTo>
                <a:lnTo>
                  <a:pt x="95" y="68"/>
                </a:lnTo>
                <a:lnTo>
                  <a:pt x="94" y="67"/>
                </a:lnTo>
                <a:lnTo>
                  <a:pt x="91" y="66"/>
                </a:lnTo>
                <a:lnTo>
                  <a:pt x="89" y="67"/>
                </a:lnTo>
                <a:lnTo>
                  <a:pt x="86" y="68"/>
                </a:lnTo>
                <a:lnTo>
                  <a:pt x="86" y="71"/>
                </a:lnTo>
                <a:lnTo>
                  <a:pt x="86" y="73"/>
                </a:lnTo>
                <a:lnTo>
                  <a:pt x="83" y="75"/>
                </a:lnTo>
                <a:lnTo>
                  <a:pt x="81" y="76"/>
                </a:lnTo>
                <a:lnTo>
                  <a:pt x="78" y="77"/>
                </a:lnTo>
                <a:lnTo>
                  <a:pt x="76" y="78"/>
                </a:lnTo>
                <a:lnTo>
                  <a:pt x="73" y="78"/>
                </a:lnTo>
                <a:lnTo>
                  <a:pt x="73" y="76"/>
                </a:lnTo>
                <a:lnTo>
                  <a:pt x="71" y="75"/>
                </a:lnTo>
                <a:lnTo>
                  <a:pt x="67" y="76"/>
                </a:lnTo>
                <a:lnTo>
                  <a:pt x="67" y="74"/>
                </a:lnTo>
                <a:lnTo>
                  <a:pt x="68" y="71"/>
                </a:lnTo>
                <a:lnTo>
                  <a:pt x="67" y="68"/>
                </a:lnTo>
                <a:lnTo>
                  <a:pt x="64" y="70"/>
                </a:lnTo>
                <a:lnTo>
                  <a:pt x="62" y="69"/>
                </a:lnTo>
                <a:lnTo>
                  <a:pt x="59" y="69"/>
                </a:lnTo>
                <a:lnTo>
                  <a:pt x="58" y="68"/>
                </a:lnTo>
                <a:lnTo>
                  <a:pt x="56" y="68"/>
                </a:lnTo>
                <a:lnTo>
                  <a:pt x="52" y="68"/>
                </a:lnTo>
                <a:lnTo>
                  <a:pt x="50" y="69"/>
                </a:lnTo>
                <a:lnTo>
                  <a:pt x="47" y="69"/>
                </a:lnTo>
                <a:lnTo>
                  <a:pt x="45" y="71"/>
                </a:lnTo>
                <a:lnTo>
                  <a:pt x="44" y="73"/>
                </a:lnTo>
                <a:lnTo>
                  <a:pt x="42" y="72"/>
                </a:lnTo>
                <a:lnTo>
                  <a:pt x="43" y="69"/>
                </a:lnTo>
                <a:lnTo>
                  <a:pt x="43" y="67"/>
                </a:lnTo>
                <a:lnTo>
                  <a:pt x="40" y="66"/>
                </a:lnTo>
                <a:lnTo>
                  <a:pt x="38" y="66"/>
                </a:lnTo>
                <a:lnTo>
                  <a:pt x="36" y="63"/>
                </a:lnTo>
                <a:lnTo>
                  <a:pt x="34" y="61"/>
                </a:lnTo>
                <a:lnTo>
                  <a:pt x="33" y="60"/>
                </a:lnTo>
                <a:lnTo>
                  <a:pt x="30" y="59"/>
                </a:lnTo>
                <a:lnTo>
                  <a:pt x="27" y="58"/>
                </a:lnTo>
                <a:lnTo>
                  <a:pt x="28" y="55"/>
                </a:lnTo>
                <a:lnTo>
                  <a:pt x="30" y="53"/>
                </a:lnTo>
                <a:lnTo>
                  <a:pt x="27" y="52"/>
                </a:lnTo>
                <a:lnTo>
                  <a:pt x="24" y="51"/>
                </a:lnTo>
                <a:lnTo>
                  <a:pt x="22" y="51"/>
                </a:lnTo>
                <a:lnTo>
                  <a:pt x="20" y="50"/>
                </a:lnTo>
                <a:lnTo>
                  <a:pt x="19" y="49"/>
                </a:lnTo>
                <a:lnTo>
                  <a:pt x="19" y="46"/>
                </a:lnTo>
                <a:lnTo>
                  <a:pt x="20" y="44"/>
                </a:lnTo>
                <a:lnTo>
                  <a:pt x="19" y="42"/>
                </a:lnTo>
                <a:lnTo>
                  <a:pt x="15" y="40"/>
                </a:lnTo>
                <a:lnTo>
                  <a:pt x="13" y="42"/>
                </a:lnTo>
                <a:lnTo>
                  <a:pt x="12" y="44"/>
                </a:lnTo>
                <a:lnTo>
                  <a:pt x="9" y="47"/>
                </a:lnTo>
                <a:lnTo>
                  <a:pt x="7" y="49"/>
                </a:lnTo>
                <a:lnTo>
                  <a:pt x="3" y="48"/>
                </a:lnTo>
                <a:lnTo>
                  <a:pt x="1" y="46"/>
                </a:lnTo>
                <a:lnTo>
                  <a:pt x="0" y="43"/>
                </a:lnTo>
                <a:lnTo>
                  <a:pt x="1" y="40"/>
                </a:lnTo>
                <a:lnTo>
                  <a:pt x="0" y="38"/>
                </a:lnTo>
                <a:lnTo>
                  <a:pt x="0" y="36"/>
                </a:lnTo>
                <a:lnTo>
                  <a:pt x="1" y="33"/>
                </a:lnTo>
                <a:lnTo>
                  <a:pt x="1" y="31"/>
                </a:lnTo>
                <a:lnTo>
                  <a:pt x="1" y="29"/>
                </a:lnTo>
                <a:lnTo>
                  <a:pt x="3" y="27"/>
                </a:lnTo>
                <a:lnTo>
                  <a:pt x="4" y="25"/>
                </a:lnTo>
                <a:lnTo>
                  <a:pt x="7" y="25"/>
                </a:lnTo>
                <a:lnTo>
                  <a:pt x="9" y="22"/>
                </a:lnTo>
                <a:lnTo>
                  <a:pt x="11" y="22"/>
                </a:lnTo>
                <a:lnTo>
                  <a:pt x="13" y="23"/>
                </a:lnTo>
                <a:lnTo>
                  <a:pt x="15" y="25"/>
                </a:lnTo>
                <a:lnTo>
                  <a:pt x="17" y="27"/>
                </a:lnTo>
                <a:lnTo>
                  <a:pt x="20" y="27"/>
                </a:lnTo>
                <a:lnTo>
                  <a:pt x="23" y="29"/>
                </a:lnTo>
                <a:lnTo>
                  <a:pt x="25" y="30"/>
                </a:lnTo>
                <a:lnTo>
                  <a:pt x="27" y="32"/>
                </a:lnTo>
                <a:lnTo>
                  <a:pt x="30" y="30"/>
                </a:lnTo>
                <a:lnTo>
                  <a:pt x="33" y="30"/>
                </a:lnTo>
                <a:lnTo>
                  <a:pt x="35" y="30"/>
                </a:lnTo>
                <a:lnTo>
                  <a:pt x="39" y="30"/>
                </a:lnTo>
                <a:lnTo>
                  <a:pt x="39" y="28"/>
                </a:lnTo>
                <a:lnTo>
                  <a:pt x="39" y="26"/>
                </a:lnTo>
                <a:lnTo>
                  <a:pt x="40" y="24"/>
                </a:lnTo>
                <a:lnTo>
                  <a:pt x="43" y="25"/>
                </a:lnTo>
                <a:lnTo>
                  <a:pt x="42" y="22"/>
                </a:lnTo>
                <a:lnTo>
                  <a:pt x="43" y="20"/>
                </a:lnTo>
                <a:lnTo>
                  <a:pt x="46" y="24"/>
                </a:lnTo>
                <a:lnTo>
                  <a:pt x="47" y="26"/>
                </a:lnTo>
                <a:lnTo>
                  <a:pt x="49" y="24"/>
                </a:lnTo>
                <a:lnTo>
                  <a:pt x="51" y="21"/>
                </a:lnTo>
                <a:lnTo>
                  <a:pt x="54" y="20"/>
                </a:lnTo>
                <a:lnTo>
                  <a:pt x="58" y="20"/>
                </a:lnTo>
                <a:lnTo>
                  <a:pt x="62" y="17"/>
                </a:lnTo>
                <a:lnTo>
                  <a:pt x="67" y="14"/>
                </a:lnTo>
                <a:lnTo>
                  <a:pt x="69" y="14"/>
                </a:lnTo>
                <a:lnTo>
                  <a:pt x="72" y="14"/>
                </a:lnTo>
                <a:lnTo>
                  <a:pt x="72" y="18"/>
                </a:lnTo>
                <a:lnTo>
                  <a:pt x="73" y="20"/>
                </a:lnTo>
                <a:lnTo>
                  <a:pt x="76" y="22"/>
                </a:lnTo>
                <a:lnTo>
                  <a:pt x="78" y="19"/>
                </a:lnTo>
                <a:lnTo>
                  <a:pt x="80" y="17"/>
                </a:lnTo>
                <a:lnTo>
                  <a:pt x="84" y="16"/>
                </a:lnTo>
                <a:lnTo>
                  <a:pt x="85" y="16"/>
                </a:lnTo>
                <a:lnTo>
                  <a:pt x="89" y="12"/>
                </a:lnTo>
                <a:lnTo>
                  <a:pt x="90" y="15"/>
                </a:lnTo>
                <a:lnTo>
                  <a:pt x="91" y="17"/>
                </a:lnTo>
                <a:lnTo>
                  <a:pt x="95" y="18"/>
                </a:lnTo>
                <a:lnTo>
                  <a:pt x="97" y="16"/>
                </a:lnTo>
                <a:lnTo>
                  <a:pt x="100" y="14"/>
                </a:lnTo>
                <a:lnTo>
                  <a:pt x="98" y="12"/>
                </a:lnTo>
                <a:lnTo>
                  <a:pt x="97" y="10"/>
                </a:lnTo>
                <a:lnTo>
                  <a:pt x="97" y="8"/>
                </a:lnTo>
                <a:lnTo>
                  <a:pt x="98" y="6"/>
                </a:lnTo>
                <a:lnTo>
                  <a:pt x="99" y="3"/>
                </a:lnTo>
                <a:lnTo>
                  <a:pt x="103" y="3"/>
                </a:lnTo>
                <a:lnTo>
                  <a:pt x="105" y="3"/>
                </a:lnTo>
                <a:lnTo>
                  <a:pt x="107" y="4"/>
                </a:lnTo>
                <a:lnTo>
                  <a:pt x="110" y="4"/>
                </a:lnTo>
                <a:lnTo>
                  <a:pt x="112" y="2"/>
                </a:lnTo>
                <a:lnTo>
                  <a:pt x="114" y="1"/>
                </a:lnTo>
                <a:lnTo>
                  <a:pt x="116" y="0"/>
                </a:lnTo>
                <a:lnTo>
                  <a:pt x="119" y="0"/>
                </a:lnTo>
                <a:lnTo>
                  <a:pt x="121" y="1"/>
                </a:lnTo>
                <a:lnTo>
                  <a:pt x="123" y="1"/>
                </a:lnTo>
                <a:lnTo>
                  <a:pt x="126" y="4"/>
                </a:lnTo>
              </a:path>
            </a:pathLst>
          </a:custGeom>
          <a:noFill xmlns:a="http://schemas.openxmlformats.org/drawingml/2006/main"/>
          <a:ln xmlns:a="http://schemas.openxmlformats.org/drawingml/2006/main" w="25400">
            <a:solidFill>
              <a:schemeClr val="tx1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21" name="ESCAUT">
            <a:extLst xmlns:a="http://schemas.openxmlformats.org/drawingml/2006/main">
              <a:ext uri="{FF2B5EF4-FFF2-40B4-BE49-F238E27FC236}">
                <a16:creationId xmlns:a16="http://schemas.microsoft.com/office/drawing/2014/main" id="{299F2CCB-98F8-4D93-9C18-1F557E0B98E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1238459" y="609589"/>
            <a:ext cx="146207" cy="537400"/>
          </a:xfrm>
          <a:custGeom xmlns:a="http://schemas.openxmlformats.org/drawingml/2006/main">
            <a:avLst/>
            <a:gdLst/>
            <a:ahLst/>
            <a:cxnLst>
              <a:cxn ang="0">
                <a:pos x="15" y="67"/>
              </a:cxn>
              <a:cxn ang="0">
                <a:pos x="14" y="66"/>
              </a:cxn>
              <a:cxn ang="0">
                <a:pos x="13" y="65"/>
              </a:cxn>
              <a:cxn ang="0">
                <a:pos x="13" y="64"/>
              </a:cxn>
              <a:cxn ang="0">
                <a:pos x="13" y="63"/>
              </a:cxn>
              <a:cxn ang="0">
                <a:pos x="16" y="57"/>
              </a:cxn>
              <a:cxn ang="0">
                <a:pos x="15" y="54"/>
              </a:cxn>
              <a:cxn ang="0">
                <a:pos x="15" y="53"/>
              </a:cxn>
              <a:cxn ang="0">
                <a:pos x="16" y="52"/>
              </a:cxn>
              <a:cxn ang="0">
                <a:pos x="16" y="52"/>
              </a:cxn>
              <a:cxn ang="0">
                <a:pos x="17" y="51"/>
              </a:cxn>
              <a:cxn ang="0">
                <a:pos x="17" y="50"/>
              </a:cxn>
              <a:cxn ang="0">
                <a:pos x="16" y="47"/>
              </a:cxn>
              <a:cxn ang="0">
                <a:pos x="16" y="46"/>
              </a:cxn>
              <a:cxn ang="0">
                <a:pos x="15" y="46"/>
              </a:cxn>
              <a:cxn ang="0">
                <a:pos x="15" y="45"/>
              </a:cxn>
              <a:cxn ang="0">
                <a:pos x="12" y="43"/>
              </a:cxn>
              <a:cxn ang="0">
                <a:pos x="10" y="41"/>
              </a:cxn>
              <a:cxn ang="0">
                <a:pos x="6" y="36"/>
              </a:cxn>
              <a:cxn ang="0">
                <a:pos x="6" y="35"/>
              </a:cxn>
              <a:cxn ang="0">
                <a:pos x="4" y="32"/>
              </a:cxn>
              <a:cxn ang="0">
                <a:pos x="2" y="31"/>
              </a:cxn>
              <a:cxn ang="0">
                <a:pos x="2" y="31"/>
              </a:cxn>
              <a:cxn ang="0">
                <a:pos x="1" y="30"/>
              </a:cxn>
              <a:cxn ang="0">
                <a:pos x="0" y="26"/>
              </a:cxn>
              <a:cxn ang="0">
                <a:pos x="0" y="25"/>
              </a:cxn>
              <a:cxn ang="0">
                <a:pos x="0" y="24"/>
              </a:cxn>
              <a:cxn ang="0">
                <a:pos x="1" y="21"/>
              </a:cxn>
              <a:cxn ang="0">
                <a:pos x="1" y="21"/>
              </a:cxn>
              <a:cxn ang="0">
                <a:pos x="1" y="19"/>
              </a:cxn>
              <a:cxn ang="0">
                <a:pos x="0" y="16"/>
              </a:cxn>
              <a:cxn ang="0">
                <a:pos x="0" y="15"/>
              </a:cxn>
              <a:cxn ang="0">
                <a:pos x="0" y="15"/>
              </a:cxn>
              <a:cxn ang="0">
                <a:pos x="0" y="14"/>
              </a:cxn>
              <a:cxn ang="0">
                <a:pos x="1" y="14"/>
              </a:cxn>
              <a:cxn ang="0">
                <a:pos x="2" y="13"/>
              </a:cxn>
              <a:cxn ang="0">
                <a:pos x="2" y="12"/>
              </a:cxn>
              <a:cxn ang="0">
                <a:pos x="3" y="11"/>
              </a:cxn>
              <a:cxn ang="0">
                <a:pos x="3" y="9"/>
              </a:cxn>
              <a:cxn ang="0">
                <a:pos x="4" y="7"/>
              </a:cxn>
              <a:cxn ang="0">
                <a:pos x="5" y="6"/>
              </a:cxn>
              <a:cxn ang="0">
                <a:pos x="5" y="6"/>
              </a:cxn>
              <a:cxn ang="0">
                <a:pos x="6" y="6"/>
              </a:cxn>
              <a:cxn ang="0">
                <a:pos x="7" y="5"/>
              </a:cxn>
              <a:cxn ang="0">
                <a:pos x="8" y="5"/>
              </a:cxn>
              <a:cxn ang="0">
                <a:pos x="9" y="5"/>
              </a:cxn>
              <a:cxn ang="0">
                <a:pos x="9" y="4"/>
              </a:cxn>
              <a:cxn ang="0">
                <a:pos x="10" y="3"/>
              </a:cxn>
              <a:cxn ang="0">
                <a:pos x="11" y="2"/>
              </a:cxn>
              <a:cxn ang="0">
                <a:pos x="11" y="1"/>
              </a:cxn>
              <a:cxn ang="0">
                <a:pos x="11" y="0"/>
              </a:cxn>
              <a:cxn ang="0">
                <a:pos x="12" y="0"/>
              </a:cxn>
            </a:cxnLst>
            <a:rect l="0" t="0" r="r" b="b"/>
            <a:pathLst>
              <a:path w="17" h="67">
                <a:moveTo>
                  <a:pt x="15" y="67"/>
                </a:moveTo>
                <a:lnTo>
                  <a:pt x="15" y="67"/>
                </a:lnTo>
                <a:lnTo>
                  <a:pt x="15" y="67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4" y="66"/>
                </a:lnTo>
                <a:lnTo>
                  <a:pt x="13" y="65"/>
                </a:lnTo>
                <a:lnTo>
                  <a:pt x="13" y="65"/>
                </a:lnTo>
                <a:lnTo>
                  <a:pt x="13" y="64"/>
                </a:lnTo>
                <a:lnTo>
                  <a:pt x="13" y="64"/>
                </a:lnTo>
                <a:lnTo>
                  <a:pt x="13" y="64"/>
                </a:lnTo>
                <a:lnTo>
                  <a:pt x="13" y="64"/>
                </a:lnTo>
                <a:lnTo>
                  <a:pt x="13" y="63"/>
                </a:lnTo>
                <a:lnTo>
                  <a:pt x="14" y="60"/>
                </a:lnTo>
                <a:lnTo>
                  <a:pt x="15" y="58"/>
                </a:lnTo>
                <a:lnTo>
                  <a:pt x="16" y="57"/>
                </a:lnTo>
                <a:lnTo>
                  <a:pt x="15" y="55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5" y="53"/>
                </a:lnTo>
                <a:lnTo>
                  <a:pt x="15" y="53"/>
                </a:lnTo>
                <a:lnTo>
                  <a:pt x="16" y="53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1"/>
                </a:lnTo>
                <a:lnTo>
                  <a:pt x="17" y="51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47"/>
                </a:lnTo>
                <a:lnTo>
                  <a:pt x="17" y="47"/>
                </a:lnTo>
                <a:lnTo>
                  <a:pt x="16" y="47"/>
                </a:lnTo>
                <a:lnTo>
                  <a:pt x="16" y="47"/>
                </a:lnTo>
                <a:lnTo>
                  <a:pt x="16" y="47"/>
                </a:lnTo>
                <a:lnTo>
                  <a:pt x="16" y="46"/>
                </a:lnTo>
                <a:lnTo>
                  <a:pt x="16" y="46"/>
                </a:lnTo>
                <a:lnTo>
                  <a:pt x="16" y="46"/>
                </a:lnTo>
                <a:lnTo>
                  <a:pt x="15" y="46"/>
                </a:lnTo>
                <a:lnTo>
                  <a:pt x="15" y="46"/>
                </a:lnTo>
                <a:lnTo>
                  <a:pt x="15" y="45"/>
                </a:lnTo>
                <a:lnTo>
                  <a:pt x="15" y="45"/>
                </a:lnTo>
                <a:lnTo>
                  <a:pt x="13" y="44"/>
                </a:lnTo>
                <a:lnTo>
                  <a:pt x="12" y="43"/>
                </a:lnTo>
                <a:lnTo>
                  <a:pt x="12" y="43"/>
                </a:lnTo>
                <a:lnTo>
                  <a:pt x="12" y="43"/>
                </a:lnTo>
                <a:lnTo>
                  <a:pt x="10" y="41"/>
                </a:lnTo>
                <a:lnTo>
                  <a:pt x="10" y="41"/>
                </a:lnTo>
                <a:lnTo>
                  <a:pt x="10" y="41"/>
                </a:lnTo>
                <a:lnTo>
                  <a:pt x="9" y="41"/>
                </a:lnTo>
                <a:lnTo>
                  <a:pt x="6" y="36"/>
                </a:lnTo>
                <a:lnTo>
                  <a:pt x="6" y="36"/>
                </a:lnTo>
                <a:lnTo>
                  <a:pt x="6" y="35"/>
                </a:lnTo>
                <a:lnTo>
                  <a:pt x="6" y="35"/>
                </a:lnTo>
                <a:lnTo>
                  <a:pt x="6" y="35"/>
                </a:lnTo>
                <a:lnTo>
                  <a:pt x="5" y="35"/>
                </a:lnTo>
                <a:lnTo>
                  <a:pt x="4" y="32"/>
                </a:lnTo>
                <a:lnTo>
                  <a:pt x="3" y="32"/>
                </a:lnTo>
                <a:lnTo>
                  <a:pt x="3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0" y="26"/>
                </a:lnTo>
                <a:lnTo>
                  <a:pt x="0" y="25"/>
                </a:lnTo>
                <a:lnTo>
                  <a:pt x="0" y="25"/>
                </a:lnTo>
                <a:lnTo>
                  <a:pt x="0" y="25"/>
                </a:lnTo>
                <a:lnTo>
                  <a:pt x="0" y="24"/>
                </a:lnTo>
                <a:lnTo>
                  <a:pt x="0" y="24"/>
                </a:lnTo>
                <a:lnTo>
                  <a:pt x="0" y="24"/>
                </a:lnTo>
                <a:lnTo>
                  <a:pt x="1" y="23"/>
                </a:lnTo>
                <a:lnTo>
                  <a:pt x="1" y="23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0" y="16"/>
                </a:lnTo>
                <a:lnTo>
                  <a:pt x="0" y="16"/>
                </a:lnTo>
                <a:lnTo>
                  <a:pt x="0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3" y="11"/>
                </a:lnTo>
                <a:lnTo>
                  <a:pt x="3" y="11"/>
                </a:lnTo>
                <a:lnTo>
                  <a:pt x="3" y="9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5"/>
                </a:lnTo>
                <a:lnTo>
                  <a:pt x="9" y="5"/>
                </a:lnTo>
                <a:lnTo>
                  <a:pt x="9" y="5"/>
                </a:lnTo>
                <a:lnTo>
                  <a:pt x="9" y="4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</a:path>
            </a:pathLst>
          </a:custGeom>
          <a:noFill xmlns:a="http://schemas.openxmlformats.org/drawingml/2006/main"/>
          <a:ln xmlns:a="http://schemas.openxmlformats.org/drawingml/2006/main" w="9525">
            <a:solidFill>
              <a:srgbClr val="0A93FC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fr-BE"/>
          </a:p>
        </cdr:txBody>
      </cdr:sp>
      <cdr:sp macro="" textlink="">
        <cdr:nvSpPr>
          <cdr:cNvPr id="1422" name="MEUSE">
            <a:extLst xmlns:a="http://schemas.openxmlformats.org/drawingml/2006/main">
              <a:ext uri="{FF2B5EF4-FFF2-40B4-BE49-F238E27FC236}">
                <a16:creationId xmlns:a16="http://schemas.microsoft.com/office/drawing/2014/main" id="{E8030067-A94D-4773-A9F2-A644FAE740A6}"/>
              </a:ext>
            </a:extLst>
          </cdr:cNvPr>
          <cdr:cNvSpPr>
            <a:spLocks xmlns:a="http://schemas.openxmlformats.org/drawingml/2006/main"/>
          </cdr:cNvSpPr>
        </cdr:nvSpPr>
        <cdr:spPr bwMode="auto">
          <a:xfrm xmlns:a="http://schemas.openxmlformats.org/drawingml/2006/main">
            <a:off x="3500365" y="561463"/>
            <a:ext cx="1324462" cy="1371575"/>
          </a:xfrm>
          <a:custGeom xmlns:a="http://schemas.openxmlformats.org/drawingml/2006/main">
            <a:avLst/>
            <a:gdLst/>
            <a:ahLst/>
            <a:cxnLst>
              <a:cxn ang="0">
                <a:pos x="1" y="163"/>
              </a:cxn>
              <a:cxn ang="0">
                <a:pos x="0" y="158"/>
              </a:cxn>
              <a:cxn ang="0">
                <a:pos x="2" y="156"/>
              </a:cxn>
              <a:cxn ang="0">
                <a:pos x="6" y="158"/>
              </a:cxn>
              <a:cxn ang="0">
                <a:pos x="8" y="160"/>
              </a:cxn>
              <a:cxn ang="0">
                <a:pos x="10" y="156"/>
              </a:cxn>
              <a:cxn ang="0">
                <a:pos x="13" y="154"/>
              </a:cxn>
              <a:cxn ang="0">
                <a:pos x="13" y="150"/>
              </a:cxn>
              <a:cxn ang="0">
                <a:pos x="14" y="149"/>
              </a:cxn>
              <a:cxn ang="0">
                <a:pos x="18" y="148"/>
              </a:cxn>
              <a:cxn ang="0">
                <a:pos x="15" y="140"/>
              </a:cxn>
              <a:cxn ang="0">
                <a:pos x="13" y="135"/>
              </a:cxn>
              <a:cxn ang="0">
                <a:pos x="11" y="129"/>
              </a:cxn>
              <a:cxn ang="0">
                <a:pos x="9" y="123"/>
              </a:cxn>
              <a:cxn ang="0">
                <a:pos x="8" y="122"/>
              </a:cxn>
              <a:cxn ang="0">
                <a:pos x="6" y="118"/>
              </a:cxn>
              <a:cxn ang="0">
                <a:pos x="8" y="118"/>
              </a:cxn>
              <a:cxn ang="0">
                <a:pos x="10" y="117"/>
              </a:cxn>
              <a:cxn ang="0">
                <a:pos x="9" y="115"/>
              </a:cxn>
              <a:cxn ang="0">
                <a:pos x="10" y="111"/>
              </a:cxn>
              <a:cxn ang="0">
                <a:pos x="11" y="108"/>
              </a:cxn>
              <a:cxn ang="0">
                <a:pos x="10" y="98"/>
              </a:cxn>
              <a:cxn ang="0">
                <a:pos x="8" y="95"/>
              </a:cxn>
              <a:cxn ang="0">
                <a:pos x="8" y="88"/>
              </a:cxn>
              <a:cxn ang="0">
                <a:pos x="12" y="86"/>
              </a:cxn>
              <a:cxn ang="0">
                <a:pos x="17" y="86"/>
              </a:cxn>
              <a:cxn ang="0">
                <a:pos x="23" y="81"/>
              </a:cxn>
              <a:cxn ang="0">
                <a:pos x="29" y="83"/>
              </a:cxn>
              <a:cxn ang="0">
                <a:pos x="32" y="85"/>
              </a:cxn>
              <a:cxn ang="0">
                <a:pos x="34" y="82"/>
              </a:cxn>
              <a:cxn ang="0">
                <a:pos x="38" y="78"/>
              </a:cxn>
              <a:cxn ang="0">
                <a:pos x="41" y="77"/>
              </a:cxn>
              <a:cxn ang="0">
                <a:pos x="47" y="78"/>
              </a:cxn>
              <a:cxn ang="0">
                <a:pos x="54" y="76"/>
              </a:cxn>
              <a:cxn ang="0">
                <a:pos x="58" y="73"/>
              </a:cxn>
              <a:cxn ang="0">
                <a:pos x="66" y="70"/>
              </a:cxn>
              <a:cxn ang="0">
                <a:pos x="70" y="68"/>
              </a:cxn>
              <a:cxn ang="0">
                <a:pos x="72" y="69"/>
              </a:cxn>
              <a:cxn ang="0">
                <a:pos x="73" y="71"/>
              </a:cxn>
              <a:cxn ang="0">
                <a:pos x="77" y="66"/>
              </a:cxn>
              <a:cxn ang="0">
                <a:pos x="81" y="65"/>
              </a:cxn>
              <a:cxn ang="0">
                <a:pos x="88" y="66"/>
              </a:cxn>
              <a:cxn ang="0">
                <a:pos x="92" y="62"/>
              </a:cxn>
              <a:cxn ang="0">
                <a:pos x="93" y="59"/>
              </a:cxn>
              <a:cxn ang="0">
                <a:pos x="101" y="55"/>
              </a:cxn>
              <a:cxn ang="0">
                <a:pos x="116" y="49"/>
              </a:cxn>
              <a:cxn ang="0">
                <a:pos x="122" y="42"/>
              </a:cxn>
              <a:cxn ang="0">
                <a:pos x="126" y="43"/>
              </a:cxn>
              <a:cxn ang="0">
                <a:pos x="128" y="45"/>
              </a:cxn>
              <a:cxn ang="0">
                <a:pos x="133" y="44"/>
              </a:cxn>
              <a:cxn ang="0">
                <a:pos x="135" y="37"/>
              </a:cxn>
              <a:cxn ang="0">
                <a:pos x="143" y="32"/>
              </a:cxn>
              <a:cxn ang="0">
                <a:pos x="146" y="31"/>
              </a:cxn>
              <a:cxn ang="0">
                <a:pos x="146" y="28"/>
              </a:cxn>
              <a:cxn ang="0">
                <a:pos x="147" y="24"/>
              </a:cxn>
              <a:cxn ang="0">
                <a:pos x="150" y="22"/>
              </a:cxn>
              <a:cxn ang="0">
                <a:pos x="153" y="14"/>
              </a:cxn>
              <a:cxn ang="0">
                <a:pos x="153" y="4"/>
              </a:cxn>
            </a:cxnLst>
            <a:rect l="0" t="0" r="r" b="b"/>
            <a:pathLst>
              <a:path w="154" h="171">
                <a:moveTo>
                  <a:pt x="1" y="171"/>
                </a:moveTo>
                <a:lnTo>
                  <a:pt x="1" y="171"/>
                </a:lnTo>
                <a:lnTo>
                  <a:pt x="1" y="169"/>
                </a:lnTo>
                <a:lnTo>
                  <a:pt x="1" y="169"/>
                </a:lnTo>
                <a:lnTo>
                  <a:pt x="1" y="169"/>
                </a:lnTo>
                <a:lnTo>
                  <a:pt x="1" y="166"/>
                </a:lnTo>
                <a:lnTo>
                  <a:pt x="1" y="163"/>
                </a:lnTo>
                <a:lnTo>
                  <a:pt x="1" y="163"/>
                </a:lnTo>
                <a:lnTo>
                  <a:pt x="1" y="162"/>
                </a:lnTo>
                <a:lnTo>
                  <a:pt x="1" y="161"/>
                </a:lnTo>
                <a:lnTo>
                  <a:pt x="0" y="161"/>
                </a:lnTo>
                <a:lnTo>
                  <a:pt x="0" y="160"/>
                </a:lnTo>
                <a:lnTo>
                  <a:pt x="0" y="159"/>
                </a:lnTo>
                <a:lnTo>
                  <a:pt x="0" y="159"/>
                </a:lnTo>
                <a:lnTo>
                  <a:pt x="0" y="158"/>
                </a:lnTo>
                <a:lnTo>
                  <a:pt x="0" y="158"/>
                </a:lnTo>
                <a:lnTo>
                  <a:pt x="1" y="157"/>
                </a:lnTo>
                <a:lnTo>
                  <a:pt x="1" y="157"/>
                </a:lnTo>
                <a:lnTo>
                  <a:pt x="1" y="156"/>
                </a:lnTo>
                <a:lnTo>
                  <a:pt x="1" y="156"/>
                </a:lnTo>
                <a:lnTo>
                  <a:pt x="1" y="156"/>
                </a:lnTo>
                <a:lnTo>
                  <a:pt x="2" y="156"/>
                </a:lnTo>
                <a:lnTo>
                  <a:pt x="2" y="156"/>
                </a:lnTo>
                <a:lnTo>
                  <a:pt x="2" y="156"/>
                </a:lnTo>
                <a:lnTo>
                  <a:pt x="3" y="156"/>
                </a:lnTo>
                <a:lnTo>
                  <a:pt x="3" y="156"/>
                </a:lnTo>
                <a:lnTo>
                  <a:pt x="4" y="156"/>
                </a:lnTo>
                <a:lnTo>
                  <a:pt x="5" y="157"/>
                </a:lnTo>
                <a:lnTo>
                  <a:pt x="5" y="157"/>
                </a:lnTo>
                <a:lnTo>
                  <a:pt x="5" y="157"/>
                </a:lnTo>
                <a:lnTo>
                  <a:pt x="6" y="158"/>
                </a:lnTo>
                <a:lnTo>
                  <a:pt x="6" y="158"/>
                </a:lnTo>
                <a:lnTo>
                  <a:pt x="6" y="159"/>
                </a:lnTo>
                <a:lnTo>
                  <a:pt x="6" y="159"/>
                </a:lnTo>
                <a:lnTo>
                  <a:pt x="6" y="160"/>
                </a:lnTo>
                <a:lnTo>
                  <a:pt x="7" y="160"/>
                </a:lnTo>
                <a:lnTo>
                  <a:pt x="7" y="160"/>
                </a:lnTo>
                <a:lnTo>
                  <a:pt x="8" y="160"/>
                </a:lnTo>
                <a:lnTo>
                  <a:pt x="8" y="160"/>
                </a:lnTo>
                <a:lnTo>
                  <a:pt x="8" y="160"/>
                </a:lnTo>
                <a:lnTo>
                  <a:pt x="8" y="160"/>
                </a:lnTo>
                <a:lnTo>
                  <a:pt x="9" y="159"/>
                </a:lnTo>
                <a:lnTo>
                  <a:pt x="9" y="159"/>
                </a:lnTo>
                <a:lnTo>
                  <a:pt x="9" y="158"/>
                </a:lnTo>
                <a:lnTo>
                  <a:pt x="9" y="157"/>
                </a:lnTo>
                <a:lnTo>
                  <a:pt x="9" y="156"/>
                </a:lnTo>
                <a:lnTo>
                  <a:pt x="10" y="156"/>
                </a:lnTo>
                <a:lnTo>
                  <a:pt x="10" y="156"/>
                </a:lnTo>
                <a:lnTo>
                  <a:pt x="10" y="155"/>
                </a:lnTo>
                <a:lnTo>
                  <a:pt x="11" y="155"/>
                </a:lnTo>
                <a:lnTo>
                  <a:pt x="12" y="155"/>
                </a:lnTo>
                <a:lnTo>
                  <a:pt x="12" y="155"/>
                </a:lnTo>
                <a:lnTo>
                  <a:pt x="12" y="155"/>
                </a:lnTo>
                <a:lnTo>
                  <a:pt x="13" y="155"/>
                </a:lnTo>
                <a:lnTo>
                  <a:pt x="13" y="154"/>
                </a:lnTo>
                <a:lnTo>
                  <a:pt x="13" y="154"/>
                </a:lnTo>
                <a:lnTo>
                  <a:pt x="13" y="153"/>
                </a:lnTo>
                <a:lnTo>
                  <a:pt x="13" y="153"/>
                </a:lnTo>
                <a:lnTo>
                  <a:pt x="13" y="153"/>
                </a:lnTo>
                <a:lnTo>
                  <a:pt x="13" y="152"/>
                </a:lnTo>
                <a:lnTo>
                  <a:pt x="13" y="151"/>
                </a:lnTo>
                <a:lnTo>
                  <a:pt x="12" y="151"/>
                </a:lnTo>
                <a:lnTo>
                  <a:pt x="12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50"/>
                </a:lnTo>
                <a:lnTo>
                  <a:pt x="13" y="149"/>
                </a:lnTo>
                <a:lnTo>
                  <a:pt x="13" y="149"/>
                </a:lnTo>
                <a:lnTo>
                  <a:pt x="14" y="149"/>
                </a:lnTo>
                <a:lnTo>
                  <a:pt x="14" y="148"/>
                </a:lnTo>
                <a:lnTo>
                  <a:pt x="14" y="149"/>
                </a:lnTo>
                <a:lnTo>
                  <a:pt x="15" y="149"/>
                </a:lnTo>
                <a:lnTo>
                  <a:pt x="15" y="149"/>
                </a:lnTo>
                <a:lnTo>
                  <a:pt x="16" y="149"/>
                </a:lnTo>
                <a:lnTo>
                  <a:pt x="17" y="149"/>
                </a:lnTo>
                <a:lnTo>
                  <a:pt x="17" y="149"/>
                </a:lnTo>
                <a:lnTo>
                  <a:pt x="17" y="149"/>
                </a:lnTo>
                <a:lnTo>
                  <a:pt x="18" y="149"/>
                </a:lnTo>
                <a:lnTo>
                  <a:pt x="18" y="148"/>
                </a:lnTo>
                <a:lnTo>
                  <a:pt x="18" y="148"/>
                </a:lnTo>
                <a:lnTo>
                  <a:pt x="18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7"/>
                </a:lnTo>
                <a:lnTo>
                  <a:pt x="18" y="146"/>
                </a:lnTo>
                <a:lnTo>
                  <a:pt x="16" y="143"/>
                </a:lnTo>
                <a:lnTo>
                  <a:pt x="15" y="140"/>
                </a:lnTo>
                <a:lnTo>
                  <a:pt x="14" y="138"/>
                </a:lnTo>
                <a:lnTo>
                  <a:pt x="13" y="138"/>
                </a:lnTo>
                <a:lnTo>
                  <a:pt x="13" y="137"/>
                </a:lnTo>
                <a:lnTo>
                  <a:pt x="13" y="137"/>
                </a:lnTo>
                <a:lnTo>
                  <a:pt x="13" y="137"/>
                </a:lnTo>
                <a:lnTo>
                  <a:pt x="13" y="136"/>
                </a:lnTo>
                <a:lnTo>
                  <a:pt x="13" y="135"/>
                </a:lnTo>
                <a:lnTo>
                  <a:pt x="13" y="135"/>
                </a:lnTo>
                <a:lnTo>
                  <a:pt x="13" y="135"/>
                </a:lnTo>
                <a:lnTo>
                  <a:pt x="14" y="134"/>
                </a:lnTo>
                <a:lnTo>
                  <a:pt x="14" y="132"/>
                </a:lnTo>
                <a:lnTo>
                  <a:pt x="14" y="131"/>
                </a:lnTo>
                <a:lnTo>
                  <a:pt x="13" y="131"/>
                </a:lnTo>
                <a:lnTo>
                  <a:pt x="13" y="130"/>
                </a:lnTo>
                <a:lnTo>
                  <a:pt x="13" y="130"/>
                </a:lnTo>
                <a:lnTo>
                  <a:pt x="11" y="129"/>
                </a:lnTo>
                <a:lnTo>
                  <a:pt x="11" y="128"/>
                </a:lnTo>
                <a:lnTo>
                  <a:pt x="10" y="128"/>
                </a:lnTo>
                <a:lnTo>
                  <a:pt x="10" y="128"/>
                </a:lnTo>
                <a:lnTo>
                  <a:pt x="10" y="128"/>
                </a:lnTo>
                <a:lnTo>
                  <a:pt x="9" y="125"/>
                </a:lnTo>
                <a:lnTo>
                  <a:pt x="9" y="124"/>
                </a:lnTo>
                <a:lnTo>
                  <a:pt x="9" y="124"/>
                </a:lnTo>
                <a:lnTo>
                  <a:pt x="9" y="123"/>
                </a:lnTo>
                <a:lnTo>
                  <a:pt x="9" y="123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9" y="122"/>
                </a:lnTo>
                <a:lnTo>
                  <a:pt x="8" y="122"/>
                </a:lnTo>
                <a:lnTo>
                  <a:pt x="8" y="122"/>
                </a:lnTo>
                <a:lnTo>
                  <a:pt x="8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1"/>
                </a:lnTo>
                <a:lnTo>
                  <a:pt x="6" y="120"/>
                </a:lnTo>
                <a:lnTo>
                  <a:pt x="6" y="119"/>
                </a:lnTo>
                <a:lnTo>
                  <a:pt x="6" y="119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6" y="118"/>
                </a:lnTo>
                <a:lnTo>
                  <a:pt x="7" y="118"/>
                </a:lnTo>
                <a:lnTo>
                  <a:pt x="7" y="118"/>
                </a:lnTo>
                <a:lnTo>
                  <a:pt x="8" y="118"/>
                </a:lnTo>
                <a:lnTo>
                  <a:pt x="8" y="118"/>
                </a:lnTo>
                <a:lnTo>
                  <a:pt x="10" y="118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7"/>
                </a:lnTo>
                <a:lnTo>
                  <a:pt x="10" y="116"/>
                </a:lnTo>
                <a:lnTo>
                  <a:pt x="10" y="116"/>
                </a:lnTo>
                <a:lnTo>
                  <a:pt x="10" y="116"/>
                </a:lnTo>
                <a:lnTo>
                  <a:pt x="10" y="116"/>
                </a:lnTo>
                <a:lnTo>
                  <a:pt x="9" y="115"/>
                </a:lnTo>
                <a:lnTo>
                  <a:pt x="9" y="115"/>
                </a:lnTo>
                <a:lnTo>
                  <a:pt x="9" y="115"/>
                </a:lnTo>
                <a:lnTo>
                  <a:pt x="9" y="114"/>
                </a:lnTo>
                <a:lnTo>
                  <a:pt x="9" y="114"/>
                </a:lnTo>
                <a:lnTo>
                  <a:pt x="9" y="114"/>
                </a:lnTo>
                <a:lnTo>
                  <a:pt x="10" y="113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0"/>
                </a:lnTo>
                <a:lnTo>
                  <a:pt x="10" y="110"/>
                </a:lnTo>
                <a:lnTo>
                  <a:pt x="10" y="110"/>
                </a:lnTo>
                <a:lnTo>
                  <a:pt x="9" y="109"/>
                </a:lnTo>
                <a:lnTo>
                  <a:pt x="10" y="109"/>
                </a:lnTo>
                <a:lnTo>
                  <a:pt x="11" y="108"/>
                </a:lnTo>
                <a:lnTo>
                  <a:pt x="11" y="108"/>
                </a:lnTo>
                <a:lnTo>
                  <a:pt x="11" y="108"/>
                </a:lnTo>
                <a:lnTo>
                  <a:pt x="11" y="105"/>
                </a:lnTo>
                <a:lnTo>
                  <a:pt x="11" y="102"/>
                </a:lnTo>
                <a:lnTo>
                  <a:pt x="11" y="102"/>
                </a:lnTo>
                <a:lnTo>
                  <a:pt x="11" y="101"/>
                </a:lnTo>
                <a:lnTo>
                  <a:pt x="11" y="101"/>
                </a:lnTo>
                <a:lnTo>
                  <a:pt x="11" y="101"/>
                </a:lnTo>
                <a:lnTo>
                  <a:pt x="11" y="100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9" y="97"/>
                </a:lnTo>
                <a:lnTo>
                  <a:pt x="9" y="97"/>
                </a:lnTo>
                <a:lnTo>
                  <a:pt x="9" y="96"/>
                </a:lnTo>
                <a:lnTo>
                  <a:pt x="8" y="95"/>
                </a:lnTo>
                <a:lnTo>
                  <a:pt x="8" y="95"/>
                </a:lnTo>
                <a:lnTo>
                  <a:pt x="7" y="93"/>
                </a:lnTo>
                <a:lnTo>
                  <a:pt x="7" y="93"/>
                </a:lnTo>
                <a:lnTo>
                  <a:pt x="7" y="91"/>
                </a:lnTo>
                <a:lnTo>
                  <a:pt x="7" y="89"/>
                </a:lnTo>
                <a:lnTo>
                  <a:pt x="7" y="89"/>
                </a:lnTo>
                <a:lnTo>
                  <a:pt x="8" y="88"/>
                </a:lnTo>
                <a:lnTo>
                  <a:pt x="8" y="88"/>
                </a:lnTo>
                <a:lnTo>
                  <a:pt x="9" y="87"/>
                </a:lnTo>
                <a:lnTo>
                  <a:pt x="9" y="87"/>
                </a:lnTo>
                <a:lnTo>
                  <a:pt x="10" y="86"/>
                </a:lnTo>
                <a:lnTo>
                  <a:pt x="10" y="86"/>
                </a:lnTo>
                <a:lnTo>
                  <a:pt x="11" y="86"/>
                </a:lnTo>
                <a:lnTo>
                  <a:pt x="11" y="86"/>
                </a:lnTo>
                <a:lnTo>
                  <a:pt x="11" y="86"/>
                </a:lnTo>
                <a:lnTo>
                  <a:pt x="12" y="86"/>
                </a:lnTo>
                <a:lnTo>
                  <a:pt x="13" y="86"/>
                </a:lnTo>
                <a:lnTo>
                  <a:pt x="13" y="86"/>
                </a:lnTo>
                <a:lnTo>
                  <a:pt x="13" y="86"/>
                </a:lnTo>
                <a:lnTo>
                  <a:pt x="15" y="86"/>
                </a:lnTo>
                <a:lnTo>
                  <a:pt x="16" y="86"/>
                </a:lnTo>
                <a:lnTo>
                  <a:pt x="16" y="86"/>
                </a:lnTo>
                <a:lnTo>
                  <a:pt x="17" y="86"/>
                </a:lnTo>
                <a:lnTo>
                  <a:pt x="17" y="86"/>
                </a:lnTo>
                <a:lnTo>
                  <a:pt x="18" y="86"/>
                </a:lnTo>
                <a:lnTo>
                  <a:pt x="18" y="85"/>
                </a:lnTo>
                <a:lnTo>
                  <a:pt x="19" y="85"/>
                </a:lnTo>
                <a:lnTo>
                  <a:pt x="19" y="84"/>
                </a:lnTo>
                <a:lnTo>
                  <a:pt x="21" y="82"/>
                </a:lnTo>
                <a:lnTo>
                  <a:pt x="22" y="82"/>
                </a:lnTo>
                <a:lnTo>
                  <a:pt x="22" y="81"/>
                </a:lnTo>
                <a:lnTo>
                  <a:pt x="23" y="81"/>
                </a:lnTo>
                <a:lnTo>
                  <a:pt x="23" y="81"/>
                </a:lnTo>
                <a:lnTo>
                  <a:pt x="24" y="81"/>
                </a:lnTo>
                <a:lnTo>
                  <a:pt x="24" y="81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8" y="83"/>
                </a:lnTo>
                <a:lnTo>
                  <a:pt x="29" y="83"/>
                </a:lnTo>
                <a:lnTo>
                  <a:pt x="29" y="84"/>
                </a:lnTo>
                <a:lnTo>
                  <a:pt x="29" y="84"/>
                </a:lnTo>
                <a:lnTo>
                  <a:pt x="30" y="84"/>
                </a:lnTo>
                <a:lnTo>
                  <a:pt x="30" y="85"/>
                </a:lnTo>
                <a:lnTo>
                  <a:pt x="30" y="85"/>
                </a:lnTo>
                <a:lnTo>
                  <a:pt x="31" y="85"/>
                </a:lnTo>
                <a:lnTo>
                  <a:pt x="31" y="85"/>
                </a:lnTo>
                <a:lnTo>
                  <a:pt x="32" y="85"/>
                </a:lnTo>
                <a:lnTo>
                  <a:pt x="32" y="85"/>
                </a:lnTo>
                <a:lnTo>
                  <a:pt x="32" y="85"/>
                </a:lnTo>
                <a:lnTo>
                  <a:pt x="32" y="85"/>
                </a:lnTo>
                <a:lnTo>
                  <a:pt x="32" y="84"/>
                </a:lnTo>
                <a:lnTo>
                  <a:pt x="33" y="84"/>
                </a:lnTo>
                <a:lnTo>
                  <a:pt x="33" y="84"/>
                </a:lnTo>
                <a:lnTo>
                  <a:pt x="34" y="83"/>
                </a:lnTo>
                <a:lnTo>
                  <a:pt x="34" y="82"/>
                </a:lnTo>
                <a:lnTo>
                  <a:pt x="34" y="82"/>
                </a:lnTo>
                <a:lnTo>
                  <a:pt x="35" y="81"/>
                </a:lnTo>
                <a:lnTo>
                  <a:pt x="35" y="80"/>
                </a:lnTo>
                <a:lnTo>
                  <a:pt x="35" y="80"/>
                </a:lnTo>
                <a:lnTo>
                  <a:pt x="35" y="79"/>
                </a:lnTo>
                <a:lnTo>
                  <a:pt x="36" y="79"/>
                </a:lnTo>
                <a:lnTo>
                  <a:pt x="36" y="79"/>
                </a:lnTo>
                <a:lnTo>
                  <a:pt x="38" y="78"/>
                </a:lnTo>
                <a:lnTo>
                  <a:pt x="38" y="78"/>
                </a:lnTo>
                <a:lnTo>
                  <a:pt x="38" y="77"/>
                </a:lnTo>
                <a:lnTo>
                  <a:pt x="39" y="77"/>
                </a:lnTo>
                <a:lnTo>
                  <a:pt x="40" y="77"/>
                </a:lnTo>
                <a:lnTo>
                  <a:pt x="40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2" y="77"/>
                </a:lnTo>
                <a:lnTo>
                  <a:pt x="43" y="77"/>
                </a:lnTo>
                <a:lnTo>
                  <a:pt x="45" y="78"/>
                </a:lnTo>
                <a:lnTo>
                  <a:pt x="46" y="78"/>
                </a:lnTo>
                <a:lnTo>
                  <a:pt x="47" y="78"/>
                </a:lnTo>
                <a:lnTo>
                  <a:pt x="47" y="78"/>
                </a:lnTo>
                <a:lnTo>
                  <a:pt x="47" y="78"/>
                </a:lnTo>
                <a:lnTo>
                  <a:pt x="49" y="77"/>
                </a:lnTo>
                <a:lnTo>
                  <a:pt x="49" y="77"/>
                </a:lnTo>
                <a:lnTo>
                  <a:pt x="51" y="77"/>
                </a:lnTo>
                <a:lnTo>
                  <a:pt x="51" y="77"/>
                </a:lnTo>
                <a:lnTo>
                  <a:pt x="52" y="77"/>
                </a:lnTo>
                <a:lnTo>
                  <a:pt x="52" y="77"/>
                </a:lnTo>
                <a:lnTo>
                  <a:pt x="54" y="76"/>
                </a:lnTo>
                <a:lnTo>
                  <a:pt x="54" y="76"/>
                </a:lnTo>
                <a:lnTo>
                  <a:pt x="56" y="74"/>
                </a:lnTo>
                <a:lnTo>
                  <a:pt x="57" y="74"/>
                </a:lnTo>
                <a:lnTo>
                  <a:pt x="57" y="74"/>
                </a:lnTo>
                <a:lnTo>
                  <a:pt x="57" y="74"/>
                </a:lnTo>
                <a:lnTo>
                  <a:pt x="57" y="74"/>
                </a:lnTo>
                <a:lnTo>
                  <a:pt x="58" y="73"/>
                </a:lnTo>
                <a:lnTo>
                  <a:pt x="58" y="73"/>
                </a:lnTo>
                <a:lnTo>
                  <a:pt x="58" y="73"/>
                </a:lnTo>
                <a:lnTo>
                  <a:pt x="59" y="73"/>
                </a:lnTo>
                <a:lnTo>
                  <a:pt x="59" y="73"/>
                </a:lnTo>
                <a:lnTo>
                  <a:pt x="59" y="72"/>
                </a:lnTo>
                <a:lnTo>
                  <a:pt x="61" y="72"/>
                </a:lnTo>
                <a:lnTo>
                  <a:pt x="63" y="71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7" y="69"/>
                </a:lnTo>
                <a:lnTo>
                  <a:pt x="67" y="69"/>
                </a:lnTo>
                <a:lnTo>
                  <a:pt x="67" y="69"/>
                </a:lnTo>
                <a:lnTo>
                  <a:pt x="67" y="69"/>
                </a:lnTo>
                <a:lnTo>
                  <a:pt x="68" y="68"/>
                </a:lnTo>
                <a:lnTo>
                  <a:pt x="68" y="68"/>
                </a:lnTo>
                <a:lnTo>
                  <a:pt x="69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1" y="68"/>
                </a:lnTo>
                <a:lnTo>
                  <a:pt x="71" y="69"/>
                </a:lnTo>
                <a:lnTo>
                  <a:pt x="72" y="69"/>
                </a:lnTo>
                <a:lnTo>
                  <a:pt x="72" y="69"/>
                </a:lnTo>
                <a:lnTo>
                  <a:pt x="72" y="70"/>
                </a:lnTo>
                <a:lnTo>
                  <a:pt x="72" y="70"/>
                </a:lnTo>
                <a:lnTo>
                  <a:pt x="72" y="70"/>
                </a:lnTo>
                <a:lnTo>
                  <a:pt x="72" y="71"/>
                </a:lnTo>
                <a:lnTo>
                  <a:pt x="72" y="71"/>
                </a:lnTo>
                <a:lnTo>
                  <a:pt x="73" y="71"/>
                </a:lnTo>
                <a:lnTo>
                  <a:pt x="73" y="71"/>
                </a:lnTo>
                <a:lnTo>
                  <a:pt x="73" y="71"/>
                </a:lnTo>
                <a:lnTo>
                  <a:pt x="74" y="70"/>
                </a:lnTo>
                <a:lnTo>
                  <a:pt x="74" y="70"/>
                </a:lnTo>
                <a:lnTo>
                  <a:pt x="75" y="69"/>
                </a:lnTo>
                <a:lnTo>
                  <a:pt x="75" y="68"/>
                </a:lnTo>
                <a:lnTo>
                  <a:pt x="75" y="67"/>
                </a:lnTo>
                <a:lnTo>
                  <a:pt x="75" y="67"/>
                </a:lnTo>
                <a:lnTo>
                  <a:pt x="76" y="66"/>
                </a:lnTo>
                <a:lnTo>
                  <a:pt x="77" y="66"/>
                </a:lnTo>
                <a:lnTo>
                  <a:pt x="78" y="65"/>
                </a:lnTo>
                <a:lnTo>
                  <a:pt x="78" y="65"/>
                </a:lnTo>
                <a:lnTo>
                  <a:pt x="78" y="65"/>
                </a:lnTo>
                <a:lnTo>
                  <a:pt x="79" y="65"/>
                </a:lnTo>
                <a:lnTo>
                  <a:pt x="79" y="65"/>
                </a:lnTo>
                <a:lnTo>
                  <a:pt x="80" y="65"/>
                </a:lnTo>
                <a:lnTo>
                  <a:pt x="80" y="65"/>
                </a:lnTo>
                <a:lnTo>
                  <a:pt x="81" y="65"/>
                </a:lnTo>
                <a:lnTo>
                  <a:pt x="81" y="65"/>
                </a:lnTo>
                <a:lnTo>
                  <a:pt x="82" y="65"/>
                </a:lnTo>
                <a:lnTo>
                  <a:pt x="83" y="65"/>
                </a:lnTo>
                <a:lnTo>
                  <a:pt x="84" y="66"/>
                </a:lnTo>
                <a:lnTo>
                  <a:pt x="86" y="66"/>
                </a:lnTo>
                <a:lnTo>
                  <a:pt x="86" y="66"/>
                </a:lnTo>
                <a:lnTo>
                  <a:pt x="87" y="66"/>
                </a:lnTo>
                <a:lnTo>
                  <a:pt x="88" y="66"/>
                </a:lnTo>
                <a:lnTo>
                  <a:pt x="88" y="65"/>
                </a:lnTo>
                <a:lnTo>
                  <a:pt x="89" y="65"/>
                </a:lnTo>
                <a:lnTo>
                  <a:pt x="91" y="63"/>
                </a:lnTo>
                <a:lnTo>
                  <a:pt x="91" y="63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2" y="62"/>
                </a:lnTo>
                <a:lnTo>
                  <a:pt x="91" y="61"/>
                </a:lnTo>
                <a:lnTo>
                  <a:pt x="91" y="61"/>
                </a:lnTo>
                <a:lnTo>
                  <a:pt x="91" y="60"/>
                </a:lnTo>
                <a:lnTo>
                  <a:pt x="91" y="60"/>
                </a:lnTo>
                <a:lnTo>
                  <a:pt x="92" y="60"/>
                </a:lnTo>
                <a:lnTo>
                  <a:pt x="93" y="59"/>
                </a:lnTo>
                <a:lnTo>
                  <a:pt x="93" y="59"/>
                </a:lnTo>
                <a:lnTo>
                  <a:pt x="94" y="58"/>
                </a:lnTo>
                <a:lnTo>
                  <a:pt x="95" y="57"/>
                </a:lnTo>
                <a:lnTo>
                  <a:pt x="95" y="57"/>
                </a:lnTo>
                <a:lnTo>
                  <a:pt x="96" y="57"/>
                </a:lnTo>
                <a:lnTo>
                  <a:pt x="97" y="57"/>
                </a:lnTo>
                <a:lnTo>
                  <a:pt x="98" y="56"/>
                </a:lnTo>
                <a:lnTo>
                  <a:pt x="100" y="55"/>
                </a:lnTo>
                <a:lnTo>
                  <a:pt x="101" y="55"/>
                </a:lnTo>
                <a:lnTo>
                  <a:pt x="102" y="54"/>
                </a:lnTo>
                <a:lnTo>
                  <a:pt x="105" y="52"/>
                </a:lnTo>
                <a:lnTo>
                  <a:pt x="110" y="50"/>
                </a:lnTo>
                <a:lnTo>
                  <a:pt x="113" y="49"/>
                </a:lnTo>
                <a:lnTo>
                  <a:pt x="114" y="49"/>
                </a:lnTo>
                <a:lnTo>
                  <a:pt x="114" y="49"/>
                </a:lnTo>
                <a:lnTo>
                  <a:pt x="115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48"/>
                </a:lnTo>
                <a:lnTo>
                  <a:pt x="117" y="48"/>
                </a:lnTo>
                <a:lnTo>
                  <a:pt x="117" y="47"/>
                </a:lnTo>
                <a:lnTo>
                  <a:pt x="118" y="47"/>
                </a:lnTo>
                <a:lnTo>
                  <a:pt x="118" y="47"/>
                </a:lnTo>
                <a:lnTo>
                  <a:pt x="122" y="43"/>
                </a:lnTo>
                <a:lnTo>
                  <a:pt x="122" y="42"/>
                </a:lnTo>
                <a:lnTo>
                  <a:pt x="123" y="42"/>
                </a:lnTo>
                <a:lnTo>
                  <a:pt x="123" y="42"/>
                </a:lnTo>
                <a:lnTo>
                  <a:pt x="124" y="42"/>
                </a:lnTo>
                <a:lnTo>
                  <a:pt x="124" y="42"/>
                </a:lnTo>
                <a:lnTo>
                  <a:pt x="125" y="42"/>
                </a:lnTo>
                <a:lnTo>
                  <a:pt x="125" y="42"/>
                </a:lnTo>
                <a:lnTo>
                  <a:pt x="126" y="43"/>
                </a:lnTo>
                <a:lnTo>
                  <a:pt x="126" y="43"/>
                </a:lnTo>
                <a:lnTo>
                  <a:pt x="126" y="43"/>
                </a:lnTo>
                <a:lnTo>
                  <a:pt x="126" y="44"/>
                </a:lnTo>
                <a:lnTo>
                  <a:pt x="126" y="44"/>
                </a:lnTo>
                <a:lnTo>
                  <a:pt x="127" y="44"/>
                </a:lnTo>
                <a:lnTo>
                  <a:pt x="127" y="44"/>
                </a:lnTo>
                <a:lnTo>
                  <a:pt x="127" y="44"/>
                </a:lnTo>
                <a:lnTo>
                  <a:pt x="127" y="45"/>
                </a:lnTo>
                <a:lnTo>
                  <a:pt x="128" y="45"/>
                </a:lnTo>
                <a:lnTo>
                  <a:pt x="128" y="45"/>
                </a:lnTo>
                <a:lnTo>
                  <a:pt x="129" y="45"/>
                </a:lnTo>
                <a:lnTo>
                  <a:pt x="130" y="45"/>
                </a:lnTo>
                <a:lnTo>
                  <a:pt x="130" y="45"/>
                </a:lnTo>
                <a:lnTo>
                  <a:pt x="131" y="45"/>
                </a:lnTo>
                <a:lnTo>
                  <a:pt x="131" y="45"/>
                </a:lnTo>
                <a:lnTo>
                  <a:pt x="131" y="45"/>
                </a:lnTo>
                <a:lnTo>
                  <a:pt x="133" y="44"/>
                </a:lnTo>
                <a:lnTo>
                  <a:pt x="134" y="44"/>
                </a:lnTo>
                <a:lnTo>
                  <a:pt x="134" y="43"/>
                </a:lnTo>
                <a:lnTo>
                  <a:pt x="135" y="42"/>
                </a:lnTo>
                <a:lnTo>
                  <a:pt x="135" y="41"/>
                </a:lnTo>
                <a:lnTo>
                  <a:pt x="135" y="40"/>
                </a:lnTo>
                <a:lnTo>
                  <a:pt x="135" y="38"/>
                </a:lnTo>
                <a:lnTo>
                  <a:pt x="134" y="37"/>
                </a:lnTo>
                <a:lnTo>
                  <a:pt x="135" y="37"/>
                </a:lnTo>
                <a:lnTo>
                  <a:pt x="135" y="37"/>
                </a:lnTo>
                <a:lnTo>
                  <a:pt x="135" y="36"/>
                </a:lnTo>
                <a:lnTo>
                  <a:pt x="135" y="36"/>
                </a:lnTo>
                <a:lnTo>
                  <a:pt x="137" y="35"/>
                </a:lnTo>
                <a:lnTo>
                  <a:pt x="137" y="34"/>
                </a:lnTo>
                <a:lnTo>
                  <a:pt x="139" y="33"/>
                </a:lnTo>
                <a:lnTo>
                  <a:pt x="142" y="32"/>
                </a:lnTo>
                <a:lnTo>
                  <a:pt x="143" y="32"/>
                </a:lnTo>
                <a:lnTo>
                  <a:pt x="143" y="32"/>
                </a:lnTo>
                <a:lnTo>
                  <a:pt x="143" y="32"/>
                </a:lnTo>
                <a:lnTo>
                  <a:pt x="144" y="32"/>
                </a:lnTo>
                <a:lnTo>
                  <a:pt x="145" y="32"/>
                </a:lnTo>
                <a:lnTo>
                  <a:pt x="145" y="32"/>
                </a:lnTo>
                <a:lnTo>
                  <a:pt x="146" y="31"/>
                </a:lnTo>
                <a:lnTo>
                  <a:pt x="146" y="31"/>
                </a:lnTo>
                <a:lnTo>
                  <a:pt x="146" y="31"/>
                </a:lnTo>
                <a:lnTo>
                  <a:pt x="146" y="30"/>
                </a:lnTo>
                <a:lnTo>
                  <a:pt x="146" y="30"/>
                </a:lnTo>
                <a:lnTo>
                  <a:pt x="146" y="30"/>
                </a:lnTo>
                <a:lnTo>
                  <a:pt x="147" y="29"/>
                </a:lnTo>
                <a:lnTo>
                  <a:pt x="146" y="29"/>
                </a:lnTo>
                <a:lnTo>
                  <a:pt x="146" y="29"/>
                </a:lnTo>
                <a:lnTo>
                  <a:pt x="146" y="28"/>
                </a:lnTo>
                <a:lnTo>
                  <a:pt x="146" y="28"/>
                </a:lnTo>
                <a:lnTo>
                  <a:pt x="146" y="27"/>
                </a:lnTo>
                <a:lnTo>
                  <a:pt x="146" y="27"/>
                </a:lnTo>
                <a:lnTo>
                  <a:pt x="146" y="26"/>
                </a:lnTo>
                <a:lnTo>
                  <a:pt x="146" y="25"/>
                </a:lnTo>
                <a:lnTo>
                  <a:pt x="147" y="25"/>
                </a:lnTo>
                <a:lnTo>
                  <a:pt x="147" y="25"/>
                </a:lnTo>
                <a:lnTo>
                  <a:pt x="147" y="24"/>
                </a:lnTo>
                <a:lnTo>
                  <a:pt x="147" y="24"/>
                </a:lnTo>
                <a:lnTo>
                  <a:pt x="147" y="24"/>
                </a:lnTo>
                <a:lnTo>
                  <a:pt x="148" y="23"/>
                </a:lnTo>
                <a:lnTo>
                  <a:pt x="148" y="23"/>
                </a:lnTo>
                <a:lnTo>
                  <a:pt x="149" y="23"/>
                </a:lnTo>
                <a:lnTo>
                  <a:pt x="149" y="23"/>
                </a:lnTo>
                <a:lnTo>
                  <a:pt x="150" y="22"/>
                </a:lnTo>
                <a:lnTo>
                  <a:pt x="150" y="22"/>
                </a:lnTo>
                <a:lnTo>
                  <a:pt x="150" y="22"/>
                </a:lnTo>
                <a:lnTo>
                  <a:pt x="151" y="21"/>
                </a:lnTo>
                <a:lnTo>
                  <a:pt x="151" y="21"/>
                </a:lnTo>
                <a:lnTo>
                  <a:pt x="151" y="21"/>
                </a:lnTo>
                <a:lnTo>
                  <a:pt x="151" y="20"/>
                </a:lnTo>
                <a:lnTo>
                  <a:pt x="151" y="19"/>
                </a:lnTo>
                <a:lnTo>
                  <a:pt x="152" y="18"/>
                </a:lnTo>
                <a:lnTo>
                  <a:pt x="152" y="16"/>
                </a:lnTo>
                <a:lnTo>
                  <a:pt x="153" y="14"/>
                </a:lnTo>
                <a:lnTo>
                  <a:pt x="154" y="13"/>
                </a:lnTo>
                <a:lnTo>
                  <a:pt x="154" y="13"/>
                </a:lnTo>
                <a:lnTo>
                  <a:pt x="154" y="13"/>
                </a:lnTo>
                <a:lnTo>
                  <a:pt x="154" y="11"/>
                </a:lnTo>
                <a:lnTo>
                  <a:pt x="154" y="11"/>
                </a:lnTo>
                <a:lnTo>
                  <a:pt x="154" y="10"/>
                </a:lnTo>
                <a:lnTo>
                  <a:pt x="153" y="5"/>
                </a:lnTo>
                <a:lnTo>
                  <a:pt x="153" y="4"/>
                </a:lnTo>
                <a:lnTo>
                  <a:pt x="152" y="3"/>
                </a:lnTo>
                <a:lnTo>
                  <a:pt x="152" y="2"/>
                </a:lnTo>
                <a:lnTo>
                  <a:pt x="152" y="1"/>
                </a:lnTo>
                <a:lnTo>
                  <a:pt x="152" y="1"/>
                </a:lnTo>
                <a:lnTo>
                  <a:pt x="152" y="1"/>
                </a:lnTo>
                <a:lnTo>
                  <a:pt x="153" y="1"/>
                </a:lnTo>
                <a:lnTo>
                  <a:pt x="154" y="0"/>
                </a:lnTo>
              </a:path>
            </a:pathLst>
          </a:custGeom>
          <a:noFill xmlns:a="http://schemas.openxmlformats.org/drawingml/2006/main"/>
          <a:ln xmlns:a="http://schemas.openxmlformats.org/drawingml/2006/main" w="9525">
            <a:solidFill>
              <a:srgbClr val="0A93FC"/>
            </a:solidFill>
            <a:prstDash val="solid"/>
            <a:round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fr-BE" sz="600" b="1">
              <a:latin typeface="Arial Black" panose="020B0A04020102020204" pitchFamily="34" charset="0"/>
            </a:endParaRPr>
          </a:p>
        </cdr:txBody>
      </cdr:sp>
      <cdr:grpSp>
        <cdr:nvGrpSpPr>
          <cdr:cNvPr id="1423" name="SAMBRE">
            <a:extLst xmlns:a="http://schemas.openxmlformats.org/drawingml/2006/main">
              <a:ext uri="{FF2B5EF4-FFF2-40B4-BE49-F238E27FC236}">
                <a16:creationId xmlns:a16="http://schemas.microsoft.com/office/drawing/2014/main" id="{EFEF4F59-BD81-4C09-9A92-8FBDC820B19D}"/>
              </a:ext>
            </a:extLst>
          </cdr:cNvPr>
          <cdr:cNvGrpSpPr/>
        </cdr:nvGrpSpPr>
        <cdr:grpSpPr>
          <a:xfrm xmlns:a="http://schemas.openxmlformats.org/drawingml/2006/main">
            <a:off x="2415281" y="1240565"/>
            <a:ext cx="1320087" cy="414301"/>
            <a:chOff x="2352683" y="1340511"/>
            <a:chExt cx="1462003" cy="491993"/>
          </a:xfrm>
        </cdr:grpSpPr>
        <cdr:sp macro="" textlink="">
          <cdr:nvSpPr>
            <cdr:cNvPr id="1438" name="SAMBRE_1">
              <a:extLst xmlns:a="http://schemas.openxmlformats.org/drawingml/2006/main">
                <a:ext uri="{FF2B5EF4-FFF2-40B4-BE49-F238E27FC236}">
                  <a16:creationId xmlns:a16="http://schemas.microsoft.com/office/drawing/2014/main" id="{7A9F2CCB-4D0B-436E-B585-46310A534781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785868" y="1340511"/>
              <a:ext cx="1028818" cy="282632"/>
            </a:xfrm>
            <a:custGeom xmlns:a="http://schemas.openxmlformats.org/drawingml/2006/main">
              <a:avLst/>
              <a:gdLst/>
              <a:ahLst/>
              <a:cxnLst>
                <a:cxn ang="0">
                  <a:pos x="3" y="26"/>
                </a:cxn>
                <a:cxn ang="0">
                  <a:pos x="3" y="25"/>
                </a:cxn>
                <a:cxn ang="0">
                  <a:pos x="3" y="25"/>
                </a:cxn>
                <a:cxn ang="0">
                  <a:pos x="3" y="22"/>
                </a:cxn>
                <a:cxn ang="0">
                  <a:pos x="6" y="22"/>
                </a:cxn>
                <a:cxn ang="0">
                  <a:pos x="7" y="22"/>
                </a:cxn>
                <a:cxn ang="0">
                  <a:pos x="7" y="20"/>
                </a:cxn>
                <a:cxn ang="0">
                  <a:pos x="12" y="16"/>
                </a:cxn>
                <a:cxn ang="0">
                  <a:pos x="16" y="17"/>
                </a:cxn>
                <a:cxn ang="0">
                  <a:pos x="19" y="18"/>
                </a:cxn>
                <a:cxn ang="0">
                  <a:pos x="23" y="20"/>
                </a:cxn>
                <a:cxn ang="0">
                  <a:pos x="28" y="20"/>
                </a:cxn>
                <a:cxn ang="0">
                  <a:pos x="35" y="15"/>
                </a:cxn>
                <a:cxn ang="0">
                  <a:pos x="37" y="14"/>
                </a:cxn>
                <a:cxn ang="0">
                  <a:pos x="39" y="14"/>
                </a:cxn>
                <a:cxn ang="0">
                  <a:pos x="40" y="13"/>
                </a:cxn>
                <a:cxn ang="0">
                  <a:pos x="39" y="10"/>
                </a:cxn>
                <a:cxn ang="0">
                  <a:pos x="39" y="8"/>
                </a:cxn>
                <a:cxn ang="0">
                  <a:pos x="40" y="7"/>
                </a:cxn>
                <a:cxn ang="0">
                  <a:pos x="45" y="10"/>
                </a:cxn>
                <a:cxn ang="0">
                  <a:pos x="45" y="11"/>
                </a:cxn>
                <a:cxn ang="0">
                  <a:pos x="48" y="12"/>
                </a:cxn>
                <a:cxn ang="0">
                  <a:pos x="50" y="9"/>
                </a:cxn>
                <a:cxn ang="0">
                  <a:pos x="50" y="7"/>
                </a:cxn>
                <a:cxn ang="0">
                  <a:pos x="48" y="6"/>
                </a:cxn>
                <a:cxn ang="0">
                  <a:pos x="49" y="4"/>
                </a:cxn>
                <a:cxn ang="0">
                  <a:pos x="52" y="4"/>
                </a:cxn>
                <a:cxn ang="0">
                  <a:pos x="53" y="7"/>
                </a:cxn>
                <a:cxn ang="0">
                  <a:pos x="56" y="8"/>
                </a:cxn>
                <a:cxn ang="0">
                  <a:pos x="58" y="7"/>
                </a:cxn>
                <a:cxn ang="0">
                  <a:pos x="59" y="5"/>
                </a:cxn>
                <a:cxn ang="0">
                  <a:pos x="60" y="6"/>
                </a:cxn>
                <a:cxn ang="0">
                  <a:pos x="62" y="7"/>
                </a:cxn>
                <a:cxn ang="0">
                  <a:pos x="63" y="7"/>
                </a:cxn>
                <a:cxn ang="0">
                  <a:pos x="65" y="5"/>
                </a:cxn>
                <a:cxn ang="0">
                  <a:pos x="66" y="7"/>
                </a:cxn>
                <a:cxn ang="0">
                  <a:pos x="66" y="9"/>
                </a:cxn>
                <a:cxn ang="0">
                  <a:pos x="67" y="9"/>
                </a:cxn>
                <a:cxn ang="0">
                  <a:pos x="70" y="8"/>
                </a:cxn>
                <a:cxn ang="0">
                  <a:pos x="71" y="7"/>
                </a:cxn>
                <a:cxn ang="0">
                  <a:pos x="73" y="9"/>
                </a:cxn>
                <a:cxn ang="0">
                  <a:pos x="74" y="10"/>
                </a:cxn>
                <a:cxn ang="0">
                  <a:pos x="75" y="9"/>
                </a:cxn>
                <a:cxn ang="0">
                  <a:pos x="75" y="7"/>
                </a:cxn>
                <a:cxn ang="0">
                  <a:pos x="76" y="5"/>
                </a:cxn>
                <a:cxn ang="0">
                  <a:pos x="80" y="7"/>
                </a:cxn>
                <a:cxn ang="0">
                  <a:pos x="81" y="7"/>
                </a:cxn>
                <a:cxn ang="0">
                  <a:pos x="82" y="4"/>
                </a:cxn>
                <a:cxn ang="0">
                  <a:pos x="85" y="5"/>
                </a:cxn>
                <a:cxn ang="0">
                  <a:pos x="87" y="5"/>
                </a:cxn>
                <a:cxn ang="0">
                  <a:pos x="88" y="5"/>
                </a:cxn>
                <a:cxn ang="0">
                  <a:pos x="88" y="3"/>
                </a:cxn>
                <a:cxn ang="0">
                  <a:pos x="89" y="0"/>
                </a:cxn>
                <a:cxn ang="0">
                  <a:pos x="91" y="0"/>
                </a:cxn>
                <a:cxn ang="0">
                  <a:pos x="92" y="0"/>
                </a:cxn>
                <a:cxn ang="0">
                  <a:pos x="92" y="1"/>
                </a:cxn>
              </a:cxnLst>
              <a:rect l="0" t="0" r="r" b="b"/>
              <a:pathLst>
                <a:path w="95" h="27">
                  <a:moveTo>
                    <a:pt x="0" y="27"/>
                  </a:moveTo>
                  <a:lnTo>
                    <a:pt x="0" y="27"/>
                  </a:lnTo>
                  <a:lnTo>
                    <a:pt x="2" y="26"/>
                  </a:lnTo>
                  <a:lnTo>
                    <a:pt x="2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6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5"/>
                  </a:lnTo>
                  <a:lnTo>
                    <a:pt x="3" y="24"/>
                  </a:lnTo>
                  <a:lnTo>
                    <a:pt x="3" y="24"/>
                  </a:lnTo>
                  <a:lnTo>
                    <a:pt x="3" y="23"/>
                  </a:lnTo>
                  <a:lnTo>
                    <a:pt x="3" y="23"/>
                  </a:lnTo>
                  <a:lnTo>
                    <a:pt x="3" y="22"/>
                  </a:lnTo>
                  <a:lnTo>
                    <a:pt x="3" y="22"/>
                  </a:lnTo>
                  <a:lnTo>
                    <a:pt x="4" y="22"/>
                  </a:lnTo>
                  <a:lnTo>
                    <a:pt x="4" y="22"/>
                  </a:lnTo>
                  <a:lnTo>
                    <a:pt x="4" y="22"/>
                  </a:lnTo>
                  <a:lnTo>
                    <a:pt x="6" y="22"/>
                  </a:lnTo>
                  <a:lnTo>
                    <a:pt x="6" y="22"/>
                  </a:lnTo>
                  <a:lnTo>
                    <a:pt x="6" y="22"/>
                  </a:lnTo>
                  <a:lnTo>
                    <a:pt x="6" y="23"/>
                  </a:lnTo>
                  <a:lnTo>
                    <a:pt x="6" y="23"/>
                  </a:lnTo>
                  <a:lnTo>
                    <a:pt x="7" y="23"/>
                  </a:lnTo>
                  <a:lnTo>
                    <a:pt x="7" y="23"/>
                  </a:lnTo>
                  <a:lnTo>
                    <a:pt x="7" y="23"/>
                  </a:lnTo>
                  <a:lnTo>
                    <a:pt x="7" y="22"/>
                  </a:lnTo>
                  <a:lnTo>
                    <a:pt x="7" y="22"/>
                  </a:lnTo>
                  <a:lnTo>
                    <a:pt x="7" y="22"/>
                  </a:lnTo>
                  <a:lnTo>
                    <a:pt x="7" y="21"/>
                  </a:lnTo>
                  <a:lnTo>
                    <a:pt x="7" y="20"/>
                  </a:lnTo>
                  <a:lnTo>
                    <a:pt x="7" y="20"/>
                  </a:lnTo>
                  <a:lnTo>
                    <a:pt x="7" y="20"/>
                  </a:lnTo>
                  <a:lnTo>
                    <a:pt x="7" y="19"/>
                  </a:lnTo>
                  <a:lnTo>
                    <a:pt x="7" y="19"/>
                  </a:lnTo>
                  <a:lnTo>
                    <a:pt x="7" y="19"/>
                  </a:lnTo>
                  <a:lnTo>
                    <a:pt x="8" y="18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2" y="16"/>
                  </a:lnTo>
                  <a:lnTo>
                    <a:pt x="14" y="16"/>
                  </a:lnTo>
                  <a:lnTo>
                    <a:pt x="15" y="16"/>
                  </a:lnTo>
                  <a:lnTo>
                    <a:pt x="15" y="16"/>
                  </a:lnTo>
                  <a:lnTo>
                    <a:pt x="16" y="17"/>
                  </a:lnTo>
                  <a:lnTo>
                    <a:pt x="16" y="17"/>
                  </a:lnTo>
                  <a:lnTo>
                    <a:pt x="16" y="17"/>
                  </a:lnTo>
                  <a:lnTo>
                    <a:pt x="17" y="17"/>
                  </a:lnTo>
                  <a:lnTo>
                    <a:pt x="18" y="18"/>
                  </a:lnTo>
                  <a:lnTo>
                    <a:pt x="19" y="18"/>
                  </a:lnTo>
                  <a:lnTo>
                    <a:pt x="19" y="18"/>
                  </a:lnTo>
                  <a:lnTo>
                    <a:pt x="19" y="18"/>
                  </a:lnTo>
                  <a:lnTo>
                    <a:pt x="20" y="18"/>
                  </a:lnTo>
                  <a:lnTo>
                    <a:pt x="20" y="18"/>
                  </a:lnTo>
                  <a:lnTo>
                    <a:pt x="21" y="19"/>
                  </a:lnTo>
                  <a:lnTo>
                    <a:pt x="23" y="20"/>
                  </a:lnTo>
                  <a:lnTo>
                    <a:pt x="23" y="20"/>
                  </a:lnTo>
                  <a:lnTo>
                    <a:pt x="23" y="20"/>
                  </a:lnTo>
                  <a:lnTo>
                    <a:pt x="24" y="20"/>
                  </a:lnTo>
                  <a:lnTo>
                    <a:pt x="26" y="21"/>
                  </a:lnTo>
                  <a:lnTo>
                    <a:pt x="26" y="21"/>
                  </a:lnTo>
                  <a:lnTo>
                    <a:pt x="27" y="21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32" y="18"/>
                  </a:lnTo>
                  <a:lnTo>
                    <a:pt x="33" y="17"/>
                  </a:lnTo>
                  <a:lnTo>
                    <a:pt x="34" y="16"/>
                  </a:lnTo>
                  <a:lnTo>
                    <a:pt x="35" y="16"/>
                  </a:lnTo>
                  <a:lnTo>
                    <a:pt x="35" y="16"/>
                  </a:lnTo>
                  <a:lnTo>
                    <a:pt x="35" y="15"/>
                  </a:lnTo>
                  <a:lnTo>
                    <a:pt x="35" y="15"/>
                  </a:lnTo>
                  <a:lnTo>
                    <a:pt x="36" y="15"/>
                  </a:lnTo>
                  <a:lnTo>
                    <a:pt x="36" y="14"/>
                  </a:lnTo>
                  <a:lnTo>
                    <a:pt x="36" y="14"/>
                  </a:lnTo>
                  <a:lnTo>
                    <a:pt x="37" y="14"/>
                  </a:lnTo>
                  <a:lnTo>
                    <a:pt x="37" y="14"/>
                  </a:lnTo>
                  <a:lnTo>
                    <a:pt x="37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8" y="14"/>
                  </a:lnTo>
                  <a:lnTo>
                    <a:pt x="39" y="14"/>
                  </a:lnTo>
                  <a:lnTo>
                    <a:pt x="39" y="14"/>
                  </a:lnTo>
                  <a:lnTo>
                    <a:pt x="39" y="14"/>
                  </a:lnTo>
                  <a:lnTo>
                    <a:pt x="40" y="14"/>
                  </a:lnTo>
                  <a:lnTo>
                    <a:pt x="40" y="14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40" y="13"/>
                  </a:lnTo>
                  <a:lnTo>
                    <a:pt x="39" y="12"/>
                  </a:lnTo>
                  <a:lnTo>
                    <a:pt x="39" y="11"/>
                  </a:lnTo>
                  <a:lnTo>
                    <a:pt x="39" y="10"/>
                  </a:lnTo>
                  <a:lnTo>
                    <a:pt x="39" y="10"/>
                  </a:lnTo>
                  <a:lnTo>
                    <a:pt x="38" y="10"/>
                  </a:lnTo>
                  <a:lnTo>
                    <a:pt x="38" y="10"/>
                  </a:lnTo>
                  <a:lnTo>
                    <a:pt x="38" y="10"/>
                  </a:lnTo>
                  <a:lnTo>
                    <a:pt x="39" y="9"/>
                  </a:lnTo>
                  <a:lnTo>
                    <a:pt x="39" y="9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39" y="8"/>
                  </a:lnTo>
                  <a:lnTo>
                    <a:pt x="40" y="8"/>
                  </a:lnTo>
                  <a:lnTo>
                    <a:pt x="40" y="7"/>
                  </a:lnTo>
                  <a:lnTo>
                    <a:pt x="40" y="7"/>
                  </a:lnTo>
                  <a:lnTo>
                    <a:pt x="40" y="7"/>
                  </a:lnTo>
                  <a:lnTo>
                    <a:pt x="41" y="8"/>
                  </a:lnTo>
                  <a:lnTo>
                    <a:pt x="42" y="8"/>
                  </a:lnTo>
                  <a:lnTo>
                    <a:pt x="42" y="8"/>
                  </a:lnTo>
                  <a:lnTo>
                    <a:pt x="42" y="8"/>
                  </a:lnTo>
                  <a:lnTo>
                    <a:pt x="45" y="10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5" y="11"/>
                  </a:lnTo>
                  <a:lnTo>
                    <a:pt x="46" y="11"/>
                  </a:lnTo>
                  <a:lnTo>
                    <a:pt x="47" y="12"/>
                  </a:lnTo>
                  <a:lnTo>
                    <a:pt x="47" y="12"/>
                  </a:lnTo>
                  <a:lnTo>
                    <a:pt x="47" y="12"/>
                  </a:lnTo>
                  <a:lnTo>
                    <a:pt x="48" y="12"/>
                  </a:lnTo>
                  <a:lnTo>
                    <a:pt x="48" y="12"/>
                  </a:lnTo>
                  <a:lnTo>
                    <a:pt x="49" y="11"/>
                  </a:lnTo>
                  <a:lnTo>
                    <a:pt x="49" y="11"/>
                  </a:lnTo>
                  <a:lnTo>
                    <a:pt x="50" y="10"/>
                  </a:lnTo>
                  <a:lnTo>
                    <a:pt x="50" y="10"/>
                  </a:lnTo>
                  <a:lnTo>
                    <a:pt x="50" y="10"/>
                  </a:lnTo>
                  <a:lnTo>
                    <a:pt x="50" y="9"/>
                  </a:lnTo>
                  <a:lnTo>
                    <a:pt x="50" y="9"/>
                  </a:lnTo>
                  <a:lnTo>
                    <a:pt x="50" y="9"/>
                  </a:lnTo>
                  <a:lnTo>
                    <a:pt x="50" y="8"/>
                  </a:lnTo>
                  <a:lnTo>
                    <a:pt x="50" y="8"/>
                  </a:lnTo>
                  <a:lnTo>
                    <a:pt x="50" y="7"/>
                  </a:lnTo>
                  <a:lnTo>
                    <a:pt x="50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9" y="7"/>
                  </a:lnTo>
                  <a:lnTo>
                    <a:pt x="48" y="6"/>
                  </a:lnTo>
                  <a:lnTo>
                    <a:pt x="48" y="6"/>
                  </a:lnTo>
                  <a:lnTo>
                    <a:pt x="48" y="5"/>
                  </a:lnTo>
                  <a:lnTo>
                    <a:pt x="48" y="5"/>
                  </a:lnTo>
                  <a:lnTo>
                    <a:pt x="48" y="5"/>
                  </a:lnTo>
                  <a:lnTo>
                    <a:pt x="48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49" y="4"/>
                  </a:lnTo>
                  <a:lnTo>
                    <a:pt x="50" y="4"/>
                  </a:lnTo>
                  <a:lnTo>
                    <a:pt x="52" y="4"/>
                  </a:lnTo>
                  <a:lnTo>
                    <a:pt x="52" y="4"/>
                  </a:lnTo>
                  <a:lnTo>
                    <a:pt x="52" y="4"/>
                  </a:lnTo>
                  <a:lnTo>
                    <a:pt x="52" y="5"/>
                  </a:lnTo>
                  <a:lnTo>
                    <a:pt x="53" y="6"/>
                  </a:lnTo>
                  <a:lnTo>
                    <a:pt x="53" y="6"/>
                  </a:lnTo>
                  <a:lnTo>
                    <a:pt x="53" y="6"/>
                  </a:lnTo>
                  <a:lnTo>
                    <a:pt x="53" y="7"/>
                  </a:lnTo>
                  <a:lnTo>
                    <a:pt x="53" y="7"/>
                  </a:lnTo>
                  <a:lnTo>
                    <a:pt x="54" y="7"/>
                  </a:lnTo>
                  <a:lnTo>
                    <a:pt x="54" y="8"/>
                  </a:lnTo>
                  <a:lnTo>
                    <a:pt x="55" y="8"/>
                  </a:lnTo>
                  <a:lnTo>
                    <a:pt x="55" y="8"/>
                  </a:lnTo>
                  <a:lnTo>
                    <a:pt x="55" y="8"/>
                  </a:lnTo>
                  <a:lnTo>
                    <a:pt x="56" y="8"/>
                  </a:lnTo>
                  <a:lnTo>
                    <a:pt x="56" y="8"/>
                  </a:lnTo>
                  <a:lnTo>
                    <a:pt x="56" y="8"/>
                  </a:lnTo>
                  <a:lnTo>
                    <a:pt x="57" y="8"/>
                  </a:lnTo>
                  <a:lnTo>
                    <a:pt x="57" y="8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59" y="5"/>
                  </a:lnTo>
                  <a:lnTo>
                    <a:pt x="60" y="5"/>
                  </a:lnTo>
                  <a:lnTo>
                    <a:pt x="60" y="5"/>
                  </a:lnTo>
                  <a:lnTo>
                    <a:pt x="60" y="5"/>
                  </a:lnTo>
                  <a:lnTo>
                    <a:pt x="60" y="6"/>
                  </a:lnTo>
                  <a:lnTo>
                    <a:pt x="61" y="6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1" y="7"/>
                  </a:lnTo>
                  <a:lnTo>
                    <a:pt x="62" y="7"/>
                  </a:lnTo>
                  <a:lnTo>
                    <a:pt x="62" y="8"/>
                  </a:lnTo>
                  <a:lnTo>
                    <a:pt x="62" y="8"/>
                  </a:lnTo>
                  <a:lnTo>
                    <a:pt x="62" y="8"/>
                  </a:lnTo>
                  <a:lnTo>
                    <a:pt x="63" y="7"/>
                  </a:lnTo>
                  <a:lnTo>
                    <a:pt x="63" y="7"/>
                  </a:lnTo>
                  <a:lnTo>
                    <a:pt x="63" y="7"/>
                  </a:lnTo>
                  <a:lnTo>
                    <a:pt x="64" y="6"/>
                  </a:lnTo>
                  <a:lnTo>
                    <a:pt x="64" y="6"/>
                  </a:lnTo>
                  <a:lnTo>
                    <a:pt x="64" y="6"/>
                  </a:lnTo>
                  <a:lnTo>
                    <a:pt x="64" y="5"/>
                  </a:lnTo>
                  <a:lnTo>
                    <a:pt x="65" y="5"/>
                  </a:lnTo>
                  <a:lnTo>
                    <a:pt x="65" y="5"/>
                  </a:lnTo>
                  <a:lnTo>
                    <a:pt x="65" y="5"/>
                  </a:lnTo>
                  <a:lnTo>
                    <a:pt x="65" y="6"/>
                  </a:lnTo>
                  <a:lnTo>
                    <a:pt x="65" y="6"/>
                  </a:lnTo>
                  <a:lnTo>
                    <a:pt x="66" y="6"/>
                  </a:lnTo>
                  <a:lnTo>
                    <a:pt x="66" y="6"/>
                  </a:lnTo>
                  <a:lnTo>
                    <a:pt x="66" y="7"/>
                  </a:lnTo>
                  <a:lnTo>
                    <a:pt x="66" y="7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8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6" y="9"/>
                  </a:lnTo>
                  <a:lnTo>
                    <a:pt x="67" y="9"/>
                  </a:lnTo>
                  <a:lnTo>
                    <a:pt x="67" y="9"/>
                  </a:lnTo>
                  <a:lnTo>
                    <a:pt x="68" y="9"/>
                  </a:lnTo>
                  <a:lnTo>
                    <a:pt x="68" y="9"/>
                  </a:lnTo>
                  <a:lnTo>
                    <a:pt x="68" y="8"/>
                  </a:lnTo>
                  <a:lnTo>
                    <a:pt x="68" y="8"/>
                  </a:lnTo>
                  <a:lnTo>
                    <a:pt x="69" y="8"/>
                  </a:lnTo>
                  <a:lnTo>
                    <a:pt x="70" y="8"/>
                  </a:lnTo>
                  <a:lnTo>
                    <a:pt x="70" y="8"/>
                  </a:lnTo>
                  <a:lnTo>
                    <a:pt x="70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1" y="7"/>
                  </a:lnTo>
                  <a:lnTo>
                    <a:pt x="72" y="8"/>
                  </a:lnTo>
                  <a:lnTo>
                    <a:pt x="72" y="8"/>
                  </a:lnTo>
                  <a:lnTo>
                    <a:pt x="72" y="8"/>
                  </a:lnTo>
                  <a:lnTo>
                    <a:pt x="73" y="8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9"/>
                  </a:lnTo>
                  <a:lnTo>
                    <a:pt x="73" y="10"/>
                  </a:lnTo>
                  <a:lnTo>
                    <a:pt x="73" y="10"/>
                  </a:lnTo>
                  <a:lnTo>
                    <a:pt x="73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10"/>
                  </a:lnTo>
                  <a:lnTo>
                    <a:pt x="74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9"/>
                  </a:lnTo>
                  <a:lnTo>
                    <a:pt x="75" y="8"/>
                  </a:lnTo>
                  <a:lnTo>
                    <a:pt x="75" y="8"/>
                  </a:lnTo>
                  <a:lnTo>
                    <a:pt x="75" y="7"/>
                  </a:lnTo>
                  <a:lnTo>
                    <a:pt x="75" y="7"/>
                  </a:lnTo>
                  <a:lnTo>
                    <a:pt x="75" y="6"/>
                  </a:lnTo>
                  <a:lnTo>
                    <a:pt x="76" y="6"/>
                  </a:lnTo>
                  <a:lnTo>
                    <a:pt x="76" y="6"/>
                  </a:lnTo>
                  <a:lnTo>
                    <a:pt x="76" y="6"/>
                  </a:lnTo>
                  <a:lnTo>
                    <a:pt x="76" y="5"/>
                  </a:lnTo>
                  <a:lnTo>
                    <a:pt x="76" y="5"/>
                  </a:lnTo>
                  <a:lnTo>
                    <a:pt x="77" y="6"/>
                  </a:lnTo>
                  <a:lnTo>
                    <a:pt x="78" y="6"/>
                  </a:lnTo>
                  <a:lnTo>
                    <a:pt x="78" y="6"/>
                  </a:lnTo>
                  <a:lnTo>
                    <a:pt x="79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0" y="7"/>
                  </a:lnTo>
                  <a:lnTo>
                    <a:pt x="81" y="7"/>
                  </a:lnTo>
                  <a:lnTo>
                    <a:pt x="81" y="7"/>
                  </a:lnTo>
                  <a:lnTo>
                    <a:pt x="81" y="6"/>
                  </a:lnTo>
                  <a:lnTo>
                    <a:pt x="81" y="5"/>
                  </a:lnTo>
                  <a:lnTo>
                    <a:pt x="82" y="5"/>
                  </a:lnTo>
                  <a:lnTo>
                    <a:pt x="82" y="5"/>
                  </a:lnTo>
                  <a:lnTo>
                    <a:pt x="82" y="5"/>
                  </a:lnTo>
                  <a:lnTo>
                    <a:pt x="82" y="4"/>
                  </a:lnTo>
                  <a:lnTo>
                    <a:pt x="83" y="4"/>
                  </a:lnTo>
                  <a:lnTo>
                    <a:pt x="83" y="4"/>
                  </a:lnTo>
                  <a:lnTo>
                    <a:pt x="83" y="4"/>
                  </a:lnTo>
                  <a:lnTo>
                    <a:pt x="84" y="4"/>
                  </a:lnTo>
                  <a:lnTo>
                    <a:pt x="85" y="4"/>
                  </a:lnTo>
                  <a:lnTo>
                    <a:pt x="85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6" y="5"/>
                  </a:lnTo>
                  <a:lnTo>
                    <a:pt x="87" y="5"/>
                  </a:lnTo>
                  <a:lnTo>
                    <a:pt x="87" y="5"/>
                  </a:lnTo>
                  <a:lnTo>
                    <a:pt x="87" y="6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5"/>
                  </a:lnTo>
                  <a:lnTo>
                    <a:pt x="88" y="4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88" y="1"/>
                  </a:lnTo>
                  <a:lnTo>
                    <a:pt x="89" y="1"/>
                  </a:lnTo>
                  <a:lnTo>
                    <a:pt x="89" y="0"/>
                  </a:lnTo>
                  <a:lnTo>
                    <a:pt x="89" y="0"/>
                  </a:lnTo>
                  <a:lnTo>
                    <a:pt x="89" y="0"/>
                  </a:lnTo>
                  <a:lnTo>
                    <a:pt x="90" y="0"/>
                  </a:lnTo>
                  <a:lnTo>
                    <a:pt x="90" y="0"/>
                  </a:lnTo>
                  <a:lnTo>
                    <a:pt x="90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1" y="0"/>
                  </a:lnTo>
                  <a:lnTo>
                    <a:pt x="92" y="0"/>
                  </a:lnTo>
                  <a:lnTo>
                    <a:pt x="92" y="0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2" y="1"/>
                  </a:lnTo>
                  <a:lnTo>
                    <a:pt x="93" y="2"/>
                  </a:lnTo>
                  <a:lnTo>
                    <a:pt x="93" y="2"/>
                  </a:lnTo>
                  <a:lnTo>
                    <a:pt x="93" y="2"/>
                  </a:lnTo>
                  <a:lnTo>
                    <a:pt x="94" y="2"/>
                  </a:lnTo>
                  <a:lnTo>
                    <a:pt x="95" y="2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439" name="SAMBRE_2">
              <a:extLst xmlns:a="http://schemas.openxmlformats.org/drawingml/2006/main">
                <a:ext uri="{FF2B5EF4-FFF2-40B4-BE49-F238E27FC236}">
                  <a16:creationId xmlns:a16="http://schemas.microsoft.com/office/drawing/2014/main" id="{7A89970F-1D9D-4DDE-A963-9FD7E39CBB94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417661" y="1623146"/>
              <a:ext cx="368208" cy="177954"/>
            </a:xfrm>
            <a:custGeom xmlns:a="http://schemas.openxmlformats.org/drawingml/2006/main">
              <a:avLst/>
              <a:gdLst/>
              <a:ahLst/>
              <a:cxnLst>
                <a:cxn ang="0">
                  <a:pos x="0" y="16"/>
                </a:cxn>
                <a:cxn ang="0">
                  <a:pos x="0" y="16"/>
                </a:cxn>
                <a:cxn ang="0">
                  <a:pos x="1" y="14"/>
                </a:cxn>
                <a:cxn ang="0">
                  <a:pos x="2" y="14"/>
                </a:cxn>
                <a:cxn ang="0">
                  <a:pos x="2" y="14"/>
                </a:cxn>
                <a:cxn ang="0">
                  <a:pos x="3" y="15"/>
                </a:cxn>
                <a:cxn ang="0">
                  <a:pos x="6" y="17"/>
                </a:cxn>
                <a:cxn ang="0">
                  <a:pos x="7" y="16"/>
                </a:cxn>
                <a:cxn ang="0">
                  <a:pos x="8" y="16"/>
                </a:cxn>
                <a:cxn ang="0">
                  <a:pos x="9" y="15"/>
                </a:cxn>
                <a:cxn ang="0">
                  <a:pos x="10" y="14"/>
                </a:cxn>
                <a:cxn ang="0">
                  <a:pos x="11" y="13"/>
                </a:cxn>
                <a:cxn ang="0">
                  <a:pos x="11" y="13"/>
                </a:cxn>
                <a:cxn ang="0">
                  <a:pos x="12" y="13"/>
                </a:cxn>
                <a:cxn ang="0">
                  <a:pos x="12" y="14"/>
                </a:cxn>
                <a:cxn ang="0">
                  <a:pos x="12" y="15"/>
                </a:cxn>
                <a:cxn ang="0">
                  <a:pos x="13" y="15"/>
                </a:cxn>
                <a:cxn ang="0">
                  <a:pos x="13" y="15"/>
                </a:cxn>
                <a:cxn ang="0">
                  <a:pos x="14" y="14"/>
                </a:cxn>
                <a:cxn ang="0">
                  <a:pos x="14" y="14"/>
                </a:cxn>
                <a:cxn ang="0">
                  <a:pos x="14" y="13"/>
                </a:cxn>
                <a:cxn ang="0">
                  <a:pos x="14" y="11"/>
                </a:cxn>
                <a:cxn ang="0">
                  <a:pos x="15" y="11"/>
                </a:cxn>
                <a:cxn ang="0">
                  <a:pos x="16" y="11"/>
                </a:cxn>
                <a:cxn ang="0">
                  <a:pos x="18" y="8"/>
                </a:cxn>
                <a:cxn ang="0">
                  <a:pos x="19" y="8"/>
                </a:cxn>
                <a:cxn ang="0">
                  <a:pos x="21" y="8"/>
                </a:cxn>
                <a:cxn ang="0">
                  <a:pos x="25" y="9"/>
                </a:cxn>
                <a:cxn ang="0">
                  <a:pos x="28" y="8"/>
                </a:cxn>
                <a:cxn ang="0">
                  <a:pos x="29" y="8"/>
                </a:cxn>
                <a:cxn ang="0">
                  <a:pos x="28" y="7"/>
                </a:cxn>
                <a:cxn ang="0">
                  <a:pos x="28" y="6"/>
                </a:cxn>
                <a:cxn ang="0">
                  <a:pos x="28" y="6"/>
                </a:cxn>
                <a:cxn ang="0">
                  <a:pos x="29" y="5"/>
                </a:cxn>
                <a:cxn ang="0">
                  <a:pos x="29" y="4"/>
                </a:cxn>
                <a:cxn ang="0">
                  <a:pos x="29" y="4"/>
                </a:cxn>
                <a:cxn ang="0">
                  <a:pos x="29" y="3"/>
                </a:cxn>
                <a:cxn ang="0">
                  <a:pos x="28" y="2"/>
                </a:cxn>
                <a:cxn ang="0">
                  <a:pos x="28" y="2"/>
                </a:cxn>
                <a:cxn ang="0">
                  <a:pos x="28" y="1"/>
                </a:cxn>
                <a:cxn ang="0">
                  <a:pos x="28" y="0"/>
                </a:cxn>
                <a:cxn ang="0">
                  <a:pos x="32" y="0"/>
                </a:cxn>
                <a:cxn ang="0">
                  <a:pos x="33" y="1"/>
                </a:cxn>
                <a:cxn ang="0">
                  <a:pos x="33" y="2"/>
                </a:cxn>
                <a:cxn ang="0">
                  <a:pos x="33" y="2"/>
                </a:cxn>
                <a:cxn ang="0">
                  <a:pos x="34" y="1"/>
                </a:cxn>
                <a:cxn ang="0">
                  <a:pos x="34" y="0"/>
                </a:cxn>
              </a:cxnLst>
              <a:rect l="0" t="0" r="r" b="b"/>
              <a:pathLst>
                <a:path w="34" h="17">
                  <a:moveTo>
                    <a:pt x="0" y="17"/>
                  </a:moveTo>
                  <a:lnTo>
                    <a:pt x="0" y="16"/>
                  </a:lnTo>
                  <a:lnTo>
                    <a:pt x="0" y="16"/>
                  </a:lnTo>
                  <a:lnTo>
                    <a:pt x="0" y="16"/>
                  </a:lnTo>
                  <a:lnTo>
                    <a:pt x="1" y="14"/>
                  </a:lnTo>
                  <a:lnTo>
                    <a:pt x="1" y="14"/>
                  </a:lnTo>
                  <a:lnTo>
                    <a:pt x="1" y="14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6" y="17"/>
                  </a:lnTo>
                  <a:lnTo>
                    <a:pt x="7" y="17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9" y="15"/>
                  </a:lnTo>
                  <a:lnTo>
                    <a:pt x="9" y="15"/>
                  </a:lnTo>
                  <a:lnTo>
                    <a:pt x="10" y="14"/>
                  </a:lnTo>
                  <a:lnTo>
                    <a:pt x="10" y="14"/>
                  </a:lnTo>
                  <a:lnTo>
                    <a:pt x="11" y="13"/>
                  </a:lnTo>
                  <a:lnTo>
                    <a:pt x="11" y="13"/>
                  </a:lnTo>
                  <a:lnTo>
                    <a:pt x="11" y="13"/>
                  </a:lnTo>
                  <a:lnTo>
                    <a:pt x="12" y="13"/>
                  </a:lnTo>
                  <a:lnTo>
                    <a:pt x="12" y="13"/>
                  </a:lnTo>
                  <a:lnTo>
                    <a:pt x="12" y="14"/>
                  </a:lnTo>
                  <a:lnTo>
                    <a:pt x="12" y="14"/>
                  </a:lnTo>
                  <a:lnTo>
                    <a:pt x="12" y="14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4" y="11"/>
                  </a:lnTo>
                  <a:lnTo>
                    <a:pt x="15" y="11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8" y="8"/>
                  </a:lnTo>
                  <a:lnTo>
                    <a:pt x="18" y="8"/>
                  </a:lnTo>
                  <a:lnTo>
                    <a:pt x="19" y="8"/>
                  </a:lnTo>
                  <a:lnTo>
                    <a:pt x="19" y="8"/>
                  </a:lnTo>
                  <a:lnTo>
                    <a:pt x="21" y="8"/>
                  </a:lnTo>
                  <a:lnTo>
                    <a:pt x="25" y="9"/>
                  </a:lnTo>
                  <a:lnTo>
                    <a:pt x="25" y="9"/>
                  </a:lnTo>
                  <a:lnTo>
                    <a:pt x="28" y="8"/>
                  </a:lnTo>
                  <a:lnTo>
                    <a:pt x="28" y="8"/>
                  </a:lnTo>
                  <a:lnTo>
                    <a:pt x="29" y="8"/>
                  </a:lnTo>
                  <a:lnTo>
                    <a:pt x="29" y="8"/>
                  </a:lnTo>
                  <a:lnTo>
                    <a:pt x="29" y="8"/>
                  </a:lnTo>
                  <a:lnTo>
                    <a:pt x="28" y="7"/>
                  </a:lnTo>
                  <a:lnTo>
                    <a:pt x="28" y="7"/>
                  </a:lnTo>
                  <a:lnTo>
                    <a:pt x="28" y="6"/>
                  </a:lnTo>
                  <a:lnTo>
                    <a:pt x="28" y="6"/>
                  </a:lnTo>
                  <a:lnTo>
                    <a:pt x="28" y="6"/>
                  </a:lnTo>
                  <a:lnTo>
                    <a:pt x="29" y="6"/>
                  </a:lnTo>
                  <a:lnTo>
                    <a:pt x="29" y="5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4"/>
                  </a:lnTo>
                  <a:lnTo>
                    <a:pt x="29" y="3"/>
                  </a:lnTo>
                  <a:lnTo>
                    <a:pt x="29" y="3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2"/>
                  </a:lnTo>
                  <a:lnTo>
                    <a:pt x="28" y="1"/>
                  </a:lnTo>
                  <a:lnTo>
                    <a:pt x="28" y="0"/>
                  </a:lnTo>
                  <a:lnTo>
                    <a:pt x="28" y="0"/>
                  </a:lnTo>
                  <a:lnTo>
                    <a:pt x="31" y="0"/>
                  </a:lnTo>
                  <a:lnTo>
                    <a:pt x="32" y="0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2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1"/>
                  </a:lnTo>
                  <a:lnTo>
                    <a:pt x="34" y="0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440" name="SAMBRE_3">
              <a:extLst xmlns:a="http://schemas.openxmlformats.org/drawingml/2006/main">
                <a:ext uri="{FF2B5EF4-FFF2-40B4-BE49-F238E27FC236}">
                  <a16:creationId xmlns:a16="http://schemas.microsoft.com/office/drawing/2014/main" id="{FB79302E-9587-4E3B-B033-8652D78EB53B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417661" y="1801101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441" name="SAMBRE_4">
              <a:extLst xmlns:a="http://schemas.openxmlformats.org/drawingml/2006/main">
                <a:ext uri="{FF2B5EF4-FFF2-40B4-BE49-F238E27FC236}">
                  <a16:creationId xmlns:a16="http://schemas.microsoft.com/office/drawing/2014/main" id="{B559B029-FDAE-47F4-B41E-68E2D079D7FA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 flipV="1">
              <a:off x="2417661" y="1801100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442" name="SAMBRE_5">
              <a:extLst xmlns:a="http://schemas.openxmlformats.org/drawingml/2006/main">
                <a:ext uri="{FF2B5EF4-FFF2-40B4-BE49-F238E27FC236}">
                  <a16:creationId xmlns:a16="http://schemas.microsoft.com/office/drawing/2014/main" id="{24FCD45A-69FD-4AEC-9EA0-D13DFD87746A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417661" y="1811568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443" name="SAMBRE_7">
              <a:extLst xmlns:a="http://schemas.openxmlformats.org/drawingml/2006/main">
                <a:ext uri="{FF2B5EF4-FFF2-40B4-BE49-F238E27FC236}">
                  <a16:creationId xmlns:a16="http://schemas.microsoft.com/office/drawing/2014/main" id="{8B7D33FE-A9C2-4FAE-B347-B60610367338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85172" y="1811568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444" name="SAMBRE_6">
              <a:extLst xmlns:a="http://schemas.openxmlformats.org/drawingml/2006/main">
                <a:ext uri="{FF2B5EF4-FFF2-40B4-BE49-F238E27FC236}">
                  <a16:creationId xmlns:a16="http://schemas.microsoft.com/office/drawing/2014/main" id="{6D9D449E-48E6-4D1E-8C7E-8C6449A2CD87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 flipH="1">
              <a:off x="2396002" y="1811568"/>
              <a:ext cx="21659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445" name="SAMBRE_8">
              <a:extLst xmlns:a="http://schemas.openxmlformats.org/drawingml/2006/main">
                <a:ext uri="{FF2B5EF4-FFF2-40B4-BE49-F238E27FC236}">
                  <a16:creationId xmlns:a16="http://schemas.microsoft.com/office/drawing/2014/main" id="{BB899AAE-E89E-40AF-82B6-457238D5A899}"/>
                </a:ext>
              </a:extLst>
            </cdr:cNvPr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2385172" y="1811568"/>
              <a:ext cx="10830" cy="10468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  <cdr:sp macro="" textlink="">
          <cdr:nvSpPr>
            <cdr:cNvPr id="1446" name="SAMBRE_9">
              <a:extLst xmlns:a="http://schemas.openxmlformats.org/drawingml/2006/main">
                <a:ext uri="{FF2B5EF4-FFF2-40B4-BE49-F238E27FC236}">
                  <a16:creationId xmlns:a16="http://schemas.microsoft.com/office/drawing/2014/main" id="{D1BEF9C2-08FE-43BD-B34C-9D033E01FF89}"/>
                </a:ext>
              </a:extLst>
            </cdr:cNvPr>
            <cdr:cNvSpPr>
              <a:spLocks xmlns:a="http://schemas.openxmlformats.org/drawingml/2006/main"/>
            </cdr:cNvSpPr>
          </cdr:nvSpPr>
          <cdr:spPr bwMode="auto">
            <a:xfrm xmlns:a="http://schemas.openxmlformats.org/drawingml/2006/main">
              <a:off x="2352683" y="1811568"/>
              <a:ext cx="32489" cy="20936"/>
            </a:xfrm>
            <a:custGeom xmlns:a="http://schemas.openxmlformats.org/drawingml/2006/main">
              <a:avLst/>
              <a:gdLst/>
              <a:ahLst/>
              <a:cxnLst>
                <a:cxn ang="0">
                  <a:pos x="0" y="2"/>
                </a:cxn>
                <a:cxn ang="0">
                  <a:pos x="0" y="1"/>
                </a:cxn>
                <a:cxn ang="0">
                  <a:pos x="0" y="1"/>
                </a:cxn>
                <a:cxn ang="0">
                  <a:pos x="1" y="1"/>
                </a:cxn>
                <a:cxn ang="0">
                  <a:pos x="2" y="0"/>
                </a:cxn>
                <a:cxn ang="0">
                  <a:pos x="3" y="0"/>
                </a:cxn>
                <a:cxn ang="0">
                  <a:pos x="3" y="0"/>
                </a:cxn>
              </a:cxnLst>
              <a:rect l="0" t="0" r="r" b="b"/>
              <a:pathLst>
                <a:path w="3" h="2">
                  <a:moveTo>
                    <a:pt x="0" y="2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0"/>
                  </a:lnTo>
                </a:path>
              </a:pathLst>
            </a:custGeom>
            <a:noFill xmlns:a="http://schemas.openxmlformats.org/drawingml/2006/main"/>
            <a:ln xmlns:a="http://schemas.openxmlformats.org/drawingml/2006/main" w="9525">
              <a:solidFill>
                <a:srgbClr val="0A93FC"/>
              </a:solidFill>
              <a:prstDash val="solid"/>
              <a:round/>
              <a:headEnd/>
              <a:tailEnd/>
            </a:ln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fr-BE"/>
            </a:p>
          </cdr:txBody>
        </cdr:sp>
      </cdr:grpSp>
      <cdr:sp macro="" textlink="">
        <cdr:nvSpPr>
          <cdr:cNvPr id="1424" name="CLASSE 7">
            <a:extLst xmlns:a="http://schemas.openxmlformats.org/drawingml/2006/main">
              <a:ext uri="{FF2B5EF4-FFF2-40B4-BE49-F238E27FC236}">
                <a16:creationId xmlns:a16="http://schemas.microsoft.com/office/drawing/2014/main" id="{9FF0B950-5946-4DD2-BABA-773BA3FDD95F}"/>
              </a:ext>
            </a:extLst>
          </cdr:cNvPr>
          <cdr:cNvSpPr txBox="1"/>
        </cdr:nvSpPr>
        <cdr:spPr>
          <a:xfrm xmlns:a="http://schemas.openxmlformats.org/drawingml/2006/main">
            <a:off x="679431" y="2723140"/>
            <a:ext cx="489609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A6E114BA-3539-4C8A-A38A-1A521B5F0927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≥ 500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425" name="CLASSE 6">
            <a:extLst xmlns:a="http://schemas.openxmlformats.org/drawingml/2006/main">
              <a:ext uri="{FF2B5EF4-FFF2-40B4-BE49-F238E27FC236}">
                <a16:creationId xmlns:a16="http://schemas.microsoft.com/office/drawing/2014/main" id="{DB7194EC-C92C-4369-8A51-E09E55360492}"/>
              </a:ext>
            </a:extLst>
          </cdr:cNvPr>
          <cdr:cNvSpPr txBox="1"/>
        </cdr:nvSpPr>
        <cdr:spPr>
          <a:xfrm xmlns:a="http://schemas.openxmlformats.org/drawingml/2006/main">
            <a:off x="679431" y="2593343"/>
            <a:ext cx="685556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3AF88FD7-5FC0-4A0F-96BE-D89BE24372A0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200 - 499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426" name="CLASSE 5">
            <a:extLst xmlns:a="http://schemas.openxmlformats.org/drawingml/2006/main">
              <a:ext uri="{FF2B5EF4-FFF2-40B4-BE49-F238E27FC236}">
                <a16:creationId xmlns:a16="http://schemas.microsoft.com/office/drawing/2014/main" id="{6656B0DA-4DA9-48E9-86C3-2C82ABA191FB}"/>
              </a:ext>
            </a:extLst>
          </cdr:cNvPr>
          <cdr:cNvSpPr txBox="1"/>
        </cdr:nvSpPr>
        <cdr:spPr>
          <a:xfrm xmlns:a="http://schemas.openxmlformats.org/drawingml/2006/main">
            <a:off x="679431" y="2463544"/>
            <a:ext cx="685556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B23ED8ED-C2AC-43A0-B19B-85230839FA77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100 - 199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427" name="CLASSE 4">
            <a:extLst xmlns:a="http://schemas.openxmlformats.org/drawingml/2006/main">
              <a:ext uri="{FF2B5EF4-FFF2-40B4-BE49-F238E27FC236}">
                <a16:creationId xmlns:a16="http://schemas.microsoft.com/office/drawing/2014/main" id="{8157C997-6C14-4F32-886F-F307AFCF0E57}"/>
              </a:ext>
            </a:extLst>
          </cdr:cNvPr>
          <cdr:cNvSpPr txBox="1"/>
        </cdr:nvSpPr>
        <cdr:spPr>
          <a:xfrm xmlns:a="http://schemas.openxmlformats.org/drawingml/2006/main">
            <a:off x="679431" y="2333748"/>
            <a:ext cx="685556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92CF9075-8B4A-4FB3-BA31-E012DEDC3375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50 - 99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428" name="CLASSE 3">
            <a:extLst xmlns:a="http://schemas.openxmlformats.org/drawingml/2006/main">
              <a:ext uri="{FF2B5EF4-FFF2-40B4-BE49-F238E27FC236}">
                <a16:creationId xmlns:a16="http://schemas.microsoft.com/office/drawing/2014/main" id="{3DFDDD27-7A96-4580-BC4F-451435366BBE}"/>
              </a:ext>
            </a:extLst>
          </cdr:cNvPr>
          <cdr:cNvSpPr txBox="1"/>
        </cdr:nvSpPr>
        <cdr:spPr>
          <a:xfrm xmlns:a="http://schemas.openxmlformats.org/drawingml/2006/main">
            <a:off x="679431" y="2203947"/>
            <a:ext cx="513236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27F2745D-7DA6-40F8-A0C2-D909BA912662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25 - 49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429" name="CLASSE 2">
            <a:extLst xmlns:a="http://schemas.openxmlformats.org/drawingml/2006/main">
              <a:ext uri="{FF2B5EF4-FFF2-40B4-BE49-F238E27FC236}">
                <a16:creationId xmlns:a16="http://schemas.microsoft.com/office/drawing/2014/main" id="{E5DAEB16-FB44-4AAF-ACFF-3CA972F6BDE7}"/>
              </a:ext>
            </a:extLst>
          </cdr:cNvPr>
          <cdr:cNvSpPr txBox="1"/>
        </cdr:nvSpPr>
        <cdr:spPr>
          <a:xfrm xmlns:a="http://schemas.openxmlformats.org/drawingml/2006/main">
            <a:off x="679431" y="2074151"/>
            <a:ext cx="460847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90DF1508-3141-4BCB-B337-61FE78944D26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&lt; 25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430" name="CLASSE 1">
            <a:extLst xmlns:a="http://schemas.openxmlformats.org/drawingml/2006/main">
              <a:ext uri="{FF2B5EF4-FFF2-40B4-BE49-F238E27FC236}">
                <a16:creationId xmlns:a16="http://schemas.microsoft.com/office/drawing/2014/main" id="{02CD6F1D-2FE9-417C-A966-F5DBD029B4C4}"/>
              </a:ext>
            </a:extLst>
          </cdr:cNvPr>
          <cdr:cNvSpPr txBox="1"/>
        </cdr:nvSpPr>
        <cdr:spPr>
          <a:xfrm xmlns:a="http://schemas.openxmlformats.org/drawingml/2006/main">
            <a:off x="679431" y="1944352"/>
            <a:ext cx="762021" cy="164684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 anchor="ctr" anchorCtr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fld id="{2FFB2D1F-ADBC-449F-BA34-D2CC93BF16AB}" type="TxLink">
              <a:rPr lang="en-US" sz="600" b="1" i="0" u="none" strike="noStrike">
                <a:solidFill>
                  <a:srgbClr val="000000"/>
                </a:solidFill>
                <a:latin typeface="Arial Black" panose="020B0A04020102020204" pitchFamily="34" charset="0"/>
                <a:cs typeface="Times New Roman"/>
              </a:rPr>
              <a:pPr algn="l"/>
              <a:t>Aucun ha</a:t>
            </a:fld>
            <a:endParaRPr lang="fr-BE" sz="600" b="1">
              <a:latin typeface="Arial Black" panose="020B0A04020102020204" pitchFamily="34" charset="0"/>
              <a:cs typeface="Times New Roman" pitchFamily="18" charset="0"/>
            </a:endParaRPr>
          </a:p>
        </cdr:txBody>
      </cdr:sp>
      <cdr:sp macro="" textlink="">
        <cdr:nvSpPr>
          <cdr:cNvPr id="1431" name="COULEUR 7">
            <a:extLst xmlns:a="http://schemas.openxmlformats.org/drawingml/2006/main">
              <a:ext uri="{FF2B5EF4-FFF2-40B4-BE49-F238E27FC236}">
                <a16:creationId xmlns:a16="http://schemas.microsoft.com/office/drawing/2014/main" id="{E9EEDBD0-FAC0-4BC0-8A13-7D25BD083CEB}"/>
              </a:ext>
            </a:extLst>
          </cdr:cNvPr>
          <cdr:cNvSpPr/>
        </cdr:nvSpPr>
        <cdr:spPr>
          <a:xfrm xmlns:a="http://schemas.openxmlformats.org/drawingml/2006/main">
            <a:off x="368173" y="2772260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640000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432" name="COULEUR 6">
            <a:extLst xmlns:a="http://schemas.openxmlformats.org/drawingml/2006/main">
              <a:ext uri="{FF2B5EF4-FFF2-40B4-BE49-F238E27FC236}">
                <a16:creationId xmlns:a16="http://schemas.microsoft.com/office/drawing/2014/main" id="{0CB3F323-A7AE-4C0F-9607-FF4FC917292D}"/>
              </a:ext>
            </a:extLst>
          </cdr:cNvPr>
          <cdr:cNvSpPr/>
        </cdr:nvSpPr>
        <cdr:spPr>
          <a:xfrm xmlns:a="http://schemas.openxmlformats.org/drawingml/2006/main">
            <a:off x="368173" y="2643925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960000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433" name="COULEUR 5">
            <a:extLst xmlns:a="http://schemas.openxmlformats.org/drawingml/2006/main">
              <a:ext uri="{FF2B5EF4-FFF2-40B4-BE49-F238E27FC236}">
                <a16:creationId xmlns:a16="http://schemas.microsoft.com/office/drawing/2014/main" id="{BA1F40FB-F53D-474A-829B-BE44683DFEE3}"/>
              </a:ext>
            </a:extLst>
          </cdr:cNvPr>
          <cdr:cNvSpPr/>
        </cdr:nvSpPr>
        <cdr:spPr>
          <a:xfrm xmlns:a="http://schemas.openxmlformats.org/drawingml/2006/main">
            <a:off x="368173" y="2513835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C80000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434" name="COULEUR 4">
            <a:extLst xmlns:a="http://schemas.openxmlformats.org/drawingml/2006/main">
              <a:ext uri="{FF2B5EF4-FFF2-40B4-BE49-F238E27FC236}">
                <a16:creationId xmlns:a16="http://schemas.microsoft.com/office/drawing/2014/main" id="{357DB6A2-F5D7-4D1B-919A-360C6527426B}"/>
              </a:ext>
            </a:extLst>
          </cdr:cNvPr>
          <cdr:cNvSpPr/>
        </cdr:nvSpPr>
        <cdr:spPr>
          <a:xfrm xmlns:a="http://schemas.openxmlformats.org/drawingml/2006/main">
            <a:off x="368173" y="2383744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2D2D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435" name="COULEUR 3">
            <a:extLst xmlns:a="http://schemas.openxmlformats.org/drawingml/2006/main">
              <a:ext uri="{FF2B5EF4-FFF2-40B4-BE49-F238E27FC236}">
                <a16:creationId xmlns:a16="http://schemas.microsoft.com/office/drawing/2014/main" id="{03B4296A-4E14-4DF6-8099-BEE903E2C540}"/>
              </a:ext>
            </a:extLst>
          </cdr:cNvPr>
          <cdr:cNvSpPr/>
        </cdr:nvSpPr>
        <cdr:spPr>
          <a:xfrm xmlns:a="http://schemas.openxmlformats.org/drawingml/2006/main">
            <a:off x="368173" y="2253653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5F5F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436" name="COULEUR 2">
            <a:extLst xmlns:a="http://schemas.openxmlformats.org/drawingml/2006/main">
              <a:ext uri="{FF2B5EF4-FFF2-40B4-BE49-F238E27FC236}">
                <a16:creationId xmlns:a16="http://schemas.microsoft.com/office/drawing/2014/main" id="{73D7CB42-6B1A-4D53-8E40-13E190588742}"/>
              </a:ext>
            </a:extLst>
          </cdr:cNvPr>
          <cdr:cNvSpPr/>
        </cdr:nvSpPr>
        <cdr:spPr>
          <a:xfrm xmlns:a="http://schemas.openxmlformats.org/drawingml/2006/main">
            <a:off x="368173" y="2123563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9191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  <cdr:sp macro="" textlink="">
        <cdr:nvSpPr>
          <cdr:cNvPr id="1437" name="COULEUR 1">
            <a:extLst xmlns:a="http://schemas.openxmlformats.org/drawingml/2006/main">
              <a:ext uri="{FF2B5EF4-FFF2-40B4-BE49-F238E27FC236}">
                <a16:creationId xmlns:a16="http://schemas.microsoft.com/office/drawing/2014/main" id="{DC9D79FC-26C6-4E90-9F8B-BAEBB818203C}"/>
              </a:ext>
            </a:extLst>
          </cdr:cNvPr>
          <cdr:cNvSpPr/>
        </cdr:nvSpPr>
        <cdr:spPr>
          <a:xfrm xmlns:a="http://schemas.openxmlformats.org/drawingml/2006/main">
            <a:off x="368173" y="1993473"/>
            <a:ext cx="72092" cy="6146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FFFF"/>
          </a:solidFill>
          <a:ln xmlns:a="http://schemas.openxmlformats.org/drawingml/2006/main" w="3810" cmpd="sng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fr-BE" sz="600" b="1">
              <a:latin typeface="Arial Black" panose="020B0A04020102020204" pitchFamily="34" charset="0"/>
            </a:endParaRPr>
          </a:p>
        </cdr:txBody>
      </cdr:sp>
    </cdr:grp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6B6CE06-61DE-34BC-027D-ABE497EB1E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8D5D814-CC76-673D-03E6-AEB427C83D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3" name="ZoneTexte 1">
          <a:extLst xmlns:a="http://schemas.openxmlformats.org/drawingml/2006/main">
            <a:ext uri="{FF2B5EF4-FFF2-40B4-BE49-F238E27FC236}">
              <a16:creationId xmlns:a16="http://schemas.microsoft.com/office/drawing/2014/main" id="{CE3A1AF7-F134-430D-B0A7-9D20D4E14AB4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DF2EF5-6A44-4AC3-8F56-9C8C8B6E2C34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6BBAE3D-CBDC-5D29-F717-D645E52F9E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4269461B-A4CF-4E1B-A2D2-4B5E75FA7E50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B56F0B1-90AD-4584-A038-3CD49F7F3BA6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4269461B-A4CF-4E1B-A2D2-4B5E75FA7E50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B56F0B1-90AD-4584-A038-3CD49F7F3BA6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+mn-ea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293442</xdr:colOff>
      <xdr:row>1</xdr:row>
      <xdr:rowOff>79375</xdr:rowOff>
    </xdr:from>
    <xdr:to>
      <xdr:col>12</xdr:col>
      <xdr:colOff>156036</xdr:colOff>
      <xdr:row>30</xdr:row>
      <xdr:rowOff>114677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FFD07571-04C3-465F-AA8A-DA872B70E128}"/>
            </a:ext>
          </a:extLst>
        </xdr:cNvPr>
        <xdr:cNvGrpSpPr/>
      </xdr:nvGrpSpPr>
      <xdr:grpSpPr>
        <a:xfrm>
          <a:off x="291537" y="259292"/>
          <a:ext cx="9389499" cy="5252885"/>
          <a:chOff x="293442" y="269875"/>
          <a:chExt cx="9006594" cy="5559802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2" name="Graphique 1">
                <a:extLst>
                  <a:ext uri="{FF2B5EF4-FFF2-40B4-BE49-F238E27FC236}">
                    <a16:creationId xmlns:a16="http://schemas.microsoft.com/office/drawing/2014/main" id="{1435993C-991C-4D53-A84F-09DB3E81CDA1}"/>
                  </a:ext>
                </a:extLst>
              </xdr:cNvPr>
              <xdr:cNvGraphicFramePr/>
            </xdr:nvGraphicFramePr>
            <xdr:xfrm>
              <a:off x="300036" y="269875"/>
              <a:ext cx="9000000" cy="5194381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00036" y="269875"/>
                <a:ext cx="9000000" cy="5194381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fr-BE" sz="1100"/>
                  <a:t>Ce graphique n’est pas disponible dans votre version d’Excel.
La modification de cette forme ou l’enregistrement de ce classeur dans un autre format de fichier endommagera le graphique de façon irréparable.</a:t>
                </a:r>
              </a:p>
            </xdr:txBody>
          </xdr:sp>
        </mc:Fallback>
      </mc:AlternateContent>
      <xdr:sp macro="" textlink="DONNEES!B1">
        <xdr:nvSpPr>
          <xdr:cNvPr id="3" name="ZoneTexte 1">
            <a:extLst>
              <a:ext uri="{FF2B5EF4-FFF2-40B4-BE49-F238E27FC236}">
                <a16:creationId xmlns:a16="http://schemas.microsoft.com/office/drawing/2014/main" id="{E1C2B8CF-967B-4BA6-9738-194B0004F5AC}"/>
              </a:ext>
            </a:extLst>
          </xdr:cNvPr>
          <xdr:cNvSpPr txBox="1"/>
        </xdr:nvSpPr>
        <xdr:spPr>
          <a:xfrm>
            <a:off x="293442" y="5236845"/>
            <a:ext cx="8983908" cy="592832"/>
          </a:xfrm>
          <a:prstGeom prst="rect">
            <a:avLst/>
          </a:prstGeom>
        </xdr:spPr>
        <xdr:txBody>
          <a:bodyPr wrap="square" lIns="180000" rIns="180000" rtlCol="0" anchor="ctr" anchorCtr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fld id="{3F7A0C36-703C-4F1D-8282-BC6876C8BF6A}" type="TxLink">
              <a:rPr lang="en-US" sz="1100" b="0" i="1" u="none" strike="noStrike">
                <a:solidFill>
                  <a:srgbClr val="000000"/>
                </a:solidFill>
                <a:effectLst/>
                <a:latin typeface="Calibri"/>
                <a:ea typeface="+mn-ea"/>
                <a:cs typeface="Calibri"/>
              </a:rPr>
              <a:pPr algn="ctr"/>
              <a:t>EAW_Sources : SPF Économie DG Statistique (Statbel)          © SPW - 2025</a:t>
            </a:fld>
            <a:endParaRPr lang="fr-BE" sz="1100" b="0" i="0"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1583" cy="6043083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C143643-DA6A-281E-D8AB-FCA142904D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0.90734</cdr:y>
    </cdr:from>
    <cdr:to>
      <cdr:x>1</cdr:x>
      <cdr:y>1</cdr:y>
    </cdr:to>
    <cdr:sp macro="" textlink="DONNEES!$B$1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13DB5BE8-01F0-4B23-BB90-79C228514C81}"/>
            </a:ext>
          </a:extLst>
        </cdr:cNvPr>
        <cdr:cNvSpPr txBox="1"/>
      </cdr:nvSpPr>
      <cdr:spPr>
        <a:xfrm xmlns:a="http://schemas.openxmlformats.org/drawingml/2006/main">
          <a:off x="0" y="5481759"/>
          <a:ext cx="9274629" cy="559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180000" rIns="18000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8C1F5F8-8C96-4C0D-AD18-9E5426D5986B}" type="TxLink">
            <a:rPr lang="en-US" sz="1100" b="0" i="1" u="none" strike="noStrike">
              <a:solidFill>
                <a:srgbClr val="000000"/>
              </a:solidFill>
              <a:effectLst/>
              <a:latin typeface="Calibri"/>
              <a:ea typeface="Calibri"/>
              <a:cs typeface="Calibri"/>
            </a:rPr>
            <a:pPr algn="ctr"/>
            <a:t>EAW_Sources : SPF Économie DG Statistique (Statbel)          © SPW - 2025</a:t>
          </a:fld>
          <a:endParaRPr lang="fr-BE" sz="1100" b="0" i="0"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446A9-0A4F-482A-AD89-506D564E0C4B}">
  <sheetPr codeName="Feuil00"/>
  <dimension ref="A1:P497"/>
  <sheetViews>
    <sheetView showGridLines="0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20.6640625" defaultRowHeight="14.4" x14ac:dyDescent="0.3"/>
  <cols>
    <col min="1" max="1" width="5.6640625" style="14" customWidth="1"/>
    <col min="2" max="2" width="20.6640625" style="22" customWidth="1"/>
    <col min="3" max="3" width="30.6640625" style="23" customWidth="1"/>
    <col min="4" max="4" width="20.6640625" style="24"/>
    <col min="5" max="16384" width="20.6640625" style="17"/>
  </cols>
  <sheetData>
    <row r="1" spans="1:10" s="35" customFormat="1" x14ac:dyDescent="0.3">
      <c r="B1" s="36" t="s">
        <v>192</v>
      </c>
      <c r="C1" s="37"/>
      <c r="D1" s="38"/>
    </row>
    <row r="2" spans="1:10" s="45" customFormat="1" ht="40.200000000000003" customHeight="1" x14ac:dyDescent="0.3">
      <c r="A2" s="42" t="s">
        <v>7</v>
      </c>
      <c r="B2" s="43" t="s">
        <v>71</v>
      </c>
      <c r="C2" s="44"/>
    </row>
    <row r="3" spans="1:10" s="12" customFormat="1" x14ac:dyDescent="0.3">
      <c r="A3" s="96">
        <v>3</v>
      </c>
      <c r="B3" s="96" t="s">
        <v>18</v>
      </c>
      <c r="C3" s="97" t="str">
        <f>"Superficie des légumes de plein champ" &amp;IF(A3&lt;=0,IF(B3="","",CHAR(160)&amp;"("&amp;B3&amp;")"),CHAR(160)&amp;"(x"&amp;CHAR(160)&amp;SUBSTITUTE(TEXT(10^A3,"# ##0")," ",CHAR(160))&amp;IF(B3="",")",CHAR(160)&amp;B3&amp;")"))</f>
        <v>Superficie des légumes de plein champ (x 1 000 ha)</v>
      </c>
      <c r="D3" s="105"/>
      <c r="E3" s="105"/>
      <c r="F3" s="105"/>
      <c r="G3" s="105"/>
      <c r="H3" s="105"/>
      <c r="I3" s="105"/>
    </row>
    <row r="4" spans="1:10" s="12" customFormat="1" x14ac:dyDescent="0.3">
      <c r="A4" s="39"/>
      <c r="B4" s="11" t="s">
        <v>9</v>
      </c>
      <c r="C4" s="129" t="s">
        <v>102</v>
      </c>
      <c r="D4" s="105"/>
      <c r="E4" s="105"/>
      <c r="F4" s="105"/>
      <c r="G4" s="105"/>
      <c r="H4" s="105"/>
      <c r="I4" s="105"/>
    </row>
    <row r="5" spans="1:10" s="13" customFormat="1" x14ac:dyDescent="0.3">
      <c r="A5" s="10"/>
      <c r="B5" s="41" t="s">
        <v>10</v>
      </c>
      <c r="C5" s="31">
        <v>2</v>
      </c>
      <c r="D5" s="105"/>
      <c r="E5" s="105"/>
      <c r="F5" s="105"/>
      <c r="G5" s="105"/>
      <c r="H5" s="105"/>
      <c r="I5" s="105"/>
      <c r="J5" s="12"/>
    </row>
    <row r="6" spans="1:10" s="6" customFormat="1" x14ac:dyDescent="0.3">
      <c r="A6" s="4"/>
      <c r="B6" s="5"/>
      <c r="C6" s="2" t="s">
        <v>74</v>
      </c>
      <c r="D6" s="8"/>
      <c r="E6" s="8"/>
      <c r="F6" s="8"/>
      <c r="G6" s="8"/>
      <c r="H6" s="8"/>
      <c r="I6" s="8"/>
    </row>
    <row r="7" spans="1:10" x14ac:dyDescent="0.3">
      <c r="B7" s="15">
        <v>1990</v>
      </c>
      <c r="C7" s="16">
        <v>8705.4678999999996</v>
      </c>
      <c r="D7" s="28"/>
      <c r="E7" s="28"/>
      <c r="F7" s="28"/>
      <c r="G7" s="28"/>
      <c r="H7" s="28"/>
      <c r="I7" s="28"/>
    </row>
    <row r="8" spans="1:10" x14ac:dyDescent="0.3">
      <c r="B8" s="18">
        <v>1991</v>
      </c>
      <c r="C8" s="20">
        <v>9190.9020999999993</v>
      </c>
      <c r="D8" s="28"/>
      <c r="E8" s="28"/>
      <c r="F8" s="28"/>
      <c r="G8" s="28"/>
      <c r="H8" s="28"/>
      <c r="I8" s="28"/>
    </row>
    <row r="9" spans="1:10" x14ac:dyDescent="0.3">
      <c r="B9" s="18">
        <v>1992</v>
      </c>
      <c r="C9" s="20">
        <v>9107.1424999999999</v>
      </c>
      <c r="D9" s="28"/>
      <c r="E9" s="28"/>
      <c r="F9" s="28"/>
      <c r="G9" s="28"/>
      <c r="H9" s="28"/>
      <c r="I9" s="28"/>
    </row>
    <row r="10" spans="1:10" x14ac:dyDescent="0.3">
      <c r="B10" s="18">
        <v>1993</v>
      </c>
      <c r="C10" s="20">
        <v>7221.5725000000002</v>
      </c>
      <c r="D10" s="28"/>
      <c r="E10" s="28"/>
      <c r="F10" s="28"/>
      <c r="G10" s="28"/>
      <c r="H10" s="28"/>
      <c r="I10" s="28"/>
    </row>
    <row r="11" spans="1:10" x14ac:dyDescent="0.3">
      <c r="B11" s="18">
        <v>1994</v>
      </c>
      <c r="C11" s="20">
        <v>7407.5479999999998</v>
      </c>
      <c r="D11" s="28"/>
      <c r="E11" s="28"/>
      <c r="F11" s="28"/>
      <c r="G11" s="28"/>
      <c r="H11" s="28"/>
      <c r="I11" s="28"/>
    </row>
    <row r="12" spans="1:10" x14ac:dyDescent="0.3">
      <c r="B12" s="18">
        <v>1995</v>
      </c>
      <c r="C12" s="20">
        <v>7728.6183000000001</v>
      </c>
      <c r="D12" s="28"/>
      <c r="E12" s="28"/>
      <c r="F12" s="28"/>
      <c r="G12" s="28"/>
      <c r="H12" s="28"/>
      <c r="I12" s="28"/>
    </row>
    <row r="13" spans="1:10" x14ac:dyDescent="0.3">
      <c r="B13" s="18">
        <v>1996</v>
      </c>
      <c r="C13" s="20">
        <v>7799.2786999999998</v>
      </c>
      <c r="D13" s="28"/>
      <c r="E13" s="28"/>
      <c r="F13" s="28"/>
      <c r="G13" s="28"/>
      <c r="H13" s="28"/>
      <c r="I13" s="28"/>
    </row>
    <row r="14" spans="1:10" x14ac:dyDescent="0.3">
      <c r="B14" s="18">
        <v>1997</v>
      </c>
      <c r="C14" s="20">
        <v>8157.5177000000003</v>
      </c>
      <c r="D14" s="28"/>
      <c r="E14" s="28"/>
      <c r="F14" s="28"/>
      <c r="G14" s="28"/>
      <c r="H14" s="28"/>
      <c r="I14" s="28"/>
    </row>
    <row r="15" spans="1:10" x14ac:dyDescent="0.3">
      <c r="B15" s="18">
        <v>1998</v>
      </c>
      <c r="C15" s="20">
        <v>8355.3806000000004</v>
      </c>
      <c r="D15" s="28"/>
      <c r="E15" s="28"/>
      <c r="F15" s="28"/>
      <c r="G15" s="28"/>
      <c r="H15" s="28"/>
      <c r="I15" s="28"/>
    </row>
    <row r="16" spans="1:10" x14ac:dyDescent="0.3">
      <c r="B16" s="18">
        <v>1999</v>
      </c>
      <c r="C16" s="20">
        <v>9401.1268999999993</v>
      </c>
      <c r="D16" s="28"/>
      <c r="E16" s="28"/>
      <c r="F16" s="28"/>
      <c r="G16" s="28"/>
      <c r="H16" s="28"/>
      <c r="I16" s="28"/>
    </row>
    <row r="17" spans="2:9" x14ac:dyDescent="0.3">
      <c r="B17" s="18">
        <v>2000</v>
      </c>
      <c r="C17" s="20">
        <v>8958.2844000000005</v>
      </c>
      <c r="D17" s="28"/>
      <c r="E17" s="28"/>
      <c r="F17" s="28"/>
      <c r="G17" s="28"/>
      <c r="H17" s="28"/>
      <c r="I17" s="28"/>
    </row>
    <row r="18" spans="2:9" x14ac:dyDescent="0.3">
      <c r="B18" s="18">
        <v>2001</v>
      </c>
      <c r="C18" s="20">
        <v>9649.65</v>
      </c>
      <c r="D18" s="28"/>
      <c r="E18" s="28"/>
      <c r="F18" s="28"/>
      <c r="G18" s="28"/>
      <c r="H18" s="28"/>
      <c r="I18" s="28"/>
    </row>
    <row r="19" spans="2:9" x14ac:dyDescent="0.3">
      <c r="B19" s="18">
        <v>2002</v>
      </c>
      <c r="C19" s="20">
        <v>10263.33</v>
      </c>
      <c r="D19" s="28"/>
      <c r="E19" s="28"/>
      <c r="F19" s="28"/>
      <c r="G19" s="28"/>
      <c r="H19" s="28"/>
      <c r="I19" s="28"/>
    </row>
    <row r="20" spans="2:9" x14ac:dyDescent="0.3">
      <c r="B20" s="18">
        <v>2003</v>
      </c>
      <c r="C20" s="20">
        <v>11509.98</v>
      </c>
      <c r="D20" s="28"/>
      <c r="E20" s="28"/>
      <c r="F20" s="28"/>
      <c r="G20" s="28"/>
      <c r="H20" s="28"/>
      <c r="I20" s="28"/>
    </row>
    <row r="21" spans="2:9" x14ac:dyDescent="0.3">
      <c r="B21" s="18">
        <v>2004</v>
      </c>
      <c r="C21" s="20">
        <v>11082.13</v>
      </c>
      <c r="D21" s="28"/>
      <c r="E21" s="28"/>
      <c r="F21" s="28"/>
      <c r="G21" s="28"/>
      <c r="H21" s="28"/>
      <c r="I21" s="28"/>
    </row>
    <row r="22" spans="2:9" x14ac:dyDescent="0.3">
      <c r="B22" s="18">
        <v>2005</v>
      </c>
      <c r="C22" s="20">
        <v>10990.83</v>
      </c>
      <c r="D22" s="28"/>
      <c r="E22" s="28"/>
      <c r="F22" s="28"/>
      <c r="G22" s="28"/>
      <c r="H22" s="28"/>
      <c r="I22" s="28"/>
    </row>
    <row r="23" spans="2:9" x14ac:dyDescent="0.3">
      <c r="B23" s="18">
        <v>2006</v>
      </c>
      <c r="C23" s="20">
        <v>11528.39</v>
      </c>
      <c r="D23" s="28"/>
      <c r="E23" s="28"/>
      <c r="F23" s="28"/>
      <c r="G23" s="28"/>
      <c r="H23" s="28"/>
      <c r="I23" s="28"/>
    </row>
    <row r="24" spans="2:9" x14ac:dyDescent="0.3">
      <c r="B24" s="18">
        <v>2007</v>
      </c>
      <c r="C24" s="20">
        <v>10717.84</v>
      </c>
      <c r="D24" s="28"/>
      <c r="E24" s="28"/>
      <c r="F24" s="28"/>
      <c r="G24" s="28"/>
      <c r="H24" s="28"/>
      <c r="I24" s="28"/>
    </row>
    <row r="25" spans="2:9" x14ac:dyDescent="0.3">
      <c r="B25" s="18">
        <v>2008</v>
      </c>
      <c r="C25" s="20">
        <v>10884.14</v>
      </c>
      <c r="D25" s="28"/>
      <c r="E25" s="28"/>
      <c r="F25" s="28"/>
      <c r="G25" s="28"/>
      <c r="H25" s="28"/>
      <c r="I25" s="28"/>
    </row>
    <row r="26" spans="2:9" x14ac:dyDescent="0.3">
      <c r="B26" s="18">
        <v>2009</v>
      </c>
      <c r="C26" s="20">
        <v>12288.99</v>
      </c>
      <c r="D26" s="28"/>
      <c r="E26" s="28"/>
      <c r="F26" s="28"/>
      <c r="G26" s="28"/>
      <c r="H26" s="28"/>
      <c r="I26" s="28"/>
    </row>
    <row r="27" spans="2:9" x14ac:dyDescent="0.3">
      <c r="B27" s="18">
        <v>2010</v>
      </c>
      <c r="C27" s="20">
        <v>12536.41</v>
      </c>
      <c r="D27" s="28"/>
      <c r="E27" s="28"/>
      <c r="F27" s="28"/>
      <c r="G27" s="28"/>
      <c r="H27" s="28"/>
      <c r="I27" s="28"/>
    </row>
    <row r="28" spans="2:9" x14ac:dyDescent="0.3">
      <c r="B28" s="18">
        <v>2011</v>
      </c>
      <c r="C28" s="20">
        <v>11531.67</v>
      </c>
      <c r="D28" s="28"/>
      <c r="E28" s="28"/>
      <c r="F28" s="28"/>
      <c r="G28" s="28"/>
      <c r="H28" s="28"/>
      <c r="I28" s="28"/>
    </row>
    <row r="29" spans="2:9" x14ac:dyDescent="0.3">
      <c r="B29" s="18">
        <v>2012</v>
      </c>
      <c r="C29" s="20">
        <v>11997.76</v>
      </c>
      <c r="D29" s="28"/>
      <c r="E29" s="28"/>
      <c r="F29" s="28"/>
      <c r="G29" s="28"/>
      <c r="H29" s="28"/>
      <c r="I29" s="28"/>
    </row>
    <row r="30" spans="2:9" x14ac:dyDescent="0.3">
      <c r="B30" s="18">
        <v>2013</v>
      </c>
      <c r="C30" s="20">
        <v>11694.11</v>
      </c>
      <c r="D30" s="28"/>
      <c r="E30" s="28"/>
      <c r="F30" s="28"/>
      <c r="G30" s="28"/>
      <c r="H30" s="28"/>
      <c r="I30" s="28"/>
    </row>
    <row r="31" spans="2:9" x14ac:dyDescent="0.3">
      <c r="B31" s="18">
        <v>2014</v>
      </c>
      <c r="C31" s="20">
        <v>14210.46</v>
      </c>
      <c r="D31" s="28"/>
      <c r="E31" s="28"/>
      <c r="F31" s="28"/>
      <c r="G31" s="28"/>
      <c r="H31" s="28"/>
      <c r="I31" s="28"/>
    </row>
    <row r="32" spans="2:9" x14ac:dyDescent="0.3">
      <c r="B32" s="18">
        <v>2015</v>
      </c>
      <c r="C32" s="20">
        <v>14315.75</v>
      </c>
      <c r="D32" s="28"/>
      <c r="E32" s="28"/>
      <c r="F32" s="28"/>
      <c r="G32" s="28"/>
      <c r="H32" s="28"/>
      <c r="I32" s="28"/>
    </row>
    <row r="33" spans="1:12" x14ac:dyDescent="0.3">
      <c r="B33" s="18">
        <v>2016</v>
      </c>
      <c r="C33" s="20">
        <v>15524.94</v>
      </c>
      <c r="D33" s="28"/>
      <c r="E33" s="28"/>
      <c r="F33" s="28"/>
      <c r="G33" s="28"/>
      <c r="H33" s="28"/>
      <c r="I33" s="28"/>
    </row>
    <row r="34" spans="1:12" x14ac:dyDescent="0.3">
      <c r="B34" s="18">
        <v>2017</v>
      </c>
      <c r="C34" s="20">
        <v>17119.11</v>
      </c>
      <c r="D34" s="28"/>
      <c r="E34" s="28"/>
      <c r="F34" s="28"/>
      <c r="G34" s="28"/>
      <c r="H34" s="28"/>
      <c r="I34" s="28"/>
    </row>
    <row r="35" spans="1:12" x14ac:dyDescent="0.3">
      <c r="B35" s="18">
        <v>2018</v>
      </c>
      <c r="C35" s="20">
        <v>17432.05</v>
      </c>
      <c r="D35" s="28"/>
      <c r="E35" s="28"/>
      <c r="F35" s="28"/>
      <c r="G35" s="28"/>
      <c r="H35" s="28"/>
      <c r="I35" s="28"/>
    </row>
    <row r="36" spans="1:12" x14ac:dyDescent="0.3">
      <c r="B36" s="18">
        <v>2019</v>
      </c>
      <c r="C36" s="20">
        <v>17316.05</v>
      </c>
      <c r="D36" s="28"/>
      <c r="E36" s="28"/>
      <c r="F36" s="28"/>
      <c r="G36" s="28"/>
      <c r="H36" s="28"/>
      <c r="I36" s="28"/>
    </row>
    <row r="37" spans="1:12" x14ac:dyDescent="0.3">
      <c r="B37" s="18">
        <v>2020</v>
      </c>
      <c r="C37" s="20">
        <v>18454.89</v>
      </c>
      <c r="D37" s="28"/>
      <c r="E37" s="28"/>
      <c r="F37" s="28"/>
      <c r="G37" s="28"/>
      <c r="H37" s="28"/>
      <c r="I37" s="28"/>
    </row>
    <row r="38" spans="1:12" x14ac:dyDescent="0.3">
      <c r="B38" s="18">
        <v>2021</v>
      </c>
      <c r="C38" s="20">
        <v>16460.43</v>
      </c>
      <c r="D38" s="28"/>
      <c r="E38" s="28"/>
      <c r="F38" s="28"/>
      <c r="G38" s="28"/>
      <c r="H38" s="28"/>
      <c r="I38" s="28"/>
    </row>
    <row r="39" spans="1:12" x14ac:dyDescent="0.3">
      <c r="B39" s="18">
        <v>2022</v>
      </c>
      <c r="C39" s="20">
        <v>14735.05</v>
      </c>
      <c r="D39" s="28"/>
      <c r="E39" s="28"/>
      <c r="F39" s="28"/>
      <c r="G39" s="28"/>
      <c r="H39" s="28"/>
      <c r="I39" s="28"/>
    </row>
    <row r="40" spans="1:12" x14ac:dyDescent="0.3">
      <c r="B40" s="18">
        <v>2023</v>
      </c>
      <c r="C40" s="20">
        <v>14107.05</v>
      </c>
      <c r="D40" s="28"/>
      <c r="E40" s="28"/>
      <c r="F40" s="28"/>
      <c r="G40" s="28"/>
      <c r="H40" s="28"/>
      <c r="I40" s="28"/>
    </row>
    <row r="41" spans="1:12" x14ac:dyDescent="0.3">
      <c r="B41" s="18">
        <v>2024</v>
      </c>
      <c r="C41" s="20">
        <v>17040.77</v>
      </c>
      <c r="D41" s="28"/>
      <c r="E41" s="28"/>
      <c r="F41" s="28"/>
      <c r="G41" s="28"/>
      <c r="H41" s="28"/>
      <c r="I41" s="28"/>
    </row>
    <row r="42" spans="1:12" x14ac:dyDescent="0.3">
      <c r="D42" s="28"/>
      <c r="E42" s="28"/>
      <c r="F42" s="28"/>
      <c r="G42" s="28"/>
      <c r="H42" s="28"/>
      <c r="I42" s="28"/>
      <c r="L42" s="6"/>
    </row>
    <row r="43" spans="1:12" s="45" customFormat="1" ht="40.200000000000003" customHeight="1" x14ac:dyDescent="0.3">
      <c r="A43" s="42" t="s">
        <v>6</v>
      </c>
      <c r="B43" s="43" t="s">
        <v>75</v>
      </c>
      <c r="C43" s="44"/>
    </row>
    <row r="44" spans="1:12" s="12" customFormat="1" x14ac:dyDescent="0.3">
      <c r="A44" s="96">
        <v>0</v>
      </c>
      <c r="B44" s="96" t="s">
        <v>18</v>
      </c>
      <c r="C44" s="97" t="str">
        <f>"Superficie des vergers" &amp;IF(A44&lt;=0,IF(B44="","",CHAR(160)&amp;"("&amp;B44&amp;")"),CHAR(160)&amp;"(x"&amp;CHAR(160)&amp;SUBSTITUTE(TEXT(10^A44,"# ##0")," ",CHAR(160))&amp;IF(B44="",")",CHAR(160)&amp;B44&amp;")"))</f>
        <v>Superficie des vergers (ha)</v>
      </c>
      <c r="D44" s="105"/>
      <c r="E44" s="105"/>
      <c r="F44" s="105"/>
      <c r="G44" s="105"/>
      <c r="H44" s="105"/>
      <c r="I44" s="105"/>
    </row>
    <row r="45" spans="1:12" s="12" customFormat="1" x14ac:dyDescent="0.3">
      <c r="A45" s="39"/>
      <c r="B45" s="11" t="s">
        <v>9</v>
      </c>
      <c r="C45" s="149" t="s">
        <v>174</v>
      </c>
      <c r="D45" s="105"/>
      <c r="E45" s="105"/>
      <c r="F45" s="105"/>
      <c r="G45" s="105"/>
      <c r="H45" s="105"/>
      <c r="I45" s="105"/>
    </row>
    <row r="46" spans="1:12" s="13" customFormat="1" x14ac:dyDescent="0.3">
      <c r="A46" s="10"/>
      <c r="B46" s="41" t="s">
        <v>10</v>
      </c>
      <c r="C46" s="32">
        <v>2</v>
      </c>
      <c r="D46" s="105"/>
      <c r="E46" s="105"/>
      <c r="F46" s="105"/>
      <c r="G46" s="105"/>
      <c r="H46" s="105"/>
      <c r="I46" s="105"/>
      <c r="J46" s="12"/>
    </row>
    <row r="47" spans="1:12" s="6" customFormat="1" x14ac:dyDescent="0.3">
      <c r="A47" s="4"/>
      <c r="B47" s="5"/>
      <c r="C47" s="2" t="s">
        <v>72</v>
      </c>
      <c r="D47" s="8"/>
      <c r="E47" s="8"/>
      <c r="F47" s="8"/>
      <c r="G47" s="8"/>
      <c r="H47" s="8"/>
      <c r="I47" s="8"/>
    </row>
    <row r="48" spans="1:12" x14ac:dyDescent="0.3">
      <c r="B48" s="15">
        <v>1990</v>
      </c>
      <c r="C48" s="16">
        <v>1051.92</v>
      </c>
      <c r="D48" s="28"/>
      <c r="E48" s="28"/>
      <c r="F48" s="28"/>
      <c r="G48" s="28"/>
      <c r="H48" s="28"/>
      <c r="I48" s="28"/>
    </row>
    <row r="49" spans="2:9" x14ac:dyDescent="0.3">
      <c r="B49" s="18">
        <v>1991</v>
      </c>
      <c r="C49" s="20">
        <v>1126.8800000000001</v>
      </c>
      <c r="D49" s="28"/>
      <c r="E49" s="28"/>
      <c r="F49" s="28"/>
      <c r="G49" s="28"/>
      <c r="H49" s="28"/>
      <c r="I49" s="28"/>
    </row>
    <row r="50" spans="2:9" x14ac:dyDescent="0.3">
      <c r="B50" s="18">
        <v>1992</v>
      </c>
      <c r="C50" s="20">
        <v>1113.81</v>
      </c>
      <c r="D50" s="28"/>
      <c r="E50" s="28"/>
      <c r="F50" s="28"/>
      <c r="G50" s="28"/>
      <c r="H50" s="28"/>
      <c r="I50" s="28"/>
    </row>
    <row r="51" spans="2:9" x14ac:dyDescent="0.3">
      <c r="B51" s="18">
        <v>1993</v>
      </c>
      <c r="C51" s="20">
        <v>1169.3399999999999</v>
      </c>
      <c r="D51" s="28"/>
      <c r="E51" s="28"/>
      <c r="F51" s="28"/>
      <c r="G51" s="28"/>
      <c r="H51" s="28"/>
      <c r="I51" s="28"/>
    </row>
    <row r="52" spans="2:9" x14ac:dyDescent="0.3">
      <c r="B52" s="18">
        <v>1994</v>
      </c>
      <c r="C52" s="20">
        <v>1202.51</v>
      </c>
      <c r="D52" s="28"/>
      <c r="E52" s="28"/>
      <c r="F52" s="28"/>
      <c r="G52" s="28"/>
      <c r="H52" s="28"/>
      <c r="I52" s="28"/>
    </row>
    <row r="53" spans="2:9" x14ac:dyDescent="0.3">
      <c r="B53" s="18">
        <v>1995</v>
      </c>
      <c r="C53" s="20">
        <v>1230.8</v>
      </c>
      <c r="D53" s="28"/>
      <c r="E53" s="28"/>
      <c r="F53" s="28"/>
      <c r="G53" s="28"/>
      <c r="H53" s="28"/>
      <c r="I53" s="28"/>
    </row>
    <row r="54" spans="2:9" x14ac:dyDescent="0.3">
      <c r="B54" s="18">
        <v>1996</v>
      </c>
      <c r="C54" s="20">
        <v>1236.02</v>
      </c>
      <c r="D54" s="28"/>
      <c r="E54" s="28"/>
      <c r="F54" s="28"/>
      <c r="G54" s="28"/>
      <c r="H54" s="28"/>
      <c r="I54" s="28"/>
    </row>
    <row r="55" spans="2:9" x14ac:dyDescent="0.3">
      <c r="B55" s="18">
        <v>1997</v>
      </c>
      <c r="C55" s="20">
        <v>1225.08</v>
      </c>
      <c r="D55" s="28"/>
      <c r="E55" s="28"/>
      <c r="F55" s="28"/>
      <c r="G55" s="28"/>
      <c r="H55" s="28"/>
      <c r="I55" s="28"/>
    </row>
    <row r="56" spans="2:9" x14ac:dyDescent="0.3">
      <c r="B56" s="18">
        <v>1998</v>
      </c>
      <c r="C56" s="20">
        <v>1313.61</v>
      </c>
      <c r="D56" s="28"/>
      <c r="E56" s="28"/>
      <c r="F56" s="28"/>
      <c r="G56" s="28"/>
      <c r="H56" s="28"/>
      <c r="I56" s="28"/>
    </row>
    <row r="57" spans="2:9" x14ac:dyDescent="0.3">
      <c r="B57" s="18">
        <v>1999</v>
      </c>
      <c r="C57" s="20">
        <v>1377.05</v>
      </c>
      <c r="D57" s="28"/>
      <c r="E57" s="28"/>
      <c r="F57" s="28"/>
      <c r="G57" s="28"/>
      <c r="H57" s="28"/>
      <c r="I57" s="28"/>
    </row>
    <row r="58" spans="2:9" x14ac:dyDescent="0.3">
      <c r="B58" s="18">
        <v>2000</v>
      </c>
      <c r="C58" s="20">
        <v>1344.41</v>
      </c>
      <c r="D58" s="28"/>
      <c r="E58" s="28"/>
      <c r="F58" s="28"/>
      <c r="G58" s="28"/>
      <c r="H58" s="28"/>
      <c r="I58" s="28"/>
    </row>
    <row r="59" spans="2:9" x14ac:dyDescent="0.3">
      <c r="B59" s="18">
        <v>2001</v>
      </c>
      <c r="C59" s="20">
        <v>1402.7</v>
      </c>
      <c r="D59" s="28"/>
      <c r="E59" s="28"/>
      <c r="F59" s="28"/>
      <c r="G59" s="28"/>
      <c r="H59" s="28"/>
      <c r="I59" s="28"/>
    </row>
    <row r="60" spans="2:9" x14ac:dyDescent="0.3">
      <c r="B60" s="18">
        <v>2002</v>
      </c>
      <c r="C60" s="20">
        <v>1409.51</v>
      </c>
      <c r="D60" s="28"/>
      <c r="E60" s="28"/>
      <c r="F60" s="28"/>
      <c r="G60" s="28"/>
      <c r="H60" s="28"/>
      <c r="I60" s="28"/>
    </row>
    <row r="61" spans="2:9" x14ac:dyDescent="0.3">
      <c r="B61" s="18">
        <v>2003</v>
      </c>
      <c r="C61" s="20">
        <v>1441</v>
      </c>
      <c r="D61" s="28"/>
      <c r="E61" s="28"/>
      <c r="F61" s="28"/>
      <c r="G61" s="28"/>
      <c r="H61" s="28"/>
      <c r="I61" s="28"/>
    </row>
    <row r="62" spans="2:9" x14ac:dyDescent="0.3">
      <c r="B62" s="18">
        <v>2004</v>
      </c>
      <c r="C62" s="20">
        <v>1524.33</v>
      </c>
      <c r="D62" s="28"/>
      <c r="E62" s="28"/>
      <c r="F62" s="28"/>
      <c r="G62" s="28"/>
      <c r="H62" s="28"/>
      <c r="I62" s="28"/>
    </row>
    <row r="63" spans="2:9" x14ac:dyDescent="0.3">
      <c r="B63" s="18">
        <v>2005</v>
      </c>
      <c r="C63" s="20">
        <v>1533.33</v>
      </c>
      <c r="D63" s="28"/>
      <c r="E63" s="28"/>
      <c r="F63" s="28"/>
      <c r="G63" s="28"/>
      <c r="H63" s="28"/>
      <c r="I63" s="28"/>
    </row>
    <row r="64" spans="2:9" x14ac:dyDescent="0.3">
      <c r="B64" s="18">
        <v>2006</v>
      </c>
      <c r="C64" s="20">
        <v>1523.22</v>
      </c>
      <c r="D64" s="28"/>
      <c r="E64" s="28"/>
      <c r="F64" s="28"/>
      <c r="G64" s="28"/>
      <c r="H64" s="28"/>
      <c r="I64" s="28"/>
    </row>
    <row r="65" spans="2:9" x14ac:dyDescent="0.3">
      <c r="B65" s="18">
        <v>2007</v>
      </c>
      <c r="C65" s="20">
        <v>1529.18</v>
      </c>
      <c r="D65" s="28"/>
      <c r="E65" s="28"/>
      <c r="F65" s="28"/>
      <c r="G65" s="28"/>
      <c r="H65" s="28"/>
      <c r="I65" s="28"/>
    </row>
    <row r="66" spans="2:9" x14ac:dyDescent="0.3">
      <c r="B66" s="18">
        <v>2008</v>
      </c>
      <c r="C66" s="20">
        <v>1521.43</v>
      </c>
      <c r="D66" s="28"/>
      <c r="E66" s="28"/>
      <c r="F66" s="28"/>
      <c r="G66" s="28"/>
      <c r="H66" s="28"/>
      <c r="I66" s="28"/>
    </row>
    <row r="67" spans="2:9" x14ac:dyDescent="0.3">
      <c r="B67" s="18">
        <v>2009</v>
      </c>
      <c r="C67" s="20">
        <v>1508.37</v>
      </c>
      <c r="D67" s="28"/>
      <c r="E67" s="28"/>
      <c r="F67" s="28"/>
      <c r="G67" s="28"/>
      <c r="H67" s="28"/>
      <c r="I67" s="28"/>
    </row>
    <row r="68" spans="2:9" x14ac:dyDescent="0.3">
      <c r="B68" s="18">
        <v>2010</v>
      </c>
      <c r="C68" s="20">
        <v>1528.32</v>
      </c>
      <c r="D68" s="28"/>
      <c r="E68" s="28"/>
      <c r="F68" s="28"/>
      <c r="G68" s="28"/>
      <c r="H68" s="28"/>
      <c r="I68" s="28"/>
    </row>
    <row r="69" spans="2:9" x14ac:dyDescent="0.3">
      <c r="B69" s="18">
        <v>2011</v>
      </c>
      <c r="C69" s="20">
        <v>1539.14</v>
      </c>
      <c r="D69" s="28"/>
      <c r="E69" s="28"/>
      <c r="F69" s="28"/>
      <c r="G69" s="28"/>
      <c r="H69" s="28"/>
      <c r="I69" s="28"/>
    </row>
    <row r="70" spans="2:9" x14ac:dyDescent="0.3">
      <c r="B70" s="18">
        <v>2012</v>
      </c>
      <c r="C70" s="20">
        <v>1471.05</v>
      </c>
      <c r="D70" s="28"/>
      <c r="E70" s="28"/>
      <c r="F70" s="28"/>
      <c r="G70" s="28"/>
      <c r="H70" s="28"/>
      <c r="I70" s="28"/>
    </row>
    <row r="71" spans="2:9" x14ac:dyDescent="0.3">
      <c r="B71" s="18">
        <v>2013</v>
      </c>
      <c r="C71" s="20">
        <v>1404.83</v>
      </c>
      <c r="D71" s="28"/>
      <c r="E71" s="28"/>
      <c r="F71" s="28"/>
      <c r="G71" s="28"/>
      <c r="H71" s="28"/>
      <c r="I71" s="28"/>
    </row>
    <row r="72" spans="2:9" x14ac:dyDescent="0.3">
      <c r="B72" s="18">
        <v>2014</v>
      </c>
      <c r="C72" s="20">
        <v>1479.2</v>
      </c>
      <c r="D72" s="28"/>
      <c r="E72" s="28"/>
      <c r="F72" s="28"/>
      <c r="G72" s="28"/>
      <c r="H72" s="28"/>
      <c r="I72" s="28"/>
    </row>
    <row r="73" spans="2:9" x14ac:dyDescent="0.3">
      <c r="B73" s="18">
        <v>2015</v>
      </c>
      <c r="C73" s="20">
        <v>1342.4</v>
      </c>
      <c r="D73" s="28"/>
      <c r="E73" s="28"/>
      <c r="F73" s="28"/>
      <c r="G73" s="28"/>
      <c r="H73" s="28"/>
      <c r="I73" s="28"/>
    </row>
    <row r="74" spans="2:9" x14ac:dyDescent="0.3">
      <c r="B74" s="18">
        <v>2016</v>
      </c>
      <c r="C74" s="20">
        <v>1550.31</v>
      </c>
      <c r="D74" s="28"/>
      <c r="E74" s="28"/>
      <c r="F74" s="28"/>
      <c r="G74" s="28"/>
      <c r="H74" s="28"/>
      <c r="I74" s="28"/>
    </row>
    <row r="75" spans="2:9" x14ac:dyDescent="0.3">
      <c r="B75" s="18">
        <v>2017</v>
      </c>
      <c r="C75" s="20">
        <v>1531.18</v>
      </c>
      <c r="D75" s="28"/>
      <c r="E75" s="28"/>
      <c r="F75" s="28"/>
      <c r="G75" s="28"/>
      <c r="H75" s="28"/>
      <c r="I75" s="28"/>
    </row>
    <row r="76" spans="2:9" x14ac:dyDescent="0.3">
      <c r="B76" s="18">
        <v>2018</v>
      </c>
      <c r="C76" s="20">
        <v>1660.34</v>
      </c>
      <c r="D76" s="28"/>
      <c r="E76" s="28"/>
      <c r="F76" s="28"/>
      <c r="G76" s="28"/>
      <c r="H76" s="28"/>
      <c r="I76" s="28"/>
    </row>
    <row r="77" spans="2:9" x14ac:dyDescent="0.3">
      <c r="B77" s="18">
        <v>2019</v>
      </c>
      <c r="C77" s="20">
        <v>1718.03</v>
      </c>
      <c r="D77" s="28"/>
      <c r="E77" s="28"/>
      <c r="F77" s="28"/>
      <c r="G77" s="28"/>
      <c r="H77" s="28"/>
      <c r="I77" s="28"/>
    </row>
    <row r="78" spans="2:9" x14ac:dyDescent="0.3">
      <c r="B78" s="18">
        <v>2020</v>
      </c>
      <c r="C78" s="20">
        <v>1802.29</v>
      </c>
      <c r="D78" s="28"/>
      <c r="E78" s="28"/>
      <c r="F78" s="28"/>
      <c r="G78" s="28"/>
      <c r="H78" s="28"/>
      <c r="I78" s="28"/>
    </row>
    <row r="79" spans="2:9" x14ac:dyDescent="0.3">
      <c r="B79" s="18">
        <v>2021</v>
      </c>
      <c r="C79" s="20">
        <v>1705.86</v>
      </c>
      <c r="D79" s="28"/>
      <c r="E79" s="28"/>
      <c r="F79" s="28"/>
      <c r="G79" s="28"/>
      <c r="H79" s="28"/>
      <c r="I79" s="28"/>
    </row>
    <row r="80" spans="2:9" x14ac:dyDescent="0.3">
      <c r="B80" s="18">
        <v>2022</v>
      </c>
      <c r="C80" s="20">
        <v>2012.89</v>
      </c>
      <c r="D80" s="28"/>
      <c r="E80" s="28"/>
      <c r="F80" s="28"/>
      <c r="G80" s="28"/>
      <c r="H80" s="28"/>
      <c r="I80" s="28"/>
    </row>
    <row r="81" spans="1:12" x14ac:dyDescent="0.3">
      <c r="B81" s="18">
        <v>2023</v>
      </c>
      <c r="C81" s="20">
        <v>1915.21</v>
      </c>
      <c r="D81" s="28"/>
      <c r="E81" s="28"/>
      <c r="F81" s="28"/>
      <c r="G81" s="28"/>
      <c r="H81" s="28"/>
      <c r="I81" s="28"/>
    </row>
    <row r="82" spans="1:12" x14ac:dyDescent="0.3">
      <c r="B82" s="18">
        <v>2024</v>
      </c>
      <c r="C82" s="20">
        <v>2012.81</v>
      </c>
      <c r="D82" s="28"/>
      <c r="E82" s="28"/>
      <c r="F82" s="28"/>
      <c r="G82" s="28"/>
      <c r="H82" s="28"/>
      <c r="I82" s="28"/>
    </row>
    <row r="83" spans="1:12" x14ac:dyDescent="0.3">
      <c r="D83" s="28"/>
      <c r="E83" s="28"/>
      <c r="F83" s="28"/>
      <c r="G83" s="28"/>
      <c r="H83" s="28"/>
      <c r="I83" s="28"/>
      <c r="L83" s="6"/>
    </row>
    <row r="84" spans="1:12" s="45" customFormat="1" ht="40.200000000000003" customHeight="1" x14ac:dyDescent="0.3">
      <c r="A84" s="42" t="s">
        <v>136</v>
      </c>
      <c r="B84" s="43" t="s">
        <v>144</v>
      </c>
      <c r="C84" s="44"/>
    </row>
    <row r="85" spans="1:12" s="12" customFormat="1" x14ac:dyDescent="0.3">
      <c r="A85" s="96">
        <v>0</v>
      </c>
      <c r="B85" s="96" t="s">
        <v>18</v>
      </c>
      <c r="C85" s="97" t="str">
        <f>"Superficie" &amp;IF(A85&lt;=0,IF(B85="","",CHAR(160)&amp;"("&amp;B85&amp;")"),CHAR(160)&amp;"(x"&amp;CHAR(160)&amp;SUBSTITUTE(TEXT(10^A85,"# ##0")," ",CHAR(160))&amp;IF(B85="",")",CHAR(160)&amp;B85&amp;")"))</f>
        <v>Superficie (ha)</v>
      </c>
      <c r="D85" s="105"/>
      <c r="E85" s="105"/>
      <c r="F85" s="105"/>
      <c r="G85" s="105"/>
      <c r="H85" s="105"/>
      <c r="I85" s="105"/>
    </row>
    <row r="86" spans="1:12" s="12" customFormat="1" x14ac:dyDescent="0.3">
      <c r="A86" s="39"/>
      <c r="B86" s="11" t="s">
        <v>9</v>
      </c>
      <c r="C86" s="150" t="s">
        <v>175</v>
      </c>
      <c r="D86" s="151" t="s">
        <v>176</v>
      </c>
      <c r="E86" s="105"/>
      <c r="F86" s="105"/>
      <c r="G86" s="105"/>
      <c r="H86" s="105"/>
      <c r="I86" s="105"/>
    </row>
    <row r="87" spans="1:12" s="13" customFormat="1" x14ac:dyDescent="0.3">
      <c r="A87" s="10"/>
      <c r="B87" s="41" t="s">
        <v>10</v>
      </c>
      <c r="C87" s="106">
        <v>2</v>
      </c>
      <c r="D87" s="32">
        <v>5</v>
      </c>
      <c r="E87" s="105"/>
      <c r="F87" s="105"/>
      <c r="G87" s="105"/>
      <c r="H87" s="105"/>
      <c r="I87" s="105"/>
      <c r="J87" s="12"/>
    </row>
    <row r="88" spans="1:12" s="6" customFormat="1" x14ac:dyDescent="0.3">
      <c r="A88" s="4"/>
      <c r="B88" s="5"/>
      <c r="C88" s="1" t="s">
        <v>73</v>
      </c>
      <c r="D88" s="2" t="s">
        <v>76</v>
      </c>
      <c r="E88" s="8"/>
      <c r="F88" s="8"/>
      <c r="G88" s="8"/>
      <c r="H88" s="8"/>
      <c r="I88" s="8"/>
    </row>
    <row r="89" spans="1:12" x14ac:dyDescent="0.3">
      <c r="B89" s="15">
        <v>1990</v>
      </c>
      <c r="C89" s="16">
        <v>48.200200000000002</v>
      </c>
      <c r="D89" s="16" t="e">
        <v>#N/A</v>
      </c>
      <c r="E89" s="28"/>
      <c r="F89" s="28"/>
      <c r="G89" s="28"/>
      <c r="H89" s="28"/>
      <c r="I89" s="28"/>
    </row>
    <row r="90" spans="1:12" x14ac:dyDescent="0.3">
      <c r="B90" s="18">
        <v>1991</v>
      </c>
      <c r="C90" s="20">
        <v>41.687899999999999</v>
      </c>
      <c r="D90" s="20" t="e">
        <v>#N/A</v>
      </c>
      <c r="E90" s="28"/>
      <c r="F90" s="28"/>
      <c r="G90" s="28"/>
      <c r="H90" s="28"/>
      <c r="I90" s="28"/>
    </row>
    <row r="91" spans="1:12" x14ac:dyDescent="0.3">
      <c r="B91" s="18">
        <v>1992</v>
      </c>
      <c r="C91" s="20">
        <v>89.573400000000007</v>
      </c>
      <c r="D91" s="20" t="e">
        <v>#N/A</v>
      </c>
      <c r="E91" s="28"/>
      <c r="F91" s="28"/>
      <c r="G91" s="28"/>
      <c r="H91" s="28"/>
      <c r="I91" s="28"/>
    </row>
    <row r="92" spans="1:12" x14ac:dyDescent="0.3">
      <c r="B92" s="18">
        <v>1993</v>
      </c>
      <c r="C92" s="20">
        <v>93.673400000000001</v>
      </c>
      <c r="D92" s="20" t="e">
        <v>#N/A</v>
      </c>
      <c r="E92" s="28"/>
      <c r="F92" s="28"/>
      <c r="G92" s="28"/>
      <c r="H92" s="28"/>
      <c r="I92" s="28"/>
    </row>
    <row r="93" spans="1:12" x14ac:dyDescent="0.3">
      <c r="B93" s="18">
        <v>1994</v>
      </c>
      <c r="C93" s="20">
        <v>100.5124</v>
      </c>
      <c r="D93" s="20" t="e">
        <v>#N/A</v>
      </c>
      <c r="E93" s="28"/>
      <c r="F93" s="28"/>
      <c r="G93" s="28"/>
      <c r="H93" s="28"/>
      <c r="I93" s="28"/>
    </row>
    <row r="94" spans="1:12" x14ac:dyDescent="0.3">
      <c r="B94" s="18">
        <v>1995</v>
      </c>
      <c r="C94" s="20">
        <v>91.109499999999997</v>
      </c>
      <c r="D94" s="20" t="e">
        <v>#N/A</v>
      </c>
      <c r="E94" s="28"/>
      <c r="F94" s="28"/>
      <c r="G94" s="28"/>
      <c r="H94" s="28"/>
      <c r="I94" s="28"/>
    </row>
    <row r="95" spans="1:12" x14ac:dyDescent="0.3">
      <c r="B95" s="18">
        <v>1996</v>
      </c>
      <c r="C95" s="20">
        <v>108.935</v>
      </c>
      <c r="D95" s="20" t="e">
        <v>#N/A</v>
      </c>
      <c r="E95" s="28"/>
      <c r="F95" s="28"/>
      <c r="G95" s="28"/>
      <c r="H95" s="28"/>
      <c r="I95" s="28"/>
    </row>
    <row r="96" spans="1:12" x14ac:dyDescent="0.3">
      <c r="B96" s="18">
        <v>1997</v>
      </c>
      <c r="C96" s="20">
        <v>96.741699999999994</v>
      </c>
      <c r="D96" s="20" t="e">
        <v>#N/A</v>
      </c>
      <c r="E96" s="28"/>
      <c r="F96" s="28"/>
      <c r="G96" s="28"/>
      <c r="H96" s="28"/>
      <c r="I96" s="28"/>
    </row>
    <row r="97" spans="2:9" x14ac:dyDescent="0.3">
      <c r="B97" s="18">
        <v>1998</v>
      </c>
      <c r="C97" s="20">
        <v>110.3712</v>
      </c>
      <c r="D97" s="20" t="e">
        <v>#N/A</v>
      </c>
      <c r="E97" s="28"/>
      <c r="F97" s="28"/>
      <c r="G97" s="28"/>
      <c r="H97" s="28"/>
      <c r="I97" s="28"/>
    </row>
    <row r="98" spans="2:9" x14ac:dyDescent="0.3">
      <c r="B98" s="18">
        <v>1999</v>
      </c>
      <c r="C98" s="20">
        <v>104.8115</v>
      </c>
      <c r="D98" s="20" t="e">
        <v>#N/A</v>
      </c>
      <c r="E98" s="28"/>
      <c r="F98" s="28"/>
      <c r="G98" s="28"/>
      <c r="H98" s="28"/>
      <c r="I98" s="28"/>
    </row>
    <row r="99" spans="2:9" x14ac:dyDescent="0.3">
      <c r="B99" s="18">
        <v>2000</v>
      </c>
      <c r="C99" s="20">
        <v>102.3565</v>
      </c>
      <c r="D99" s="20" t="e">
        <v>#N/A</v>
      </c>
      <c r="E99" s="28"/>
      <c r="F99" s="28"/>
      <c r="G99" s="28"/>
      <c r="H99" s="28"/>
      <c r="I99" s="28"/>
    </row>
    <row r="100" spans="2:9" x14ac:dyDescent="0.3">
      <c r="B100" s="18">
        <v>2001</v>
      </c>
      <c r="C100" s="20">
        <v>112.38460000000001</v>
      </c>
      <c r="D100" s="20">
        <v>0.94</v>
      </c>
      <c r="E100" s="28"/>
      <c r="F100" s="28"/>
      <c r="G100" s="28"/>
      <c r="H100" s="28"/>
      <c r="I100" s="28"/>
    </row>
    <row r="101" spans="2:9" x14ac:dyDescent="0.3">
      <c r="B101" s="18">
        <v>2002</v>
      </c>
      <c r="C101" s="20">
        <v>119.65309999999999</v>
      </c>
      <c r="D101" s="20">
        <v>0.44</v>
      </c>
      <c r="E101" s="28"/>
      <c r="F101" s="28"/>
      <c r="G101" s="28"/>
      <c r="H101" s="28"/>
      <c r="I101" s="28"/>
    </row>
    <row r="102" spans="2:9" x14ac:dyDescent="0.3">
      <c r="B102" s="18">
        <v>2003</v>
      </c>
      <c r="C102" s="20">
        <v>131.37549999999999</v>
      </c>
      <c r="D102" s="20">
        <v>1.1200000000000001</v>
      </c>
      <c r="E102" s="28"/>
      <c r="F102" s="28"/>
      <c r="G102" s="28"/>
      <c r="H102" s="28"/>
      <c r="I102" s="28"/>
    </row>
    <row r="103" spans="2:9" x14ac:dyDescent="0.3">
      <c r="B103" s="18">
        <v>2004</v>
      </c>
      <c r="C103" s="20">
        <v>115.1421</v>
      </c>
      <c r="D103" s="20">
        <v>4.9400000000000004</v>
      </c>
      <c r="E103" s="28"/>
      <c r="F103" s="28"/>
      <c r="G103" s="28"/>
      <c r="H103" s="28"/>
      <c r="I103" s="28"/>
    </row>
    <row r="104" spans="2:9" x14ac:dyDescent="0.3">
      <c r="B104" s="18">
        <v>2005</v>
      </c>
      <c r="C104" s="20">
        <v>101.48350000000001</v>
      </c>
      <c r="D104" s="20">
        <v>8.1300000000000008</v>
      </c>
      <c r="E104" s="28"/>
      <c r="F104" s="28"/>
      <c r="G104" s="28"/>
      <c r="H104" s="28"/>
      <c r="I104" s="28"/>
    </row>
    <row r="105" spans="2:9" x14ac:dyDescent="0.3">
      <c r="B105" s="18">
        <v>2006</v>
      </c>
      <c r="C105" s="20">
        <v>85.423400000000001</v>
      </c>
      <c r="D105" s="20">
        <v>4.16</v>
      </c>
      <c r="E105" s="28"/>
      <c r="F105" s="28"/>
      <c r="G105" s="28"/>
      <c r="H105" s="28"/>
      <c r="I105" s="28"/>
    </row>
    <row r="106" spans="2:9" x14ac:dyDescent="0.3">
      <c r="B106" s="18">
        <v>2007</v>
      </c>
      <c r="C106" s="20">
        <v>85.812799999999996</v>
      </c>
      <c r="D106" s="20">
        <v>15.82</v>
      </c>
      <c r="E106" s="28"/>
      <c r="F106" s="28"/>
      <c r="G106" s="28"/>
      <c r="H106" s="28"/>
      <c r="I106" s="28"/>
    </row>
    <row r="107" spans="2:9" x14ac:dyDescent="0.3">
      <c r="B107" s="18">
        <v>2008</v>
      </c>
      <c r="C107" s="20">
        <v>88.750399999999999</v>
      </c>
      <c r="D107" s="20">
        <v>15.55</v>
      </c>
      <c r="E107" s="28"/>
      <c r="F107" s="28"/>
      <c r="G107" s="28"/>
      <c r="H107" s="28"/>
      <c r="I107" s="28"/>
    </row>
    <row r="108" spans="2:9" x14ac:dyDescent="0.3">
      <c r="B108" s="18">
        <v>2009</v>
      </c>
      <c r="C108" s="20">
        <v>98.158199999999994</v>
      </c>
      <c r="D108" s="20">
        <v>17.2</v>
      </c>
      <c r="E108" s="28"/>
      <c r="F108" s="28"/>
      <c r="G108" s="28"/>
      <c r="H108" s="28"/>
      <c r="I108" s="28"/>
    </row>
    <row r="109" spans="2:9" x14ac:dyDescent="0.3">
      <c r="B109" s="18">
        <v>2010</v>
      </c>
      <c r="C109" s="20">
        <v>111.9832</v>
      </c>
      <c r="D109" s="20">
        <v>16.399999999999999</v>
      </c>
      <c r="E109" s="28"/>
      <c r="F109" s="28"/>
      <c r="G109" s="28"/>
      <c r="H109" s="28"/>
      <c r="I109" s="28"/>
    </row>
    <row r="110" spans="2:9" x14ac:dyDescent="0.3">
      <c r="B110" s="18">
        <v>2011</v>
      </c>
      <c r="C110" s="20">
        <v>121.6204</v>
      </c>
      <c r="D110" s="20">
        <v>46.23</v>
      </c>
      <c r="E110" s="28"/>
      <c r="F110" s="28"/>
      <c r="G110" s="28"/>
      <c r="H110" s="28"/>
      <c r="I110" s="28"/>
    </row>
    <row r="111" spans="2:9" x14ac:dyDescent="0.3">
      <c r="B111" s="18">
        <v>2012</v>
      </c>
      <c r="C111" s="20">
        <v>178.6842</v>
      </c>
      <c r="D111" s="20">
        <v>27.25</v>
      </c>
      <c r="E111" s="28"/>
      <c r="F111" s="28"/>
      <c r="G111" s="28"/>
      <c r="H111" s="28"/>
      <c r="I111" s="28"/>
    </row>
    <row r="112" spans="2:9" x14ac:dyDescent="0.3">
      <c r="B112" s="18">
        <v>2013</v>
      </c>
      <c r="C112" s="20">
        <v>127.03</v>
      </c>
      <c r="D112" s="20">
        <v>55.17</v>
      </c>
      <c r="E112" s="28"/>
      <c r="F112" s="28"/>
      <c r="G112" s="28"/>
      <c r="H112" s="28"/>
      <c r="I112" s="28"/>
    </row>
    <row r="113" spans="1:12" x14ac:dyDescent="0.3">
      <c r="B113" s="18">
        <v>2014</v>
      </c>
      <c r="C113" s="20">
        <v>170.13</v>
      </c>
      <c r="D113" s="20">
        <v>81.180000000000007</v>
      </c>
      <c r="E113" s="28"/>
      <c r="F113" s="28"/>
      <c r="G113" s="28"/>
      <c r="H113" s="28"/>
      <c r="I113" s="28"/>
    </row>
    <row r="114" spans="1:12" x14ac:dyDescent="0.3">
      <c r="B114" s="18">
        <v>2015</v>
      </c>
      <c r="C114" s="20">
        <v>127.43</v>
      </c>
      <c r="D114" s="20">
        <v>87.27</v>
      </c>
      <c r="E114" s="28"/>
      <c r="F114" s="28"/>
      <c r="G114" s="28"/>
      <c r="H114" s="28"/>
      <c r="I114" s="28"/>
    </row>
    <row r="115" spans="1:12" x14ac:dyDescent="0.3">
      <c r="B115" s="18">
        <v>2016</v>
      </c>
      <c r="C115" s="20">
        <v>151.81</v>
      </c>
      <c r="D115" s="20">
        <v>105.97</v>
      </c>
      <c r="E115" s="28"/>
      <c r="F115" s="28"/>
      <c r="G115" s="28"/>
      <c r="H115" s="28"/>
      <c r="I115" s="28"/>
    </row>
    <row r="116" spans="1:12" x14ac:dyDescent="0.3">
      <c r="B116" s="18">
        <v>2017</v>
      </c>
      <c r="C116" s="20">
        <v>168.7</v>
      </c>
      <c r="D116" s="20">
        <v>117.72</v>
      </c>
      <c r="E116" s="28"/>
      <c r="F116" s="28"/>
      <c r="G116" s="28"/>
      <c r="H116" s="28"/>
      <c r="I116" s="28"/>
    </row>
    <row r="117" spans="1:12" x14ac:dyDescent="0.3">
      <c r="B117" s="18">
        <v>2018</v>
      </c>
      <c r="C117" s="20">
        <v>174.59</v>
      </c>
      <c r="D117" s="20">
        <v>146.30000000000001</v>
      </c>
      <c r="E117" s="28"/>
      <c r="F117" s="28"/>
      <c r="G117" s="28"/>
      <c r="H117" s="28"/>
      <c r="I117" s="28"/>
    </row>
    <row r="118" spans="1:12" x14ac:dyDescent="0.3">
      <c r="B118" s="18">
        <v>2019</v>
      </c>
      <c r="C118" s="20">
        <v>166.53</v>
      </c>
      <c r="D118" s="20">
        <v>181.87</v>
      </c>
      <c r="E118" s="28"/>
      <c r="F118" s="28"/>
      <c r="G118" s="28"/>
      <c r="H118" s="28"/>
      <c r="I118" s="28"/>
    </row>
    <row r="119" spans="1:12" x14ac:dyDescent="0.3">
      <c r="B119" s="18">
        <v>2020</v>
      </c>
      <c r="C119" s="20">
        <v>166.46</v>
      </c>
      <c r="D119" s="20">
        <v>243.64</v>
      </c>
      <c r="E119" s="28"/>
      <c r="F119" s="28"/>
      <c r="G119" s="28"/>
      <c r="H119" s="28"/>
      <c r="I119" s="28"/>
    </row>
    <row r="120" spans="1:12" x14ac:dyDescent="0.3">
      <c r="B120" s="18">
        <v>2021</v>
      </c>
      <c r="C120" s="20">
        <v>215.08</v>
      </c>
      <c r="D120" s="20">
        <v>298.79000000000002</v>
      </c>
      <c r="E120" s="28"/>
      <c r="F120" s="28"/>
      <c r="G120" s="28"/>
      <c r="H120" s="28"/>
      <c r="I120" s="28"/>
    </row>
    <row r="121" spans="1:12" x14ac:dyDescent="0.3">
      <c r="B121" s="18">
        <v>2022</v>
      </c>
      <c r="C121" s="20">
        <v>184.9</v>
      </c>
      <c r="D121" s="20">
        <v>375.75</v>
      </c>
      <c r="E121" s="28"/>
      <c r="F121" s="28"/>
      <c r="G121" s="28"/>
      <c r="H121" s="28"/>
      <c r="I121" s="28"/>
    </row>
    <row r="122" spans="1:12" x14ac:dyDescent="0.3">
      <c r="B122" s="18">
        <v>2023</v>
      </c>
      <c r="C122" s="20">
        <v>195.72</v>
      </c>
      <c r="D122" s="20">
        <v>443.57</v>
      </c>
      <c r="E122" s="28"/>
      <c r="F122" s="28"/>
      <c r="G122" s="28"/>
      <c r="H122" s="28"/>
      <c r="I122" s="28"/>
    </row>
    <row r="123" spans="1:12" x14ac:dyDescent="0.3">
      <c r="B123" s="18">
        <v>2024</v>
      </c>
      <c r="C123" s="20">
        <v>164.09</v>
      </c>
      <c r="D123" s="20">
        <v>485.59</v>
      </c>
      <c r="E123" s="28"/>
      <c r="F123" s="28"/>
      <c r="G123" s="28"/>
      <c r="H123" s="28"/>
      <c r="I123" s="28"/>
    </row>
    <row r="124" spans="1:12" x14ac:dyDescent="0.3">
      <c r="B124" s="107" t="s">
        <v>77</v>
      </c>
      <c r="D124" s="28"/>
      <c r="E124" s="28"/>
      <c r="F124" s="28"/>
      <c r="G124" s="28"/>
      <c r="H124" s="28"/>
      <c r="I124" s="28"/>
      <c r="L124" s="6"/>
    </row>
    <row r="125" spans="1:12" x14ac:dyDescent="0.3">
      <c r="D125" s="28"/>
      <c r="E125" s="28"/>
      <c r="F125" s="28"/>
      <c r="G125" s="28"/>
      <c r="H125" s="28"/>
      <c r="I125" s="28"/>
      <c r="L125" s="6"/>
    </row>
    <row r="126" spans="1:12" s="45" customFormat="1" ht="40.200000000000003" customHeight="1" x14ac:dyDescent="0.3">
      <c r="A126" s="42" t="s">
        <v>78</v>
      </c>
      <c r="B126" s="43" t="str">
        <f>"Répartition de la superficie agricole utilisée selon les productions horticoles comestibles en "&amp;B128</f>
        <v>Répartition de la superficie agricole utilisée selon les productions horticoles comestibles en 2024</v>
      </c>
      <c r="C126" s="44"/>
    </row>
    <row r="127" spans="1:12" s="12" customFormat="1" x14ac:dyDescent="0.3">
      <c r="A127" s="96"/>
      <c r="B127" s="96" t="s">
        <v>18</v>
      </c>
      <c r="C127" s="97"/>
    </row>
    <row r="128" spans="1:12" s="6" customFormat="1" x14ac:dyDescent="0.3">
      <c r="A128" s="4"/>
      <c r="B128" s="33">
        <v>2024</v>
      </c>
      <c r="C128" s="7"/>
      <c r="D128" s="3" t="s">
        <v>2</v>
      </c>
      <c r="E128" s="2" t="s">
        <v>66</v>
      </c>
      <c r="F128" s="3" t="s">
        <v>12</v>
      </c>
      <c r="G128" s="95" t="s">
        <v>9</v>
      </c>
      <c r="H128" s="93" t="s">
        <v>10</v>
      </c>
      <c r="L128" s="17"/>
    </row>
    <row r="129" spans="1:12" ht="28.8" x14ac:dyDescent="0.3">
      <c r="B129" s="119" t="s">
        <v>74</v>
      </c>
      <c r="C129" s="25" t="s">
        <v>79</v>
      </c>
      <c r="D129" s="26">
        <f t="shared" ref="D129:D140" si="0">F129/F$140</f>
        <v>0.46200476469376139</v>
      </c>
      <c r="E129" s="90">
        <f>SUM(F129:F133)</f>
        <v>17040.77</v>
      </c>
      <c r="F129" s="27">
        <v>9103</v>
      </c>
      <c r="G129" s="129" t="s">
        <v>102</v>
      </c>
      <c r="H129" s="94">
        <v>3</v>
      </c>
    </row>
    <row r="130" spans="1:12" x14ac:dyDescent="0.3">
      <c r="B130" s="18"/>
      <c r="C130" s="25" t="s">
        <v>91</v>
      </c>
      <c r="D130" s="26">
        <f t="shared" si="0"/>
        <v>0.1202684225859071</v>
      </c>
      <c r="E130" s="91"/>
      <c r="F130" s="27">
        <v>2369.6799999999998</v>
      </c>
      <c r="G130" s="129" t="s">
        <v>102</v>
      </c>
      <c r="H130" s="94">
        <v>4</v>
      </c>
    </row>
    <row r="131" spans="1:12" x14ac:dyDescent="0.3">
      <c r="B131" s="18"/>
      <c r="C131" s="25" t="s">
        <v>80</v>
      </c>
      <c r="D131" s="26">
        <f t="shared" si="0"/>
        <v>8.337249774910345E-2</v>
      </c>
      <c r="E131" s="91"/>
      <c r="F131" s="27">
        <v>1642.71</v>
      </c>
      <c r="G131" s="129" t="s">
        <v>102</v>
      </c>
      <c r="H131" s="94">
        <v>5</v>
      </c>
    </row>
    <row r="132" spans="1:12" x14ac:dyDescent="0.3">
      <c r="B132" s="18"/>
      <c r="C132" s="25" t="s">
        <v>81</v>
      </c>
      <c r="D132" s="26">
        <f t="shared" si="0"/>
        <v>0.11348578864614282</v>
      </c>
      <c r="E132" s="91"/>
      <c r="F132" s="27">
        <v>2236.04</v>
      </c>
      <c r="G132" s="129" t="s">
        <v>102</v>
      </c>
      <c r="H132" s="94">
        <v>6</v>
      </c>
    </row>
    <row r="133" spans="1:12" x14ac:dyDescent="0.3">
      <c r="B133" s="18"/>
      <c r="C133" s="25" t="s">
        <v>87</v>
      </c>
      <c r="D133" s="26">
        <f t="shared" si="0"/>
        <v>8.5739111192767101E-2</v>
      </c>
      <c r="E133" s="91"/>
      <c r="F133" s="21">
        <v>1689.3400000000001</v>
      </c>
      <c r="G133" s="129" t="s">
        <v>102</v>
      </c>
      <c r="H133" s="94">
        <v>2</v>
      </c>
    </row>
    <row r="134" spans="1:12" x14ac:dyDescent="0.3">
      <c r="B134" s="18" t="s">
        <v>72</v>
      </c>
      <c r="C134" s="25" t="s">
        <v>83</v>
      </c>
      <c r="D134" s="26">
        <f t="shared" si="0"/>
        <v>3.9782756762078972E-2</v>
      </c>
      <c r="E134" s="92">
        <f>SUM(F134:F136)</f>
        <v>2012.81</v>
      </c>
      <c r="F134" s="27">
        <v>783.85</v>
      </c>
      <c r="G134" s="149" t="s">
        <v>174</v>
      </c>
      <c r="H134" s="94">
        <v>3</v>
      </c>
    </row>
    <row r="135" spans="1:12" x14ac:dyDescent="0.3">
      <c r="B135" s="18"/>
      <c r="C135" s="25" t="s">
        <v>84</v>
      </c>
      <c r="D135" s="26">
        <f t="shared" si="0"/>
        <v>3.9336130163231869E-2</v>
      </c>
      <c r="E135" s="91"/>
      <c r="F135" s="27">
        <v>775.05</v>
      </c>
      <c r="G135" s="149" t="s">
        <v>174</v>
      </c>
      <c r="H135" s="94">
        <v>4</v>
      </c>
    </row>
    <row r="136" spans="1:12" x14ac:dyDescent="0.3">
      <c r="B136" s="18"/>
      <c r="C136" s="25" t="s">
        <v>88</v>
      </c>
      <c r="D136" s="26">
        <f t="shared" si="0"/>
        <v>2.3037304486668696E-2</v>
      </c>
      <c r="E136" s="91"/>
      <c r="F136" s="21">
        <v>453.90999999999985</v>
      </c>
      <c r="G136" s="149" t="s">
        <v>174</v>
      </c>
      <c r="H136" s="94">
        <v>2</v>
      </c>
      <c r="L136" s="6"/>
    </row>
    <row r="137" spans="1:12" x14ac:dyDescent="0.3">
      <c r="B137" s="18" t="s">
        <v>73</v>
      </c>
      <c r="C137" s="25" t="s">
        <v>85</v>
      </c>
      <c r="D137" s="26">
        <f t="shared" si="0"/>
        <v>7.4632319727801402E-3</v>
      </c>
      <c r="E137" s="92">
        <f>SUM(F137:F138)</f>
        <v>164.09</v>
      </c>
      <c r="F137" s="27">
        <v>147.05000000000001</v>
      </c>
      <c r="G137" s="150" t="s">
        <v>175</v>
      </c>
      <c r="H137" s="94">
        <v>3</v>
      </c>
    </row>
    <row r="138" spans="1:12" x14ac:dyDescent="0.3">
      <c r="B138" s="18"/>
      <c r="C138" s="25" t="s">
        <v>177</v>
      </c>
      <c r="D138" s="26">
        <f t="shared" si="0"/>
        <v>8.6483150504028275E-4</v>
      </c>
      <c r="E138" s="92"/>
      <c r="F138" s="27">
        <v>17.04</v>
      </c>
      <c r="G138" s="150" t="s">
        <v>175</v>
      </c>
      <c r="H138" s="94">
        <v>4</v>
      </c>
    </row>
    <row r="139" spans="1:12" x14ac:dyDescent="0.3">
      <c r="B139" s="18" t="s">
        <v>86</v>
      </c>
      <c r="C139" s="25" t="s">
        <v>86</v>
      </c>
      <c r="D139" s="26">
        <f t="shared" si="0"/>
        <v>2.4645160242518244E-2</v>
      </c>
      <c r="E139" s="92">
        <f>SUM(F139:F139)</f>
        <v>485.59</v>
      </c>
      <c r="F139" s="27">
        <v>485.59</v>
      </c>
      <c r="G139" s="151" t="s">
        <v>176</v>
      </c>
      <c r="H139" s="94">
        <v>5</v>
      </c>
    </row>
    <row r="140" spans="1:12" x14ac:dyDescent="0.3">
      <c r="B140" s="99" t="s">
        <v>3</v>
      </c>
      <c r="C140" s="100"/>
      <c r="D140" s="101">
        <f t="shared" si="0"/>
        <v>1</v>
      </c>
      <c r="E140" s="102"/>
      <c r="F140" s="103">
        <f>SUM(F129:F139)</f>
        <v>19703.259999999998</v>
      </c>
      <c r="G140" s="104"/>
      <c r="H140" s="102"/>
    </row>
    <row r="142" spans="1:12" s="45" customFormat="1" ht="40.200000000000003" customHeight="1" x14ac:dyDescent="0.3">
      <c r="A142" s="42" t="s">
        <v>4</v>
      </c>
      <c r="B142" s="43" t="str">
        <f>"Répartition de la superficie des légumes de plein champ en "&amp;B144</f>
        <v>Répartition de la superficie des légumes de plein champ en 2024</v>
      </c>
      <c r="C142" s="44"/>
    </row>
    <row r="143" spans="1:12" s="114" customFormat="1" x14ac:dyDescent="0.3">
      <c r="A143" s="96"/>
      <c r="B143" s="96" t="s">
        <v>18</v>
      </c>
      <c r="C143" s="97"/>
    </row>
    <row r="144" spans="1:12" s="113" customFormat="1" x14ac:dyDescent="0.3">
      <c r="A144" s="115"/>
      <c r="B144" s="33">
        <v>2024</v>
      </c>
      <c r="C144" s="116" t="s">
        <v>89</v>
      </c>
      <c r="D144" s="120" t="s">
        <v>10</v>
      </c>
      <c r="E144" s="121" t="s">
        <v>9</v>
      </c>
    </row>
    <row r="145" spans="1:12" s="112" customFormat="1" x14ac:dyDescent="0.3">
      <c r="A145" s="108"/>
      <c r="B145" s="117" t="s">
        <v>79</v>
      </c>
      <c r="C145" s="118">
        <v>9103</v>
      </c>
      <c r="D145" s="122">
        <v>3</v>
      </c>
      <c r="E145" s="152" t="s">
        <v>178</v>
      </c>
    </row>
    <row r="146" spans="1:12" s="112" customFormat="1" x14ac:dyDescent="0.3">
      <c r="A146" s="108"/>
      <c r="B146" s="117" t="s">
        <v>91</v>
      </c>
      <c r="C146" s="118">
        <v>2369.6799999999998</v>
      </c>
      <c r="D146" s="122">
        <v>4</v>
      </c>
      <c r="E146" s="153" t="s">
        <v>179</v>
      </c>
    </row>
    <row r="147" spans="1:12" s="112" customFormat="1" x14ac:dyDescent="0.3">
      <c r="A147" s="108"/>
      <c r="B147" s="117" t="s">
        <v>80</v>
      </c>
      <c r="C147" s="118">
        <v>1642.71</v>
      </c>
      <c r="D147" s="122">
        <v>5</v>
      </c>
      <c r="E147" s="154" t="s">
        <v>180</v>
      </c>
    </row>
    <row r="148" spans="1:12" s="112" customFormat="1" x14ac:dyDescent="0.3">
      <c r="A148" s="108"/>
      <c r="B148" s="117" t="s">
        <v>81</v>
      </c>
      <c r="C148" s="118">
        <v>2236.04</v>
      </c>
      <c r="D148" s="122">
        <v>6</v>
      </c>
      <c r="E148" s="155" t="s">
        <v>181</v>
      </c>
    </row>
    <row r="149" spans="1:12" s="112" customFormat="1" x14ac:dyDescent="0.3">
      <c r="A149" s="108"/>
      <c r="B149" s="117" t="s">
        <v>82</v>
      </c>
      <c r="C149" s="118">
        <v>165.07</v>
      </c>
      <c r="D149" s="122">
        <v>7</v>
      </c>
      <c r="E149" s="156" t="s">
        <v>182</v>
      </c>
    </row>
    <row r="150" spans="1:12" s="112" customFormat="1" x14ac:dyDescent="0.3">
      <c r="A150" s="108"/>
      <c r="B150" s="117" t="s">
        <v>90</v>
      </c>
      <c r="C150" s="124">
        <v>1524.2700000000004</v>
      </c>
      <c r="D150" s="122">
        <v>2</v>
      </c>
      <c r="E150" s="157" t="s">
        <v>183</v>
      </c>
    </row>
    <row r="151" spans="1:12" s="112" customFormat="1" x14ac:dyDescent="0.3">
      <c r="A151" s="108"/>
      <c r="B151" s="109"/>
      <c r="C151" s="110"/>
      <c r="D151" s="111"/>
      <c r="G151" s="123"/>
      <c r="H151" s="123"/>
      <c r="I151" s="123"/>
    </row>
    <row r="152" spans="1:12" s="45" customFormat="1" ht="40.200000000000003" customHeight="1" x14ac:dyDescent="0.3">
      <c r="A152" s="42" t="s">
        <v>8</v>
      </c>
      <c r="B152" s="43" t="s">
        <v>93</v>
      </c>
      <c r="C152" s="44"/>
    </row>
    <row r="153" spans="1:12" s="12" customFormat="1" x14ac:dyDescent="0.3">
      <c r="A153" s="96">
        <v>3</v>
      </c>
      <c r="B153" s="96" t="s">
        <v>18</v>
      </c>
      <c r="C153" s="97" t="str">
        <f>"Superficie" &amp;IF(A153&lt;=0,IF(B153="","",CHAR(160)&amp;"("&amp;B153&amp;")"),CHAR(160)&amp;"(x"&amp;CHAR(160)&amp;SUBSTITUTE(TEXT(10^A153,"# ##0")," ",CHAR(160))&amp;IF(B153="",")",CHAR(160)&amp;B153&amp;")"))</f>
        <v>Superficie (x 1 000 ha)</v>
      </c>
    </row>
    <row r="154" spans="1:12" s="29" customFormat="1" x14ac:dyDescent="0.3">
      <c r="A154" s="40"/>
      <c r="B154" s="11" t="s">
        <v>9</v>
      </c>
      <c r="C154" s="158" t="s">
        <v>178</v>
      </c>
      <c r="D154" s="159" t="s">
        <v>179</v>
      </c>
      <c r="E154" s="160" t="s">
        <v>180</v>
      </c>
      <c r="F154" s="161" t="s">
        <v>181</v>
      </c>
      <c r="G154" s="162" t="s">
        <v>182</v>
      </c>
      <c r="H154" s="157" t="s">
        <v>183</v>
      </c>
    </row>
    <row r="155" spans="1:12" x14ac:dyDescent="0.3">
      <c r="B155" s="30" t="s">
        <v>10</v>
      </c>
      <c r="C155" s="106">
        <v>3</v>
      </c>
      <c r="D155" s="106">
        <v>4</v>
      </c>
      <c r="E155" s="106">
        <v>5</v>
      </c>
      <c r="F155" s="106">
        <v>6</v>
      </c>
      <c r="G155" s="106">
        <v>7</v>
      </c>
      <c r="H155" s="32">
        <v>2</v>
      </c>
      <c r="I155" s="29"/>
    </row>
    <row r="156" spans="1:12" s="6" customFormat="1" x14ac:dyDescent="0.3">
      <c r="A156" s="4"/>
      <c r="B156" s="5"/>
      <c r="C156" s="1" t="s">
        <v>79</v>
      </c>
      <c r="D156" s="1" t="s">
        <v>91</v>
      </c>
      <c r="E156" s="1" t="s">
        <v>80</v>
      </c>
      <c r="F156" s="1" t="s">
        <v>81</v>
      </c>
      <c r="G156" s="1" t="s">
        <v>82</v>
      </c>
      <c r="H156" s="2" t="s">
        <v>90</v>
      </c>
      <c r="L156" s="17"/>
    </row>
    <row r="157" spans="1:12" x14ac:dyDescent="0.3">
      <c r="B157" s="15">
        <v>1990</v>
      </c>
      <c r="C157" s="19">
        <v>6575.41</v>
      </c>
      <c r="D157" s="19">
        <v>1535.9235000000001</v>
      </c>
      <c r="E157" s="19">
        <v>208.88399999999999</v>
      </c>
      <c r="F157" s="19">
        <v>55.212000000000003</v>
      </c>
      <c r="G157" s="19">
        <v>90.311300000000003</v>
      </c>
      <c r="H157" s="125">
        <v>239.72710000000188</v>
      </c>
    </row>
    <row r="158" spans="1:12" x14ac:dyDescent="0.3">
      <c r="B158" s="18">
        <v>1991</v>
      </c>
      <c r="C158" s="19">
        <v>6719.277</v>
      </c>
      <c r="D158" s="19">
        <v>1686.3605</v>
      </c>
      <c r="E158" s="19">
        <v>295.41399999999999</v>
      </c>
      <c r="F158" s="19">
        <v>30.687000000000001</v>
      </c>
      <c r="G158" s="19">
        <v>81.737300000000005</v>
      </c>
      <c r="H158" s="21">
        <v>377.42629999999735</v>
      </c>
    </row>
    <row r="159" spans="1:12" x14ac:dyDescent="0.3">
      <c r="B159" s="18">
        <v>1992</v>
      </c>
      <c r="C159" s="19">
        <v>6662.1850000000004</v>
      </c>
      <c r="D159" s="19">
        <v>1553.7974999999999</v>
      </c>
      <c r="E159" s="19">
        <v>328.52249999999998</v>
      </c>
      <c r="F159" s="19">
        <v>49.886000000000003</v>
      </c>
      <c r="G159" s="19">
        <v>189.87479999999999</v>
      </c>
      <c r="H159" s="21">
        <v>322.87670000000071</v>
      </c>
    </row>
    <row r="160" spans="1:12" ht="0.6" customHeight="1" x14ac:dyDescent="0.3">
      <c r="B160" s="18">
        <v>1993</v>
      </c>
      <c r="C160" s="19">
        <v>5283.2344999999996</v>
      </c>
      <c r="D160" s="19">
        <v>1180.0274999999999</v>
      </c>
      <c r="E160" s="19">
        <v>293.94499999999999</v>
      </c>
      <c r="F160" s="19">
        <v>45.411999999999999</v>
      </c>
      <c r="G160" s="19">
        <v>113.59529999999999</v>
      </c>
      <c r="H160" s="21">
        <v>305.35820000000058</v>
      </c>
    </row>
    <row r="161" spans="2:8" hidden="1" x14ac:dyDescent="0.3">
      <c r="B161" s="18">
        <v>1994</v>
      </c>
      <c r="C161" s="19">
        <v>5021.04</v>
      </c>
      <c r="D161" s="19">
        <v>1252.8724999999999</v>
      </c>
      <c r="E161" s="19">
        <v>423.62599999999998</v>
      </c>
      <c r="F161" s="19">
        <v>56.966500000000003</v>
      </c>
      <c r="G161" s="19">
        <v>195.5703</v>
      </c>
      <c r="H161" s="21">
        <v>457.47269999999844</v>
      </c>
    </row>
    <row r="162" spans="2:8" hidden="1" x14ac:dyDescent="0.3">
      <c r="B162" s="18">
        <v>1995</v>
      </c>
      <c r="C162" s="19">
        <v>5294.9530000000004</v>
      </c>
      <c r="D162" s="19">
        <v>1228.6990000000001</v>
      </c>
      <c r="E162" s="19">
        <v>417.84699999999998</v>
      </c>
      <c r="F162" s="19">
        <v>94.913499999999999</v>
      </c>
      <c r="G162" s="19">
        <v>174.26480000000001</v>
      </c>
      <c r="H162" s="21">
        <v>517.94100000000071</v>
      </c>
    </row>
    <row r="163" spans="2:8" x14ac:dyDescent="0.3">
      <c r="B163" s="18">
        <v>1996</v>
      </c>
      <c r="C163" s="19">
        <v>5331.5920999999998</v>
      </c>
      <c r="D163" s="19">
        <v>1237.7661000000001</v>
      </c>
      <c r="E163" s="19">
        <v>435.8734</v>
      </c>
      <c r="F163" s="19">
        <v>77.593000000000004</v>
      </c>
      <c r="G163" s="19">
        <v>212.5788</v>
      </c>
      <c r="H163" s="21">
        <v>503.8752999999997</v>
      </c>
    </row>
    <row r="164" spans="2:8" x14ac:dyDescent="0.3">
      <c r="B164" s="18">
        <v>1997</v>
      </c>
      <c r="C164" s="19">
        <v>5361.1409999999996</v>
      </c>
      <c r="D164" s="19">
        <v>1567.4105999999999</v>
      </c>
      <c r="E164" s="19">
        <v>490.84089999999998</v>
      </c>
      <c r="F164" s="19">
        <v>52.400300000000001</v>
      </c>
      <c r="G164" s="19">
        <v>156.24780000000001</v>
      </c>
      <c r="H164" s="21">
        <v>529.47710000000006</v>
      </c>
    </row>
    <row r="165" spans="2:8" x14ac:dyDescent="0.3">
      <c r="B165" s="18">
        <v>1998</v>
      </c>
      <c r="C165" s="19">
        <v>5261.6189999999997</v>
      </c>
      <c r="D165" s="19">
        <v>1708.1845000000001</v>
      </c>
      <c r="E165" s="19">
        <v>574.21199999999999</v>
      </c>
      <c r="F165" s="19">
        <v>65.510000000000005</v>
      </c>
      <c r="G165" s="19">
        <v>149.50470000000001</v>
      </c>
      <c r="H165" s="21">
        <v>596.35040000000026</v>
      </c>
    </row>
    <row r="166" spans="2:8" x14ac:dyDescent="0.3">
      <c r="B166" s="18">
        <v>1999</v>
      </c>
      <c r="C166" s="19">
        <v>5710.7735000000002</v>
      </c>
      <c r="D166" s="19">
        <v>2147.8557000000001</v>
      </c>
      <c r="E166" s="19">
        <v>685.21190000000001</v>
      </c>
      <c r="F166" s="19">
        <v>112.0762</v>
      </c>
      <c r="G166" s="19">
        <v>154.339</v>
      </c>
      <c r="H166" s="21">
        <v>590.87060000000019</v>
      </c>
    </row>
    <row r="167" spans="2:8" x14ac:dyDescent="0.3">
      <c r="B167" s="18">
        <v>2000</v>
      </c>
      <c r="C167" s="19">
        <v>5400.7380000000003</v>
      </c>
      <c r="D167" s="19">
        <v>1737.4690000000001</v>
      </c>
      <c r="E167" s="19">
        <v>821.54049999999995</v>
      </c>
      <c r="F167" s="19">
        <v>174.41249999999999</v>
      </c>
      <c r="G167" s="19">
        <v>205.49299999999999</v>
      </c>
      <c r="H167" s="21">
        <v>618.63140000000021</v>
      </c>
    </row>
    <row r="168" spans="2:8" x14ac:dyDescent="0.3">
      <c r="B168" s="18">
        <v>2001</v>
      </c>
      <c r="C168" s="19">
        <v>6003.76</v>
      </c>
      <c r="D168" s="19">
        <v>1540.4</v>
      </c>
      <c r="E168" s="19">
        <v>805.56</v>
      </c>
      <c r="F168" s="19">
        <v>167.62</v>
      </c>
      <c r="G168" s="19">
        <v>156.13</v>
      </c>
      <c r="H168" s="21">
        <v>976.18000000000029</v>
      </c>
    </row>
    <row r="169" spans="2:8" x14ac:dyDescent="0.3">
      <c r="B169" s="18">
        <v>2002</v>
      </c>
      <c r="C169" s="19">
        <v>6347.68</v>
      </c>
      <c r="D169" s="19">
        <v>1686.69</v>
      </c>
      <c r="E169" s="19">
        <v>944.42</v>
      </c>
      <c r="F169" s="19">
        <v>158.41999999999999</v>
      </c>
      <c r="G169" s="19">
        <v>141.80000000000001</v>
      </c>
      <c r="H169" s="21">
        <v>984.31999999999971</v>
      </c>
    </row>
    <row r="170" spans="2:8" x14ac:dyDescent="0.3">
      <c r="B170" s="18">
        <v>2003</v>
      </c>
      <c r="C170" s="19">
        <v>6972.11</v>
      </c>
      <c r="D170" s="19">
        <v>2060.96</v>
      </c>
      <c r="E170" s="19">
        <v>1113.24</v>
      </c>
      <c r="F170" s="19">
        <v>175.84</v>
      </c>
      <c r="G170" s="19">
        <v>199.57</v>
      </c>
      <c r="H170" s="21">
        <v>988.26000000000022</v>
      </c>
    </row>
    <row r="171" spans="2:8" x14ac:dyDescent="0.3">
      <c r="B171" s="18">
        <v>2004</v>
      </c>
      <c r="C171" s="19">
        <v>6568.39</v>
      </c>
      <c r="D171" s="19">
        <v>2070.5</v>
      </c>
      <c r="E171" s="19">
        <v>1187.3499999999999</v>
      </c>
      <c r="F171" s="19">
        <v>184.73</v>
      </c>
      <c r="G171" s="19">
        <v>174.03</v>
      </c>
      <c r="H171" s="21">
        <v>897.1299999999992</v>
      </c>
    </row>
    <row r="172" spans="2:8" x14ac:dyDescent="0.3">
      <c r="B172" s="18">
        <v>2005</v>
      </c>
      <c r="C172" s="19">
        <v>6630.36</v>
      </c>
      <c r="D172" s="19">
        <v>2165.0100000000002</v>
      </c>
      <c r="E172" s="19">
        <v>950.57</v>
      </c>
      <c r="F172" s="19">
        <v>167.96</v>
      </c>
      <c r="G172" s="19">
        <v>172.28</v>
      </c>
      <c r="H172" s="21">
        <v>904.65000000000146</v>
      </c>
    </row>
    <row r="173" spans="2:8" x14ac:dyDescent="0.3">
      <c r="B173" s="18">
        <v>2006</v>
      </c>
      <c r="C173" s="19">
        <v>6887.07</v>
      </c>
      <c r="D173" s="19">
        <v>2262.7399999999998</v>
      </c>
      <c r="E173" s="19">
        <v>1071.51</v>
      </c>
      <c r="F173" s="19">
        <v>208.32</v>
      </c>
      <c r="G173" s="19">
        <v>158.93</v>
      </c>
      <c r="H173" s="21">
        <v>939.81999999999971</v>
      </c>
    </row>
    <row r="174" spans="2:8" x14ac:dyDescent="0.3">
      <c r="B174" s="18">
        <v>2007</v>
      </c>
      <c r="C174" s="19">
        <v>5983.97</v>
      </c>
      <c r="D174" s="19">
        <v>2045.65</v>
      </c>
      <c r="E174" s="19">
        <v>1075.43</v>
      </c>
      <c r="F174" s="19">
        <v>268.17</v>
      </c>
      <c r="G174" s="19">
        <v>217.51</v>
      </c>
      <c r="H174" s="21">
        <v>1127.1099999999988</v>
      </c>
    </row>
    <row r="175" spans="2:8" x14ac:dyDescent="0.3">
      <c r="B175" s="18">
        <v>2008</v>
      </c>
      <c r="C175" s="19">
        <v>6201.24</v>
      </c>
      <c r="D175" s="19">
        <v>1964.99</v>
      </c>
      <c r="E175" s="19">
        <v>1043.57</v>
      </c>
      <c r="F175" s="19">
        <v>330</v>
      </c>
      <c r="G175" s="19">
        <v>289.27999999999997</v>
      </c>
      <c r="H175" s="21">
        <v>1055.0599999999995</v>
      </c>
    </row>
    <row r="176" spans="2:8" x14ac:dyDescent="0.3">
      <c r="B176" s="18">
        <v>2009</v>
      </c>
      <c r="C176" s="19">
        <v>7019.6</v>
      </c>
      <c r="D176" s="19">
        <v>2178.88</v>
      </c>
      <c r="E176" s="19">
        <v>1346.71</v>
      </c>
      <c r="F176" s="19">
        <v>292.37</v>
      </c>
      <c r="G176" s="19">
        <v>348.04</v>
      </c>
      <c r="H176" s="125">
        <v>1103.3899999999994</v>
      </c>
    </row>
    <row r="177" spans="2:12" x14ac:dyDescent="0.3">
      <c r="B177" s="18">
        <v>2010</v>
      </c>
      <c r="C177" s="19">
        <v>6836.4</v>
      </c>
      <c r="D177" s="19">
        <v>2552.6799999999998</v>
      </c>
      <c r="E177" s="19">
        <v>1330.35</v>
      </c>
      <c r="F177" s="19">
        <v>331.07</v>
      </c>
      <c r="G177" s="19">
        <v>276.31</v>
      </c>
      <c r="H177" s="125">
        <v>1209.6000000000004</v>
      </c>
    </row>
    <row r="178" spans="2:12" ht="18" x14ac:dyDescent="0.3">
      <c r="B178" s="18">
        <v>2011</v>
      </c>
      <c r="C178" s="19">
        <v>6013.57</v>
      </c>
      <c r="D178" s="19">
        <v>2310.0700000000002</v>
      </c>
      <c r="E178" s="19">
        <v>1366.08</v>
      </c>
      <c r="F178" s="19">
        <v>335.27</v>
      </c>
      <c r="G178" s="19">
        <v>256.64</v>
      </c>
      <c r="H178" s="125">
        <v>1250.0400000000009</v>
      </c>
      <c r="L178" s="9"/>
    </row>
    <row r="179" spans="2:12" x14ac:dyDescent="0.3">
      <c r="B179" s="18">
        <v>2012</v>
      </c>
      <c r="C179" s="19">
        <v>6009.12</v>
      </c>
      <c r="D179" s="19">
        <v>2673.11</v>
      </c>
      <c r="E179" s="19">
        <v>908.38</v>
      </c>
      <c r="F179" s="19">
        <v>254.62</v>
      </c>
      <c r="G179" s="19">
        <v>508.18</v>
      </c>
      <c r="H179" s="125">
        <v>1644.3500000000004</v>
      </c>
      <c r="L179" s="6"/>
    </row>
    <row r="180" spans="2:12" x14ac:dyDescent="0.3">
      <c r="B180" s="18">
        <v>2013</v>
      </c>
      <c r="C180" s="19">
        <v>6236.89</v>
      </c>
      <c r="D180" s="19">
        <v>2376.61</v>
      </c>
      <c r="E180" s="19">
        <v>1087.52</v>
      </c>
      <c r="F180" s="19">
        <v>279.54000000000002</v>
      </c>
      <c r="G180" s="19">
        <v>661.9</v>
      </c>
      <c r="H180" s="125">
        <v>1051.6499999999996</v>
      </c>
    </row>
    <row r="181" spans="2:12" x14ac:dyDescent="0.3">
      <c r="B181" s="18">
        <v>2014</v>
      </c>
      <c r="C181" s="19">
        <v>6887.74</v>
      </c>
      <c r="D181" s="19">
        <v>3123.76</v>
      </c>
      <c r="E181" s="19">
        <v>1279.67</v>
      </c>
      <c r="F181" s="19">
        <v>446.26</v>
      </c>
      <c r="G181" s="19">
        <v>685.6</v>
      </c>
      <c r="H181" s="125">
        <v>1787.4299999999985</v>
      </c>
    </row>
    <row r="182" spans="2:12" x14ac:dyDescent="0.3">
      <c r="B182" s="18">
        <v>2015</v>
      </c>
      <c r="C182" s="19">
        <v>8232.73</v>
      </c>
      <c r="D182" s="19">
        <v>2075.31</v>
      </c>
      <c r="E182" s="19">
        <v>1411.62</v>
      </c>
      <c r="F182" s="19">
        <v>617.25</v>
      </c>
      <c r="G182" s="19">
        <v>632.89</v>
      </c>
      <c r="H182" s="125">
        <v>1345.9500000000007</v>
      </c>
    </row>
    <row r="183" spans="2:12" ht="18" x14ac:dyDescent="0.3">
      <c r="B183" s="18">
        <v>2016</v>
      </c>
      <c r="C183" s="19">
        <v>8189.89</v>
      </c>
      <c r="D183" s="19">
        <v>3220.01</v>
      </c>
      <c r="E183" s="19">
        <v>1540.75</v>
      </c>
      <c r="F183" s="19">
        <v>646.25</v>
      </c>
      <c r="G183" s="19">
        <v>531.72</v>
      </c>
      <c r="H183" s="125">
        <v>1396.3199999999997</v>
      </c>
      <c r="L183" s="9"/>
    </row>
    <row r="184" spans="2:12" x14ac:dyDescent="0.3">
      <c r="B184" s="18">
        <v>2017</v>
      </c>
      <c r="C184" s="19">
        <v>8171.32</v>
      </c>
      <c r="D184" s="19">
        <v>3457.06</v>
      </c>
      <c r="E184" s="19">
        <v>1404</v>
      </c>
      <c r="F184" s="19">
        <v>1187.1400000000001</v>
      </c>
      <c r="G184" s="19">
        <v>328.22</v>
      </c>
      <c r="H184" s="125">
        <v>2571.3700000000026</v>
      </c>
    </row>
    <row r="185" spans="2:12" x14ac:dyDescent="0.3">
      <c r="B185" s="18">
        <v>2018</v>
      </c>
      <c r="C185" s="19">
        <v>8777.8799999999992</v>
      </c>
      <c r="D185" s="19">
        <v>3544.07</v>
      </c>
      <c r="E185" s="19">
        <v>1386.53</v>
      </c>
      <c r="F185" s="19">
        <v>1229.26</v>
      </c>
      <c r="G185" s="19">
        <v>194.73</v>
      </c>
      <c r="H185" s="125">
        <v>2299.58</v>
      </c>
      <c r="L185" s="6"/>
    </row>
    <row r="186" spans="2:12" x14ac:dyDescent="0.3">
      <c r="B186" s="18">
        <v>2019</v>
      </c>
      <c r="C186" s="19">
        <v>8864.6200000000008</v>
      </c>
      <c r="D186" s="19">
        <v>3314.53</v>
      </c>
      <c r="E186" s="19">
        <v>1585.41</v>
      </c>
      <c r="F186" s="19">
        <v>1235.07</v>
      </c>
      <c r="G186" s="19">
        <v>213.51</v>
      </c>
      <c r="H186" s="125">
        <v>2102.909999999998</v>
      </c>
      <c r="L186" s="6"/>
    </row>
    <row r="187" spans="2:12" x14ac:dyDescent="0.3">
      <c r="B187" s="18">
        <v>2020</v>
      </c>
      <c r="C187" s="19">
        <v>9784.25</v>
      </c>
      <c r="D187" s="19">
        <v>3355.75</v>
      </c>
      <c r="E187" s="19">
        <v>1588.79</v>
      </c>
      <c r="F187" s="19">
        <v>1251.08</v>
      </c>
      <c r="G187" s="19">
        <v>276.64999999999998</v>
      </c>
      <c r="H187" s="125">
        <v>2198.369999999999</v>
      </c>
      <c r="L187" s="6"/>
    </row>
    <row r="188" spans="2:12" x14ac:dyDescent="0.3">
      <c r="B188" s="18">
        <v>2021</v>
      </c>
      <c r="C188" s="19">
        <v>9258.43</v>
      </c>
      <c r="D188" s="19">
        <v>2692.5</v>
      </c>
      <c r="E188" s="19">
        <v>940.26</v>
      </c>
      <c r="F188" s="19">
        <v>1298.97</v>
      </c>
      <c r="G188" s="19">
        <v>175.07</v>
      </c>
      <c r="H188" s="125">
        <v>2095.2000000000007</v>
      </c>
      <c r="L188" s="6"/>
    </row>
    <row r="189" spans="2:12" x14ac:dyDescent="0.3">
      <c r="B189" s="18">
        <v>2022</v>
      </c>
      <c r="C189" s="19">
        <v>8286.35</v>
      </c>
      <c r="D189" s="19">
        <v>2433.85</v>
      </c>
      <c r="E189" s="19">
        <v>740.38</v>
      </c>
      <c r="F189" s="19">
        <v>1247.8</v>
      </c>
      <c r="G189" s="19">
        <v>175.85</v>
      </c>
      <c r="H189" s="125">
        <v>1850.8199999999997</v>
      </c>
      <c r="L189" s="6"/>
    </row>
    <row r="190" spans="2:12" x14ac:dyDescent="0.3">
      <c r="B190" s="18">
        <v>2023</v>
      </c>
      <c r="C190" s="19">
        <v>7641.97</v>
      </c>
      <c r="D190" s="19">
        <v>1909.96</v>
      </c>
      <c r="E190" s="19">
        <v>1406.34</v>
      </c>
      <c r="F190" s="19">
        <v>1486.3</v>
      </c>
      <c r="G190" s="19">
        <v>108.58</v>
      </c>
      <c r="H190" s="125">
        <v>1553.8999999999996</v>
      </c>
      <c r="L190" s="6"/>
    </row>
    <row r="191" spans="2:12" x14ac:dyDescent="0.3">
      <c r="B191" s="18">
        <v>2024</v>
      </c>
      <c r="C191" s="19">
        <v>9103</v>
      </c>
      <c r="D191" s="19">
        <v>2369.6799999999998</v>
      </c>
      <c r="E191" s="19">
        <v>1642.71</v>
      </c>
      <c r="F191" s="19">
        <v>2236.04</v>
      </c>
      <c r="G191" s="19">
        <v>165.07</v>
      </c>
      <c r="H191" s="125">
        <v>1524.2700000000004</v>
      </c>
      <c r="L191" s="6"/>
    </row>
    <row r="193" spans="1:13" s="45" customFormat="1" ht="40.200000000000003" customHeight="1" x14ac:dyDescent="0.3">
      <c r="A193" s="42" t="s">
        <v>92</v>
      </c>
      <c r="B193" s="43" t="str">
        <f>"Répartition des superficies horticoles comestibles par commune en "&amp;B194</f>
        <v>Répartition des superficies horticoles comestibles par commune en 2024</v>
      </c>
      <c r="C193" s="44"/>
    </row>
    <row r="194" spans="1:13" s="12" customFormat="1" x14ac:dyDescent="0.3">
      <c r="A194" s="34"/>
      <c r="B194" s="46">
        <v>2024</v>
      </c>
      <c r="C194" s="12" t="s">
        <v>11</v>
      </c>
    </row>
    <row r="196" spans="1:13" s="45" customFormat="1" ht="40.200000000000003" customHeight="1" x14ac:dyDescent="0.3">
      <c r="A196" s="42" t="s">
        <v>94</v>
      </c>
      <c r="B196" s="43" t="str">
        <f>"Nombre d'exploitations produisant des légumes de plein champ et superficies moyennes consacrées à ces cultures selon la taille de l'exploitation en "&amp;B199</f>
        <v>Nombre d'exploitations produisant des légumes de plein champ et superficies moyennes consacrées à ces cultures selon la taille de l'exploitation en 2024</v>
      </c>
      <c r="C196" s="44"/>
    </row>
    <row r="197" spans="1:13" s="114" customFormat="1" ht="43.2" x14ac:dyDescent="0.3">
      <c r="A197" s="96">
        <v>0</v>
      </c>
      <c r="B197" s="143"/>
      <c r="C197" s="126" t="str">
        <f>"Nombre d'exploitations" &amp;IF(A197&lt;=0,IF(B197="","",CHAR(160)&amp;"("&amp;B197&amp;")"),CHAR(160)&amp;"(x"&amp;CHAR(160)&amp;SUBSTITUTE(TEXT(10^A197,"# ##0")," ",CHAR(160))&amp;IF(B197="",")",CHAR(160)&amp;B197&amp;")"))</f>
        <v>Nombre d'exploitations</v>
      </c>
      <c r="D197" s="126" t="str">
        <f>"Superficie moyenne" &amp;IF(F197&lt;=0,IF(E197="","",CHAR(160)&amp;"("&amp;E197&amp;")"),CHAR(160)&amp;"(x"&amp;CHAR(160)&amp;SUBSTITUTE(TEXT(10^F197,"# ##0")," ",CHAR(160))&amp;IF(E197="",")",CHAR(160)&amp;E197&amp;")"))</f>
        <v>Superficie moyenne (ha/exploitation)</v>
      </c>
      <c r="E197" s="96" t="s">
        <v>101</v>
      </c>
      <c r="F197" s="96"/>
      <c r="H197" s="144"/>
    </row>
    <row r="198" spans="1:13" s="123" customFormat="1" x14ac:dyDescent="0.3">
      <c r="A198" s="127"/>
      <c r="B198" s="128" t="s">
        <v>9</v>
      </c>
      <c r="C198" s="129" t="s">
        <v>102</v>
      </c>
      <c r="D198" s="163" t="s">
        <v>184</v>
      </c>
      <c r="E198" s="130"/>
      <c r="F198" s="131"/>
      <c r="I198" s="140"/>
    </row>
    <row r="199" spans="1:13" s="135" customFormat="1" x14ac:dyDescent="0.3">
      <c r="A199" s="132"/>
      <c r="B199" s="33">
        <v>2024</v>
      </c>
      <c r="C199" s="175" t="s">
        <v>194</v>
      </c>
      <c r="D199" s="175" t="s">
        <v>103</v>
      </c>
      <c r="E199" s="133" t="s">
        <v>104</v>
      </c>
      <c r="F199" s="134" t="s">
        <v>105</v>
      </c>
      <c r="G199" s="174" t="s">
        <v>10</v>
      </c>
      <c r="H199" s="174"/>
      <c r="I199" s="176" t="s">
        <v>195</v>
      </c>
      <c r="M199" s="113"/>
    </row>
    <row r="200" spans="1:13" s="112" customFormat="1" x14ac:dyDescent="0.3">
      <c r="A200" s="108"/>
      <c r="B200" s="117" t="s">
        <v>95</v>
      </c>
      <c r="C200" s="136">
        <v>195</v>
      </c>
      <c r="D200" s="124">
        <f t="shared" ref="D200:D205" si="1">I200/C200</f>
        <v>0.214</v>
      </c>
      <c r="E200" s="137"/>
      <c r="F200" s="138"/>
      <c r="G200" s="139">
        <v>2</v>
      </c>
      <c r="H200" s="139">
        <v>8</v>
      </c>
      <c r="I200" s="124">
        <v>41.73</v>
      </c>
    </row>
    <row r="201" spans="1:13" s="112" customFormat="1" x14ac:dyDescent="0.3">
      <c r="A201" s="108"/>
      <c r="B201" s="117" t="s">
        <v>96</v>
      </c>
      <c r="C201" s="136">
        <v>276</v>
      </c>
      <c r="D201" s="124">
        <f t="shared" si="1"/>
        <v>1.2369202898550724</v>
      </c>
      <c r="E201" s="137"/>
      <c r="F201" s="138"/>
      <c r="G201" s="139">
        <v>3</v>
      </c>
      <c r="H201" s="139">
        <v>9</v>
      </c>
      <c r="I201" s="124">
        <v>341.39</v>
      </c>
    </row>
    <row r="202" spans="1:13" s="112" customFormat="1" x14ac:dyDescent="0.3">
      <c r="A202" s="108"/>
      <c r="B202" s="117" t="s">
        <v>97</v>
      </c>
      <c r="C202" s="136">
        <v>246</v>
      </c>
      <c r="D202" s="124">
        <f t="shared" si="1"/>
        <v>3.9234146341463414</v>
      </c>
      <c r="E202" s="137"/>
      <c r="F202" s="138"/>
      <c r="G202" s="139">
        <v>4</v>
      </c>
      <c r="H202" s="139">
        <v>10</v>
      </c>
      <c r="I202" s="124">
        <v>965.16</v>
      </c>
    </row>
    <row r="203" spans="1:13" s="112" customFormat="1" x14ac:dyDescent="0.3">
      <c r="A203" s="108"/>
      <c r="B203" s="117" t="s">
        <v>98</v>
      </c>
      <c r="C203" s="136">
        <v>483</v>
      </c>
      <c r="D203" s="124">
        <f t="shared" si="1"/>
        <v>7.2286128364389235</v>
      </c>
      <c r="E203" s="137"/>
      <c r="F203" s="138"/>
      <c r="G203" s="139">
        <v>5</v>
      </c>
      <c r="H203" s="139">
        <v>11</v>
      </c>
      <c r="I203" s="124">
        <v>3491.42</v>
      </c>
    </row>
    <row r="204" spans="1:13" s="112" customFormat="1" x14ac:dyDescent="0.3">
      <c r="A204" s="108"/>
      <c r="B204" s="117" t="s">
        <v>99</v>
      </c>
      <c r="C204" s="136">
        <v>391</v>
      </c>
      <c r="D204" s="124">
        <f t="shared" si="1"/>
        <v>14.143171355498721</v>
      </c>
      <c r="E204" s="137"/>
      <c r="F204" s="138"/>
      <c r="G204" s="139">
        <v>6</v>
      </c>
      <c r="H204" s="139">
        <v>12</v>
      </c>
      <c r="I204" s="124">
        <v>5529.98</v>
      </c>
    </row>
    <row r="205" spans="1:13" s="112" customFormat="1" x14ac:dyDescent="0.3">
      <c r="A205" s="108"/>
      <c r="B205" s="117" t="s">
        <v>100</v>
      </c>
      <c r="C205" s="136">
        <v>198</v>
      </c>
      <c r="D205" s="124">
        <f t="shared" si="1"/>
        <v>33.692373737373735</v>
      </c>
      <c r="E205" s="137"/>
      <c r="F205" s="138"/>
      <c r="G205" s="139">
        <v>7</v>
      </c>
      <c r="H205" s="139">
        <v>13</v>
      </c>
      <c r="I205" s="124">
        <v>6671.09</v>
      </c>
    </row>
    <row r="206" spans="1:13" s="112" customFormat="1" x14ac:dyDescent="0.3">
      <c r="A206" s="108"/>
      <c r="B206" s="109"/>
      <c r="C206" s="110"/>
    </row>
    <row r="207" spans="1:13" s="45" customFormat="1" ht="40.200000000000003" customHeight="1" x14ac:dyDescent="0.3">
      <c r="A207" s="42" t="s">
        <v>5</v>
      </c>
      <c r="B207" s="43" t="str">
        <f>"Nombre d'exploitations produisant des petits pois et superficies moyennes consacrées à cette culture selon la taille de l'exploitation en "&amp;B210</f>
        <v>Nombre d'exploitations produisant des petits pois et superficies moyennes consacrées à cette culture selon la taille de l'exploitation en 2024</v>
      </c>
      <c r="C207" s="44"/>
    </row>
    <row r="208" spans="1:13" s="114" customFormat="1" ht="43.2" x14ac:dyDescent="0.3">
      <c r="A208" s="96">
        <v>0</v>
      </c>
      <c r="B208" s="143"/>
      <c r="C208" s="126" t="str">
        <f>"Nombre d'exploitations" &amp;IF(A208&lt;=0,IF(B208="","",CHAR(160)&amp;"("&amp;B208&amp;")"),CHAR(160)&amp;"(x"&amp;CHAR(160)&amp;SUBSTITUTE(TEXT(10^A208,"# ##0")," ",CHAR(160))&amp;IF(B208="",")",CHAR(160)&amp;B208&amp;")"))</f>
        <v>Nombre d'exploitations</v>
      </c>
      <c r="D208" s="126" t="str">
        <f>"Superficie moyenne" &amp;IF(F208&lt;=0,IF(E208="","",CHAR(160)&amp;"("&amp;E208&amp;")"),CHAR(160)&amp;"(x"&amp;CHAR(160)&amp;SUBSTITUTE(TEXT(10^F208,"# ##0")," ",CHAR(160))&amp;IF(E208="",")",CHAR(160)&amp;E208&amp;")"))</f>
        <v>Superficie moyenne (ha/exploitation)</v>
      </c>
      <c r="E208" s="96" t="s">
        <v>101</v>
      </c>
      <c r="F208" s="96"/>
      <c r="H208" s="144"/>
    </row>
    <row r="209" spans="1:16" s="123" customFormat="1" x14ac:dyDescent="0.3">
      <c r="A209" s="127"/>
      <c r="B209" s="128" t="s">
        <v>9</v>
      </c>
      <c r="C209" s="158" t="s">
        <v>178</v>
      </c>
      <c r="D209" s="163" t="s">
        <v>184</v>
      </c>
      <c r="E209" s="130"/>
      <c r="F209" s="131"/>
      <c r="I209" s="140"/>
    </row>
    <row r="210" spans="1:16" s="135" customFormat="1" x14ac:dyDescent="0.3">
      <c r="A210" s="132"/>
      <c r="B210" s="33">
        <v>2024</v>
      </c>
      <c r="C210" s="175" t="s">
        <v>194</v>
      </c>
      <c r="D210" s="175" t="s">
        <v>103</v>
      </c>
      <c r="E210" s="133" t="s">
        <v>104</v>
      </c>
      <c r="F210" s="134" t="s">
        <v>105</v>
      </c>
      <c r="G210" s="174" t="s">
        <v>10</v>
      </c>
      <c r="H210" s="174"/>
      <c r="I210" s="176" t="s">
        <v>195</v>
      </c>
      <c r="P210" s="113"/>
    </row>
    <row r="211" spans="1:16" s="112" customFormat="1" x14ac:dyDescent="0.3">
      <c r="A211" s="108"/>
      <c r="B211" s="117" t="s">
        <v>95</v>
      </c>
      <c r="C211" s="136">
        <v>7</v>
      </c>
      <c r="D211" s="124">
        <f t="shared" ref="D211:D216" si="2">I211/C211</f>
        <v>0.28714285714285709</v>
      </c>
      <c r="E211" s="137"/>
      <c r="F211" s="138"/>
      <c r="G211" s="139">
        <v>2</v>
      </c>
      <c r="H211" s="139">
        <v>8</v>
      </c>
      <c r="I211" s="124">
        <v>2.0099999999999998</v>
      </c>
    </row>
    <row r="212" spans="1:16" s="112" customFormat="1" x14ac:dyDescent="0.3">
      <c r="A212" s="108"/>
      <c r="B212" s="117" t="s">
        <v>96</v>
      </c>
      <c r="C212" s="136">
        <v>45</v>
      </c>
      <c r="D212" s="124">
        <f t="shared" si="2"/>
        <v>1.536</v>
      </c>
      <c r="E212" s="137"/>
      <c r="F212" s="138"/>
      <c r="G212" s="139">
        <v>3</v>
      </c>
      <c r="H212" s="139">
        <v>9</v>
      </c>
      <c r="I212" s="124">
        <v>69.12</v>
      </c>
    </row>
    <row r="213" spans="1:16" s="112" customFormat="1" x14ac:dyDescent="0.3">
      <c r="A213" s="108"/>
      <c r="B213" s="117" t="s">
        <v>97</v>
      </c>
      <c r="C213" s="136">
        <v>146</v>
      </c>
      <c r="D213" s="124">
        <f t="shared" si="2"/>
        <v>3.9302739726027403</v>
      </c>
      <c r="E213" s="137"/>
      <c r="F213" s="138"/>
      <c r="G213" s="139">
        <v>4</v>
      </c>
      <c r="H213" s="139">
        <v>10</v>
      </c>
      <c r="I213" s="124">
        <v>573.82000000000005</v>
      </c>
    </row>
    <row r="214" spans="1:16" s="112" customFormat="1" x14ac:dyDescent="0.3">
      <c r="A214" s="108"/>
      <c r="B214" s="117" t="s">
        <v>98</v>
      </c>
      <c r="C214" s="136">
        <v>364</v>
      </c>
      <c r="D214" s="124">
        <f t="shared" si="2"/>
        <v>7.2633241758241756</v>
      </c>
      <c r="E214" s="137"/>
      <c r="F214" s="138"/>
      <c r="G214" s="139">
        <v>5</v>
      </c>
      <c r="H214" s="139">
        <v>11</v>
      </c>
      <c r="I214" s="124">
        <v>2643.85</v>
      </c>
    </row>
    <row r="215" spans="1:16" s="112" customFormat="1" x14ac:dyDescent="0.3">
      <c r="A215" s="108"/>
      <c r="B215" s="117" t="s">
        <v>99</v>
      </c>
      <c r="C215" s="136">
        <v>284</v>
      </c>
      <c r="D215" s="124">
        <f t="shared" si="2"/>
        <v>13.73830985915493</v>
      </c>
      <c r="E215" s="137"/>
      <c r="F215" s="138"/>
      <c r="G215" s="139">
        <v>6</v>
      </c>
      <c r="H215" s="139">
        <v>12</v>
      </c>
      <c r="I215" s="124">
        <v>3901.68</v>
      </c>
    </row>
    <row r="216" spans="1:16" s="112" customFormat="1" x14ac:dyDescent="0.3">
      <c r="A216" s="108"/>
      <c r="B216" s="117" t="s">
        <v>100</v>
      </c>
      <c r="C216" s="136">
        <v>65</v>
      </c>
      <c r="D216" s="124">
        <f t="shared" si="2"/>
        <v>29.423384615384617</v>
      </c>
      <c r="E216" s="137"/>
      <c r="F216" s="138"/>
      <c r="G216" s="139">
        <v>7</v>
      </c>
      <c r="H216" s="139">
        <v>13</v>
      </c>
      <c r="I216" s="124">
        <v>1912.52</v>
      </c>
    </row>
    <row r="217" spans="1:16" s="112" customFormat="1" x14ac:dyDescent="0.3">
      <c r="A217" s="108"/>
      <c r="B217" s="109"/>
      <c r="C217" s="110"/>
    </row>
    <row r="218" spans="1:16" s="45" customFormat="1" ht="40.200000000000003" customHeight="1" x14ac:dyDescent="0.3">
      <c r="A218" s="42" t="s">
        <v>0</v>
      </c>
      <c r="B218" s="43" t="str">
        <f>"Nombre d'exploitations produisant des haricots et superficies moyennes consacrées à cette culture selon la taille de l'exploitation en "&amp;B221</f>
        <v>Nombre d'exploitations produisant des haricots et superficies moyennes consacrées à cette culture selon la taille de l'exploitation en 2024</v>
      </c>
      <c r="C218" s="44"/>
    </row>
    <row r="219" spans="1:16" s="114" customFormat="1" ht="43.2" x14ac:dyDescent="0.3">
      <c r="A219" s="96">
        <v>0</v>
      </c>
      <c r="B219" s="143"/>
      <c r="C219" s="126" t="str">
        <f>"Nombre d'exploitations" &amp;IF(A219&lt;=0,IF(B219="","",CHAR(160)&amp;"("&amp;B219&amp;")"),CHAR(160)&amp;"(x"&amp;CHAR(160)&amp;SUBSTITUTE(TEXT(10^A219,"# ##0")," ",CHAR(160))&amp;IF(B219="",")",CHAR(160)&amp;B219&amp;")"))</f>
        <v>Nombre d'exploitations</v>
      </c>
      <c r="D219" s="126" t="str">
        <f>"Superficie moyenne" &amp;IF(F219&lt;=0,IF(E219="","",CHAR(160)&amp;"("&amp;E219&amp;")"),CHAR(160)&amp;"(x"&amp;CHAR(160)&amp;SUBSTITUTE(TEXT(10^F219,"# ##0")," ",CHAR(160))&amp;IF(E219="",")",CHAR(160)&amp;E219&amp;")"))</f>
        <v>Superficie moyenne (ha/exploitation)</v>
      </c>
      <c r="E219" s="96" t="s">
        <v>101</v>
      </c>
      <c r="F219" s="96"/>
      <c r="H219" s="144"/>
    </row>
    <row r="220" spans="1:16" s="123" customFormat="1" x14ac:dyDescent="0.3">
      <c r="A220" s="127"/>
      <c r="B220" s="128" t="s">
        <v>9</v>
      </c>
      <c r="C220" s="153" t="s">
        <v>179</v>
      </c>
      <c r="D220" s="163" t="s">
        <v>184</v>
      </c>
      <c r="E220" s="130"/>
      <c r="F220" s="131"/>
      <c r="I220" s="140"/>
    </row>
    <row r="221" spans="1:16" s="135" customFormat="1" x14ac:dyDescent="0.3">
      <c r="A221" s="132"/>
      <c r="B221" s="33">
        <v>2024</v>
      </c>
      <c r="C221" s="175" t="s">
        <v>194</v>
      </c>
      <c r="D221" s="175" t="s">
        <v>103</v>
      </c>
      <c r="E221" s="133" t="s">
        <v>104</v>
      </c>
      <c r="F221" s="134" t="s">
        <v>105</v>
      </c>
      <c r="G221" s="174" t="s">
        <v>10</v>
      </c>
      <c r="H221" s="174"/>
      <c r="I221" s="176" t="s">
        <v>195</v>
      </c>
      <c r="P221" s="113"/>
    </row>
    <row r="222" spans="1:16" s="112" customFormat="1" x14ac:dyDescent="0.3">
      <c r="A222" s="108"/>
      <c r="B222" s="117" t="s">
        <v>95</v>
      </c>
      <c r="C222" s="136">
        <v>5</v>
      </c>
      <c r="D222" s="124">
        <f t="shared" ref="D222:D227" si="3">I222/C222</f>
        <v>0.29199999999999998</v>
      </c>
      <c r="E222" s="137"/>
      <c r="F222" s="138"/>
      <c r="G222" s="139">
        <v>2</v>
      </c>
      <c r="H222" s="139">
        <v>8</v>
      </c>
      <c r="I222" s="124">
        <v>1.46</v>
      </c>
    </row>
    <row r="223" spans="1:16" s="112" customFormat="1" x14ac:dyDescent="0.3">
      <c r="A223" s="108"/>
      <c r="B223" s="117" t="s">
        <v>96</v>
      </c>
      <c r="C223" s="136">
        <v>16</v>
      </c>
      <c r="D223" s="124">
        <f t="shared" si="3"/>
        <v>1.665</v>
      </c>
      <c r="E223" s="137"/>
      <c r="F223" s="138"/>
      <c r="G223" s="139">
        <v>3</v>
      </c>
      <c r="H223" s="139">
        <v>9</v>
      </c>
      <c r="I223" s="124">
        <v>26.64</v>
      </c>
    </row>
    <row r="224" spans="1:16" s="112" customFormat="1" x14ac:dyDescent="0.3">
      <c r="A224" s="108"/>
      <c r="B224" s="117" t="s">
        <v>97</v>
      </c>
      <c r="C224" s="136">
        <v>63</v>
      </c>
      <c r="D224" s="124">
        <f t="shared" si="3"/>
        <v>3.7990476190476192</v>
      </c>
      <c r="E224" s="137"/>
      <c r="F224" s="138"/>
      <c r="G224" s="139">
        <v>4</v>
      </c>
      <c r="H224" s="139">
        <v>10</v>
      </c>
      <c r="I224" s="124">
        <v>239.34</v>
      </c>
    </row>
    <row r="225" spans="1:16" s="112" customFormat="1" x14ac:dyDescent="0.3">
      <c r="A225" s="108"/>
      <c r="B225" s="117" t="s">
        <v>98</v>
      </c>
      <c r="C225" s="136">
        <v>113</v>
      </c>
      <c r="D225" s="124">
        <f t="shared" si="3"/>
        <v>7.2519469026548675</v>
      </c>
      <c r="E225" s="137"/>
      <c r="F225" s="138"/>
      <c r="G225" s="139">
        <v>5</v>
      </c>
      <c r="H225" s="139">
        <v>11</v>
      </c>
      <c r="I225" s="124">
        <v>819.47</v>
      </c>
    </row>
    <row r="226" spans="1:16" s="112" customFormat="1" x14ac:dyDescent="0.3">
      <c r="A226" s="108"/>
      <c r="B226" s="117" t="s">
        <v>99</v>
      </c>
      <c r="C226" s="136">
        <v>63</v>
      </c>
      <c r="D226" s="124">
        <f t="shared" si="3"/>
        <v>14.061587301587302</v>
      </c>
      <c r="E226" s="137"/>
      <c r="F226" s="138"/>
      <c r="G226" s="139">
        <v>6</v>
      </c>
      <c r="H226" s="139">
        <v>12</v>
      </c>
      <c r="I226" s="124">
        <v>885.88</v>
      </c>
    </row>
    <row r="227" spans="1:16" s="112" customFormat="1" x14ac:dyDescent="0.3">
      <c r="A227" s="108"/>
      <c r="B227" s="117" t="s">
        <v>100</v>
      </c>
      <c r="C227" s="136">
        <v>16</v>
      </c>
      <c r="D227" s="124">
        <f t="shared" si="3"/>
        <v>24.805624999999999</v>
      </c>
      <c r="E227" s="137"/>
      <c r="F227" s="138"/>
      <c r="G227" s="139">
        <v>7</v>
      </c>
      <c r="H227" s="139">
        <v>13</v>
      </c>
      <c r="I227" s="124">
        <v>396.89</v>
      </c>
    </row>
    <row r="228" spans="1:16" s="112" customFormat="1" x14ac:dyDescent="0.3">
      <c r="A228" s="108"/>
      <c r="B228" s="109"/>
      <c r="C228" s="110"/>
    </row>
    <row r="229" spans="1:16" s="45" customFormat="1" ht="40.200000000000003" customHeight="1" x14ac:dyDescent="0.3">
      <c r="A229" s="42" t="s">
        <v>1</v>
      </c>
      <c r="B229" s="43" t="str">
        <f>"Nombre d'exploitations produisant des oignons et superficies moyennes consacrées à cette culture selon la taille de l'exploitation en "&amp;B232</f>
        <v>Nombre d'exploitations produisant des oignons et superficies moyennes consacrées à cette culture selon la taille de l'exploitation en 2024</v>
      </c>
      <c r="C229" s="44"/>
    </row>
    <row r="230" spans="1:16" s="114" customFormat="1" ht="43.2" x14ac:dyDescent="0.3">
      <c r="A230" s="96">
        <v>0</v>
      </c>
      <c r="B230" s="143"/>
      <c r="C230" s="126" t="str">
        <f>"Nombre d'exploitations" &amp;IF(A230&lt;=0,IF(B230="","",CHAR(160)&amp;"("&amp;B230&amp;")"),CHAR(160)&amp;"(x"&amp;CHAR(160)&amp;SUBSTITUTE(TEXT(10^A230,"# ##0")," ",CHAR(160))&amp;IF(B230="",")",CHAR(160)&amp;B230&amp;")"))</f>
        <v>Nombre d'exploitations</v>
      </c>
      <c r="D230" s="126" t="str">
        <f>"Superficie moyenne" &amp;IF(F230&lt;=0,IF(E230="","",CHAR(160)&amp;"("&amp;E230&amp;")"),CHAR(160)&amp;"(x"&amp;CHAR(160)&amp;SUBSTITUTE(TEXT(10^F230,"# ##0")," ",CHAR(160))&amp;IF(E230="",")",CHAR(160)&amp;E230&amp;")"))</f>
        <v>Superficie moyenne (ha/exploitation)</v>
      </c>
      <c r="E230" s="96" t="s">
        <v>101</v>
      </c>
      <c r="F230" s="96"/>
      <c r="H230" s="144"/>
    </row>
    <row r="231" spans="1:16" s="123" customFormat="1" x14ac:dyDescent="0.3">
      <c r="A231" s="127"/>
      <c r="B231" s="128" t="s">
        <v>9</v>
      </c>
      <c r="C231" s="155" t="s">
        <v>181</v>
      </c>
      <c r="D231" s="163" t="s">
        <v>184</v>
      </c>
      <c r="E231" s="130"/>
      <c r="F231" s="131"/>
      <c r="I231" s="140"/>
    </row>
    <row r="232" spans="1:16" s="135" customFormat="1" x14ac:dyDescent="0.3">
      <c r="A232" s="132"/>
      <c r="B232" s="33">
        <v>2024</v>
      </c>
      <c r="C232" s="175" t="s">
        <v>194</v>
      </c>
      <c r="D232" s="175" t="s">
        <v>103</v>
      </c>
      <c r="E232" s="133" t="s">
        <v>104</v>
      </c>
      <c r="F232" s="134" t="s">
        <v>105</v>
      </c>
      <c r="G232" s="174" t="s">
        <v>10</v>
      </c>
      <c r="H232" s="174"/>
      <c r="I232" s="176" t="s">
        <v>195</v>
      </c>
      <c r="P232" s="113"/>
    </row>
    <row r="233" spans="1:16" s="112" customFormat="1" x14ac:dyDescent="0.3">
      <c r="A233" s="108"/>
      <c r="B233" s="117" t="s">
        <v>95</v>
      </c>
      <c r="C233" s="136">
        <v>11</v>
      </c>
      <c r="D233" s="124">
        <f t="shared" ref="D233:D238" si="4">I233/C233</f>
        <v>0.21636363636363634</v>
      </c>
      <c r="E233" s="137"/>
      <c r="F233" s="138"/>
      <c r="G233" s="139">
        <v>2</v>
      </c>
      <c r="H233" s="139">
        <v>8</v>
      </c>
      <c r="I233" s="124">
        <v>2.38</v>
      </c>
    </row>
    <row r="234" spans="1:16" s="112" customFormat="1" x14ac:dyDescent="0.3">
      <c r="A234" s="108"/>
      <c r="B234" s="117" t="s">
        <v>96</v>
      </c>
      <c r="C234" s="136">
        <v>34</v>
      </c>
      <c r="D234" s="124">
        <f t="shared" si="4"/>
        <v>1.516764705882353</v>
      </c>
      <c r="E234" s="137"/>
      <c r="F234" s="138"/>
      <c r="G234" s="139">
        <v>3</v>
      </c>
      <c r="H234" s="139">
        <v>9</v>
      </c>
      <c r="I234" s="124">
        <v>51.57</v>
      </c>
    </row>
    <row r="235" spans="1:16" s="112" customFormat="1" x14ac:dyDescent="0.3">
      <c r="A235" s="108"/>
      <c r="B235" s="117" t="s">
        <v>97</v>
      </c>
      <c r="C235" s="136">
        <v>62</v>
      </c>
      <c r="D235" s="124">
        <f t="shared" si="4"/>
        <v>3.8383870967741935</v>
      </c>
      <c r="E235" s="137"/>
      <c r="F235" s="138"/>
      <c r="G235" s="139">
        <v>4</v>
      </c>
      <c r="H235" s="139">
        <v>10</v>
      </c>
      <c r="I235" s="124">
        <v>237.98</v>
      </c>
    </row>
    <row r="236" spans="1:16" s="112" customFormat="1" x14ac:dyDescent="0.3">
      <c r="A236" s="108"/>
      <c r="B236" s="117" t="s">
        <v>98</v>
      </c>
      <c r="C236" s="136">
        <v>109</v>
      </c>
      <c r="D236" s="124">
        <f t="shared" si="4"/>
        <v>7.4137614678899082</v>
      </c>
      <c r="E236" s="137"/>
      <c r="F236" s="138"/>
      <c r="G236" s="139">
        <v>5</v>
      </c>
      <c r="H236" s="139">
        <v>11</v>
      </c>
      <c r="I236" s="124">
        <v>808.1</v>
      </c>
    </row>
    <row r="237" spans="1:16" s="112" customFormat="1" x14ac:dyDescent="0.3">
      <c r="A237" s="108"/>
      <c r="B237" s="117" t="s">
        <v>99</v>
      </c>
      <c r="C237" s="136">
        <v>71</v>
      </c>
      <c r="D237" s="124">
        <f t="shared" si="4"/>
        <v>13.065352112676056</v>
      </c>
      <c r="E237" s="137"/>
      <c r="F237" s="138"/>
      <c r="G237" s="139">
        <v>6</v>
      </c>
      <c r="H237" s="139">
        <v>12</v>
      </c>
      <c r="I237" s="124">
        <v>927.64</v>
      </c>
    </row>
    <row r="238" spans="1:16" s="112" customFormat="1" x14ac:dyDescent="0.3">
      <c r="A238" s="108"/>
      <c r="B238" s="117" t="s">
        <v>100</v>
      </c>
      <c r="C238" s="136">
        <v>7</v>
      </c>
      <c r="D238" s="124">
        <f t="shared" si="4"/>
        <v>29.767142857142858</v>
      </c>
      <c r="E238" s="137"/>
      <c r="F238" s="138"/>
      <c r="G238" s="139">
        <v>7</v>
      </c>
      <c r="H238" s="139">
        <v>13</v>
      </c>
      <c r="I238" s="124">
        <v>208.37</v>
      </c>
    </row>
    <row r="239" spans="1:16" s="112" customFormat="1" x14ac:dyDescent="0.3">
      <c r="A239" s="108"/>
      <c r="B239" s="109"/>
      <c r="C239" s="110"/>
    </row>
    <row r="240" spans="1:16" s="45" customFormat="1" ht="40.200000000000003" customHeight="1" x14ac:dyDescent="0.3">
      <c r="A240" s="42" t="s">
        <v>106</v>
      </c>
      <c r="B240" s="43" t="str">
        <f>"Nombre d'exploitations produisant des carottes et superficies moyennes consacrées à cette culture selon la taille de l'exploitation en "&amp;B243</f>
        <v>Nombre d'exploitations produisant des carottes et superficies moyennes consacrées à cette culture selon la taille de l'exploitation en 2024</v>
      </c>
      <c r="C240" s="44"/>
    </row>
    <row r="241" spans="1:16" s="114" customFormat="1" ht="43.2" x14ac:dyDescent="0.3">
      <c r="A241" s="96">
        <v>0</v>
      </c>
      <c r="B241" s="143"/>
      <c r="C241" s="126" t="str">
        <f>"Nombre d'exploitations" &amp;IF(A241&lt;=0,IF(B241="","",CHAR(160)&amp;"("&amp;B241&amp;")"),CHAR(160)&amp;"(x"&amp;CHAR(160)&amp;SUBSTITUTE(TEXT(10^A241,"# ##0")," ",CHAR(160))&amp;IF(B241="",")",CHAR(160)&amp;B241&amp;")"))</f>
        <v>Nombre d'exploitations</v>
      </c>
      <c r="D241" s="126" t="str">
        <f>"Superficie moyenne" &amp;IF(F241&lt;=0,IF(E241="","",CHAR(160)&amp;"("&amp;E241&amp;")"),CHAR(160)&amp;"(x"&amp;CHAR(160)&amp;SUBSTITUTE(TEXT(10^F241,"# ##0")," ",CHAR(160))&amp;IF(E241="",")",CHAR(160)&amp;E241&amp;")"))</f>
        <v>Superficie moyenne (ha/exploitation)</v>
      </c>
      <c r="E241" s="96" t="s">
        <v>101</v>
      </c>
      <c r="F241" s="96"/>
      <c r="H241" s="144"/>
    </row>
    <row r="242" spans="1:16" s="123" customFormat="1" x14ac:dyDescent="0.3">
      <c r="A242" s="127"/>
      <c r="B242" s="128" t="s">
        <v>9</v>
      </c>
      <c r="C242" s="154" t="s">
        <v>180</v>
      </c>
      <c r="D242" s="163" t="s">
        <v>184</v>
      </c>
      <c r="E242" s="130"/>
      <c r="F242" s="131"/>
      <c r="I242" s="140"/>
    </row>
    <row r="243" spans="1:16" s="135" customFormat="1" x14ac:dyDescent="0.3">
      <c r="A243" s="132"/>
      <c r="B243" s="33">
        <v>2024</v>
      </c>
      <c r="C243" s="175" t="s">
        <v>194</v>
      </c>
      <c r="D243" s="175" t="s">
        <v>103</v>
      </c>
      <c r="E243" s="133" t="s">
        <v>104</v>
      </c>
      <c r="F243" s="134" t="s">
        <v>105</v>
      </c>
      <c r="G243" s="174" t="s">
        <v>10</v>
      </c>
      <c r="H243" s="174"/>
      <c r="I243" s="176" t="s">
        <v>195</v>
      </c>
      <c r="P243" s="113"/>
    </row>
    <row r="244" spans="1:16" s="112" customFormat="1" x14ac:dyDescent="0.3">
      <c r="A244" s="108"/>
      <c r="B244" s="117" t="s">
        <v>95</v>
      </c>
      <c r="C244" s="136">
        <v>8</v>
      </c>
      <c r="D244" s="124">
        <f t="shared" ref="D244:D249" si="5">I244/C244</f>
        <v>0.18875</v>
      </c>
      <c r="E244" s="137"/>
      <c r="F244" s="138"/>
      <c r="G244" s="139">
        <v>2</v>
      </c>
      <c r="H244" s="139">
        <v>8</v>
      </c>
      <c r="I244" s="124">
        <v>1.51</v>
      </c>
    </row>
    <row r="245" spans="1:16" s="112" customFormat="1" x14ac:dyDescent="0.3">
      <c r="A245" s="108"/>
      <c r="B245" s="117" t="s">
        <v>96</v>
      </c>
      <c r="C245" s="136">
        <v>28</v>
      </c>
      <c r="D245" s="124">
        <f t="shared" si="5"/>
        <v>1.5207142857142857</v>
      </c>
      <c r="E245" s="137"/>
      <c r="F245" s="138"/>
      <c r="G245" s="139">
        <v>3</v>
      </c>
      <c r="H245" s="139">
        <v>9</v>
      </c>
      <c r="I245" s="124">
        <v>42.58</v>
      </c>
    </row>
    <row r="246" spans="1:16" s="112" customFormat="1" x14ac:dyDescent="0.3">
      <c r="A246" s="108"/>
      <c r="B246" s="117" t="s">
        <v>97</v>
      </c>
      <c r="C246" s="136">
        <v>57</v>
      </c>
      <c r="D246" s="124">
        <f t="shared" si="5"/>
        <v>3.9105263157894736</v>
      </c>
      <c r="E246" s="137"/>
      <c r="F246" s="138"/>
      <c r="G246" s="139">
        <v>4</v>
      </c>
      <c r="H246" s="139">
        <v>10</v>
      </c>
      <c r="I246" s="124">
        <v>222.9</v>
      </c>
    </row>
    <row r="247" spans="1:16" s="112" customFormat="1" x14ac:dyDescent="0.3">
      <c r="A247" s="108"/>
      <c r="B247" s="117" t="s">
        <v>98</v>
      </c>
      <c r="C247" s="136">
        <v>93</v>
      </c>
      <c r="D247" s="124">
        <f t="shared" si="5"/>
        <v>6.9924731182795696</v>
      </c>
      <c r="E247" s="137"/>
      <c r="F247" s="138"/>
      <c r="G247" s="139">
        <v>5</v>
      </c>
      <c r="H247" s="139">
        <v>11</v>
      </c>
      <c r="I247" s="124">
        <v>650.29999999999995</v>
      </c>
    </row>
    <row r="248" spans="1:16" s="112" customFormat="1" x14ac:dyDescent="0.3">
      <c r="A248" s="108"/>
      <c r="B248" s="117" t="s">
        <v>99</v>
      </c>
      <c r="C248" s="136">
        <v>40</v>
      </c>
      <c r="D248" s="124">
        <f t="shared" si="5"/>
        <v>13.11225</v>
      </c>
      <c r="E248" s="137"/>
      <c r="F248" s="138"/>
      <c r="G248" s="139">
        <v>6</v>
      </c>
      <c r="H248" s="139">
        <v>12</v>
      </c>
      <c r="I248" s="124">
        <v>524.49</v>
      </c>
    </row>
    <row r="249" spans="1:16" s="112" customFormat="1" x14ac:dyDescent="0.3">
      <c r="A249" s="108"/>
      <c r="B249" s="117" t="s">
        <v>100</v>
      </c>
      <c r="C249" s="136">
        <v>8</v>
      </c>
      <c r="D249" s="124">
        <f t="shared" si="5"/>
        <v>25.116250000000001</v>
      </c>
      <c r="E249" s="137"/>
      <c r="F249" s="138"/>
      <c r="G249" s="139">
        <v>7</v>
      </c>
      <c r="H249" s="139">
        <v>13</v>
      </c>
      <c r="I249" s="124">
        <v>200.93</v>
      </c>
    </row>
    <row r="251" spans="1:16" s="45" customFormat="1" ht="40.200000000000003" customHeight="1" x14ac:dyDescent="0.3">
      <c r="A251" s="42" t="s">
        <v>107</v>
      </c>
      <c r="B251" s="43" t="str">
        <f>"Répartition de la superficie des vergers en "&amp;B253</f>
        <v>Répartition de la superficie des vergers en 2024</v>
      </c>
      <c r="C251" s="44"/>
    </row>
    <row r="252" spans="1:16" s="114" customFormat="1" x14ac:dyDescent="0.3">
      <c r="A252" s="96"/>
      <c r="B252" s="96" t="s">
        <v>18</v>
      </c>
      <c r="C252" s="97"/>
    </row>
    <row r="253" spans="1:16" s="113" customFormat="1" x14ac:dyDescent="0.3">
      <c r="A253" s="115"/>
      <c r="B253" s="33">
        <v>2024</v>
      </c>
      <c r="C253" s="116" t="s">
        <v>89</v>
      </c>
      <c r="D253" s="120" t="s">
        <v>10</v>
      </c>
      <c r="E253" s="121" t="s">
        <v>9</v>
      </c>
    </row>
    <row r="254" spans="1:16" s="112" customFormat="1" x14ac:dyDescent="0.3">
      <c r="A254" s="108"/>
      <c r="B254" s="117" t="s">
        <v>83</v>
      </c>
      <c r="C254" s="118">
        <v>783.85</v>
      </c>
      <c r="D254" s="122">
        <v>3</v>
      </c>
      <c r="E254" s="164" t="s">
        <v>185</v>
      </c>
    </row>
    <row r="255" spans="1:16" s="112" customFormat="1" x14ac:dyDescent="0.3">
      <c r="A255" s="108"/>
      <c r="B255" s="117" t="s">
        <v>84</v>
      </c>
      <c r="C255" s="118">
        <v>775.05</v>
      </c>
      <c r="D255" s="122">
        <v>4</v>
      </c>
      <c r="E255" s="165" t="s">
        <v>186</v>
      </c>
    </row>
    <row r="256" spans="1:16" s="112" customFormat="1" x14ac:dyDescent="0.3">
      <c r="A256" s="108"/>
      <c r="B256" s="117" t="s">
        <v>111</v>
      </c>
      <c r="C256" s="118">
        <v>154.91999999999999</v>
      </c>
      <c r="D256" s="122">
        <v>5</v>
      </c>
      <c r="E256" s="166" t="s">
        <v>187</v>
      </c>
    </row>
    <row r="257" spans="1:12" s="112" customFormat="1" x14ac:dyDescent="0.3">
      <c r="A257" s="108"/>
      <c r="B257" s="117" t="s">
        <v>112</v>
      </c>
      <c r="C257" s="118">
        <v>38.19</v>
      </c>
      <c r="D257" s="122">
        <v>6</v>
      </c>
      <c r="E257" s="167" t="s">
        <v>174</v>
      </c>
    </row>
    <row r="258" spans="1:12" s="112" customFormat="1" x14ac:dyDescent="0.3">
      <c r="A258" s="108"/>
      <c r="B258" s="117" t="s">
        <v>113</v>
      </c>
      <c r="C258" s="118">
        <v>123.57</v>
      </c>
      <c r="D258" s="122">
        <v>7</v>
      </c>
      <c r="E258" s="168" t="s">
        <v>188</v>
      </c>
    </row>
    <row r="259" spans="1:12" s="112" customFormat="1" x14ac:dyDescent="0.3">
      <c r="A259" s="108"/>
      <c r="B259" s="117" t="s">
        <v>90</v>
      </c>
      <c r="C259" s="124">
        <v>137.22999999999979</v>
      </c>
      <c r="D259" s="122">
        <v>2</v>
      </c>
      <c r="E259" s="169" t="s">
        <v>189</v>
      </c>
    </row>
    <row r="260" spans="1:12" s="112" customFormat="1" x14ac:dyDescent="0.3">
      <c r="A260" s="108"/>
      <c r="B260" s="109"/>
      <c r="C260" s="110"/>
      <c r="D260" s="111"/>
      <c r="G260" s="123"/>
      <c r="H260" s="123"/>
      <c r="I260" s="123"/>
    </row>
    <row r="261" spans="1:12" s="45" customFormat="1" ht="40.200000000000003" customHeight="1" x14ac:dyDescent="0.3">
      <c r="A261" s="42" t="s">
        <v>108</v>
      </c>
      <c r="B261" s="43" t="s">
        <v>118</v>
      </c>
      <c r="C261" s="44"/>
    </row>
    <row r="262" spans="1:12" s="12" customFormat="1" x14ac:dyDescent="0.3">
      <c r="A262" s="96">
        <v>0</v>
      </c>
      <c r="B262" s="96" t="s">
        <v>18</v>
      </c>
      <c r="C262" s="97" t="str">
        <f>"Superficie" &amp;IF(A262&lt;=0,IF(B262="","",CHAR(160)&amp;"("&amp;B262&amp;")"),CHAR(160)&amp;"(x"&amp;CHAR(160)&amp;SUBSTITUTE(TEXT(10^A262,"# ##0")," ",CHAR(160))&amp;IF(B262="",")",CHAR(160)&amp;B262&amp;")"))</f>
        <v>Superficie (ha)</v>
      </c>
    </row>
    <row r="263" spans="1:12" s="29" customFormat="1" x14ac:dyDescent="0.3">
      <c r="A263" s="40"/>
      <c r="B263" s="11" t="s">
        <v>9</v>
      </c>
      <c r="C263" s="170" t="s">
        <v>185</v>
      </c>
      <c r="D263" s="165" t="s">
        <v>186</v>
      </c>
      <c r="E263" s="166" t="s">
        <v>187</v>
      </c>
      <c r="F263" s="167" t="s">
        <v>174</v>
      </c>
      <c r="G263" s="168" t="s">
        <v>188</v>
      </c>
      <c r="H263" s="169" t="s">
        <v>189</v>
      </c>
    </row>
    <row r="264" spans="1:12" x14ac:dyDescent="0.3">
      <c r="B264" s="30" t="s">
        <v>10</v>
      </c>
      <c r="C264" s="106">
        <v>3</v>
      </c>
      <c r="D264" s="106">
        <v>4</v>
      </c>
      <c r="E264" s="106">
        <v>5</v>
      </c>
      <c r="F264" s="106">
        <v>6</v>
      </c>
      <c r="G264" s="106">
        <v>7</v>
      </c>
      <c r="H264" s="32">
        <v>2</v>
      </c>
      <c r="I264" s="29"/>
    </row>
    <row r="265" spans="1:12" s="6" customFormat="1" x14ac:dyDescent="0.3">
      <c r="A265" s="4"/>
      <c r="B265" s="5"/>
      <c r="C265" s="1" t="s">
        <v>83</v>
      </c>
      <c r="D265" s="1" t="s">
        <v>84</v>
      </c>
      <c r="E265" s="1" t="s">
        <v>111</v>
      </c>
      <c r="F265" s="1" t="s">
        <v>112</v>
      </c>
      <c r="G265" s="1" t="s">
        <v>137</v>
      </c>
      <c r="H265" s="2" t="s">
        <v>90</v>
      </c>
      <c r="L265" s="17"/>
    </row>
    <row r="266" spans="1:12" x14ac:dyDescent="0.3">
      <c r="B266" s="15">
        <v>1990</v>
      </c>
      <c r="C266" s="19">
        <v>564.91999999999996</v>
      </c>
      <c r="D266" s="19">
        <v>329.25</v>
      </c>
      <c r="E266" s="19">
        <v>107.59</v>
      </c>
      <c r="F266" s="19">
        <v>38.96</v>
      </c>
      <c r="G266" s="19" t="s">
        <v>199</v>
      </c>
      <c r="H266" s="125">
        <v>11.200000000000045</v>
      </c>
    </row>
    <row r="267" spans="1:12" x14ac:dyDescent="0.3">
      <c r="B267" s="18">
        <v>1991</v>
      </c>
      <c r="C267" s="19">
        <v>610.35</v>
      </c>
      <c r="D267" s="19">
        <v>334.02</v>
      </c>
      <c r="E267" s="19">
        <v>108.63</v>
      </c>
      <c r="F267" s="19">
        <v>40.83</v>
      </c>
      <c r="G267" s="19" t="s">
        <v>199</v>
      </c>
      <c r="H267" s="21">
        <v>33.050000000000182</v>
      </c>
    </row>
    <row r="268" spans="1:12" x14ac:dyDescent="0.3">
      <c r="B268" s="18">
        <v>1992</v>
      </c>
      <c r="C268" s="19">
        <v>599.85</v>
      </c>
      <c r="D268" s="19">
        <v>337.03</v>
      </c>
      <c r="E268" s="19">
        <v>109.58</v>
      </c>
      <c r="F268" s="19">
        <v>40.22</v>
      </c>
      <c r="G268" s="19" t="s">
        <v>199</v>
      </c>
      <c r="H268" s="21">
        <v>27.129999999999882</v>
      </c>
    </row>
    <row r="269" spans="1:12" ht="0.6" customHeight="1" x14ac:dyDescent="0.3">
      <c r="B269" s="18">
        <v>1993</v>
      </c>
      <c r="C269" s="19">
        <v>626.41999999999996</v>
      </c>
      <c r="D269" s="19">
        <v>379.55</v>
      </c>
      <c r="E269" s="19">
        <v>109.1</v>
      </c>
      <c r="F269" s="19">
        <v>42.93</v>
      </c>
      <c r="G269" s="19" t="s">
        <v>199</v>
      </c>
      <c r="H269" s="21">
        <v>11.339999999999918</v>
      </c>
    </row>
    <row r="270" spans="1:12" hidden="1" x14ac:dyDescent="0.3">
      <c r="B270" s="18">
        <v>1994</v>
      </c>
      <c r="C270" s="19">
        <v>641.99</v>
      </c>
      <c r="D270" s="19">
        <v>407.69</v>
      </c>
      <c r="E270" s="19">
        <v>111.26</v>
      </c>
      <c r="F270" s="19">
        <v>32.17</v>
      </c>
      <c r="G270" s="19" t="s">
        <v>199</v>
      </c>
      <c r="H270" s="21">
        <v>9.3999999999998636</v>
      </c>
    </row>
    <row r="271" spans="1:12" hidden="1" x14ac:dyDescent="0.3">
      <c r="B271" s="18">
        <v>1995</v>
      </c>
      <c r="C271" s="19">
        <v>614.67999999999995</v>
      </c>
      <c r="D271" s="19">
        <v>440.14</v>
      </c>
      <c r="E271" s="19">
        <v>131.27000000000001</v>
      </c>
      <c r="F271" s="19">
        <v>31.83</v>
      </c>
      <c r="G271" s="19" t="s">
        <v>199</v>
      </c>
      <c r="H271" s="21">
        <v>12.880000000000109</v>
      </c>
    </row>
    <row r="272" spans="1:12" x14ac:dyDescent="0.3">
      <c r="B272" s="18">
        <v>1996</v>
      </c>
      <c r="C272" s="19">
        <v>650.20000000000005</v>
      </c>
      <c r="D272" s="19">
        <v>424.56</v>
      </c>
      <c r="E272" s="19">
        <v>109.65</v>
      </c>
      <c r="F272" s="19">
        <v>43.89</v>
      </c>
      <c r="G272" s="19" t="s">
        <v>199</v>
      </c>
      <c r="H272" s="21">
        <v>7.7199999999997999</v>
      </c>
    </row>
    <row r="273" spans="2:12" x14ac:dyDescent="0.3">
      <c r="B273" s="18">
        <v>1997</v>
      </c>
      <c r="C273" s="19">
        <v>650.69000000000005</v>
      </c>
      <c r="D273" s="19">
        <v>431.21</v>
      </c>
      <c r="E273" s="19">
        <v>107.96</v>
      </c>
      <c r="F273" s="19">
        <v>31.61</v>
      </c>
      <c r="G273" s="19" t="s">
        <v>199</v>
      </c>
      <c r="H273" s="21">
        <v>3.6099999999999</v>
      </c>
    </row>
    <row r="274" spans="2:12" x14ac:dyDescent="0.3">
      <c r="B274" s="18">
        <v>1998</v>
      </c>
      <c r="C274" s="19">
        <v>683.02</v>
      </c>
      <c r="D274" s="19">
        <v>468.32</v>
      </c>
      <c r="E274" s="19">
        <v>131.94</v>
      </c>
      <c r="F274" s="19">
        <v>26.61</v>
      </c>
      <c r="G274" s="19" t="s">
        <v>199</v>
      </c>
      <c r="H274" s="21">
        <v>3.7200000000000273</v>
      </c>
    </row>
    <row r="275" spans="2:12" x14ac:dyDescent="0.3">
      <c r="B275" s="18">
        <v>1999</v>
      </c>
      <c r="C275" s="19">
        <v>697.26</v>
      </c>
      <c r="D275" s="19">
        <v>524.98</v>
      </c>
      <c r="E275" s="19">
        <v>131</v>
      </c>
      <c r="F275" s="19">
        <v>18.739999999999998</v>
      </c>
      <c r="G275" s="19" t="s">
        <v>199</v>
      </c>
      <c r="H275" s="21">
        <v>5.0699999999999363</v>
      </c>
    </row>
    <row r="276" spans="2:12" x14ac:dyDescent="0.3">
      <c r="B276" s="18">
        <v>2000</v>
      </c>
      <c r="C276" s="19">
        <v>694.41</v>
      </c>
      <c r="D276" s="19">
        <v>530.87</v>
      </c>
      <c r="E276" s="19">
        <v>102.63</v>
      </c>
      <c r="F276" s="19">
        <v>15.92</v>
      </c>
      <c r="G276" s="19" t="s">
        <v>199</v>
      </c>
      <c r="H276" s="21">
        <v>0.58000000000015461</v>
      </c>
    </row>
    <row r="277" spans="2:12" x14ac:dyDescent="0.3">
      <c r="B277" s="18">
        <v>2001</v>
      </c>
      <c r="C277" s="19">
        <v>694.73</v>
      </c>
      <c r="D277" s="19">
        <v>566</v>
      </c>
      <c r="E277" s="19">
        <v>99.45</v>
      </c>
      <c r="F277" s="19">
        <v>14.21</v>
      </c>
      <c r="G277" s="19" t="s">
        <v>199</v>
      </c>
      <c r="H277" s="21">
        <v>28.309999999999945</v>
      </c>
    </row>
    <row r="278" spans="2:12" x14ac:dyDescent="0.3">
      <c r="B278" s="18">
        <v>2002</v>
      </c>
      <c r="C278" s="19">
        <v>666.51</v>
      </c>
      <c r="D278" s="19">
        <v>547.66999999999996</v>
      </c>
      <c r="E278" s="19">
        <v>145.72</v>
      </c>
      <c r="F278" s="19">
        <v>12.48</v>
      </c>
      <c r="G278" s="19" t="s">
        <v>199</v>
      </c>
      <c r="H278" s="21">
        <v>37.130000000000109</v>
      </c>
    </row>
    <row r="279" spans="2:12" x14ac:dyDescent="0.3">
      <c r="B279" s="18">
        <v>2003</v>
      </c>
      <c r="C279" s="19">
        <v>633.16</v>
      </c>
      <c r="D279" s="19">
        <v>606.75</v>
      </c>
      <c r="E279" s="19">
        <v>149.97</v>
      </c>
      <c r="F279" s="19">
        <v>12.22</v>
      </c>
      <c r="G279" s="19" t="s">
        <v>199</v>
      </c>
      <c r="H279" s="21">
        <v>38.900000000000091</v>
      </c>
    </row>
    <row r="280" spans="2:12" x14ac:dyDescent="0.3">
      <c r="B280" s="18">
        <v>2004</v>
      </c>
      <c r="C280" s="19">
        <v>666.45</v>
      </c>
      <c r="D280" s="19">
        <v>641.71</v>
      </c>
      <c r="E280" s="19">
        <v>162.77000000000001</v>
      </c>
      <c r="F280" s="19">
        <v>25.16</v>
      </c>
      <c r="G280" s="19" t="s">
        <v>199</v>
      </c>
      <c r="H280" s="21">
        <v>28.239999999999782</v>
      </c>
    </row>
    <row r="281" spans="2:12" x14ac:dyDescent="0.3">
      <c r="B281" s="18">
        <v>2005</v>
      </c>
      <c r="C281" s="19">
        <v>682.91</v>
      </c>
      <c r="D281" s="19">
        <v>612.64</v>
      </c>
      <c r="E281" s="19">
        <v>171.05</v>
      </c>
      <c r="F281" s="19">
        <v>16.5</v>
      </c>
      <c r="G281" s="19" t="s">
        <v>199</v>
      </c>
      <c r="H281" s="21">
        <v>50.230000000000018</v>
      </c>
    </row>
    <row r="282" spans="2:12" x14ac:dyDescent="0.3">
      <c r="B282" s="18">
        <v>2006</v>
      </c>
      <c r="C282" s="19">
        <v>650.34</v>
      </c>
      <c r="D282" s="19">
        <v>637.34</v>
      </c>
      <c r="E282" s="19">
        <v>159.11000000000001</v>
      </c>
      <c r="F282" s="19">
        <v>19.53</v>
      </c>
      <c r="G282" s="19" t="s">
        <v>199</v>
      </c>
      <c r="H282" s="21">
        <v>56.900000000000091</v>
      </c>
    </row>
    <row r="283" spans="2:12" x14ac:dyDescent="0.3">
      <c r="B283" s="18">
        <v>2007</v>
      </c>
      <c r="C283" s="19">
        <v>670.48</v>
      </c>
      <c r="D283" s="19">
        <v>656.16</v>
      </c>
      <c r="E283" s="19">
        <v>136.69</v>
      </c>
      <c r="F283" s="19">
        <v>11.6</v>
      </c>
      <c r="G283" s="19" t="s">
        <v>199</v>
      </c>
      <c r="H283" s="21">
        <v>54.250000000000227</v>
      </c>
    </row>
    <row r="284" spans="2:12" x14ac:dyDescent="0.3">
      <c r="B284" s="18">
        <v>2008</v>
      </c>
      <c r="C284" s="19">
        <v>673.49</v>
      </c>
      <c r="D284" s="19">
        <v>642.48</v>
      </c>
      <c r="E284" s="19">
        <v>114.13</v>
      </c>
      <c r="F284" s="19">
        <v>30.89</v>
      </c>
      <c r="G284" s="19" t="s">
        <v>199</v>
      </c>
      <c r="H284" s="21">
        <v>60.440000000000055</v>
      </c>
    </row>
    <row r="285" spans="2:12" x14ac:dyDescent="0.3">
      <c r="B285" s="18">
        <v>2009</v>
      </c>
      <c r="C285" s="19">
        <v>649.44000000000005</v>
      </c>
      <c r="D285" s="19">
        <v>659.03</v>
      </c>
      <c r="E285" s="19">
        <v>117.85</v>
      </c>
      <c r="F285" s="19">
        <v>16.77</v>
      </c>
      <c r="G285" s="19" t="s">
        <v>199</v>
      </c>
      <c r="H285" s="125">
        <v>65.279999999999973</v>
      </c>
    </row>
    <row r="286" spans="2:12" x14ac:dyDescent="0.3">
      <c r="B286" s="18">
        <v>2010</v>
      </c>
      <c r="C286" s="19">
        <v>641.71</v>
      </c>
      <c r="D286" s="19">
        <v>692.46</v>
      </c>
      <c r="E286" s="19">
        <v>101.15</v>
      </c>
      <c r="F286" s="19">
        <v>18.28</v>
      </c>
      <c r="G286" s="19" t="s">
        <v>199</v>
      </c>
      <c r="H286" s="125">
        <v>74.7199999999998</v>
      </c>
    </row>
    <row r="287" spans="2:12" ht="18" x14ac:dyDescent="0.3">
      <c r="B287" s="18">
        <v>2011</v>
      </c>
      <c r="C287" s="19">
        <v>670.74</v>
      </c>
      <c r="D287" s="19">
        <v>705.21</v>
      </c>
      <c r="E287" s="19">
        <v>81.3</v>
      </c>
      <c r="F287" s="19">
        <v>21.77</v>
      </c>
      <c r="G287" s="19" t="s">
        <v>199</v>
      </c>
      <c r="H287" s="125">
        <v>60.120000000000118</v>
      </c>
      <c r="L287" s="9"/>
    </row>
    <row r="288" spans="2:12" x14ac:dyDescent="0.3">
      <c r="B288" s="18">
        <v>2012</v>
      </c>
      <c r="C288" s="19">
        <v>616.01</v>
      </c>
      <c r="D288" s="19">
        <v>696.3</v>
      </c>
      <c r="E288" s="19">
        <v>47.98</v>
      </c>
      <c r="F288" s="19">
        <v>31.19</v>
      </c>
      <c r="G288" s="19">
        <v>27.57</v>
      </c>
      <c r="H288" s="125">
        <v>52</v>
      </c>
      <c r="L288" s="6"/>
    </row>
    <row r="289" spans="1:12" x14ac:dyDescent="0.3">
      <c r="B289" s="18">
        <v>2013</v>
      </c>
      <c r="C289" s="19">
        <v>597.23</v>
      </c>
      <c r="D289" s="19">
        <v>660.28</v>
      </c>
      <c r="E289" s="19">
        <v>58.51</v>
      </c>
      <c r="F289" s="19">
        <v>18.11</v>
      </c>
      <c r="G289" s="19">
        <v>27.28</v>
      </c>
      <c r="H289" s="125">
        <v>43.420000000000073</v>
      </c>
    </row>
    <row r="290" spans="1:12" x14ac:dyDescent="0.3">
      <c r="B290" s="18">
        <v>2014</v>
      </c>
      <c r="C290" s="19">
        <v>606.46</v>
      </c>
      <c r="D290" s="19">
        <v>691.39</v>
      </c>
      <c r="E290" s="19">
        <v>53.11</v>
      </c>
      <c r="F290" s="19">
        <v>18.73</v>
      </c>
      <c r="G290" s="19">
        <v>29.75</v>
      </c>
      <c r="H290" s="125">
        <v>79.760000000000218</v>
      </c>
    </row>
    <row r="291" spans="1:12" x14ac:dyDescent="0.3">
      <c r="B291" s="18">
        <v>2015</v>
      </c>
      <c r="C291" s="19">
        <v>578.94000000000005</v>
      </c>
      <c r="D291" s="19">
        <v>638.91999999999996</v>
      </c>
      <c r="E291" s="19">
        <v>62.2</v>
      </c>
      <c r="F291" s="19">
        <v>8.1999999999999993</v>
      </c>
      <c r="G291" s="19">
        <v>32.61</v>
      </c>
      <c r="H291" s="125">
        <v>21.529999999999973</v>
      </c>
    </row>
    <row r="292" spans="1:12" ht="18" x14ac:dyDescent="0.3">
      <c r="B292" s="18">
        <v>2016</v>
      </c>
      <c r="C292" s="19">
        <v>612.63</v>
      </c>
      <c r="D292" s="19">
        <v>758.83</v>
      </c>
      <c r="E292" s="19">
        <v>104.29</v>
      </c>
      <c r="F292" s="19">
        <v>11.83</v>
      </c>
      <c r="G292" s="19">
        <v>31.3</v>
      </c>
      <c r="H292" s="125">
        <v>31.430000000000064</v>
      </c>
      <c r="L292" s="9"/>
    </row>
    <row r="293" spans="1:12" x14ac:dyDescent="0.3">
      <c r="B293" s="18">
        <v>2017</v>
      </c>
      <c r="C293" s="19">
        <v>625.66</v>
      </c>
      <c r="D293" s="19">
        <v>749.69</v>
      </c>
      <c r="E293" s="19">
        <v>90.73</v>
      </c>
      <c r="F293" s="19">
        <v>18.41</v>
      </c>
      <c r="G293" s="19">
        <v>40.229999999999997</v>
      </c>
      <c r="H293" s="125">
        <v>6.4600000000000364</v>
      </c>
    </row>
    <row r="294" spans="1:12" x14ac:dyDescent="0.3">
      <c r="B294" s="18">
        <v>2018</v>
      </c>
      <c r="C294" s="19">
        <v>640.70000000000005</v>
      </c>
      <c r="D294" s="19">
        <v>849.72</v>
      </c>
      <c r="E294" s="19">
        <v>99.1</v>
      </c>
      <c r="F294" s="19">
        <v>11.89</v>
      </c>
      <c r="G294" s="19">
        <v>51.47</v>
      </c>
      <c r="H294" s="125">
        <v>7.459999999999809</v>
      </c>
      <c r="L294" s="6"/>
    </row>
    <row r="295" spans="1:12" x14ac:dyDescent="0.3">
      <c r="B295" s="18">
        <v>2019</v>
      </c>
      <c r="C295" s="19">
        <v>598.46</v>
      </c>
      <c r="D295" s="19">
        <v>882.32</v>
      </c>
      <c r="E295" s="19">
        <v>139.04</v>
      </c>
      <c r="F295" s="19">
        <v>11.37</v>
      </c>
      <c r="G295" s="19">
        <v>69.319999999999993</v>
      </c>
      <c r="H295" s="125">
        <v>17.519999999999982</v>
      </c>
      <c r="L295" s="6"/>
    </row>
    <row r="296" spans="1:12" x14ac:dyDescent="0.3">
      <c r="B296" s="18">
        <v>2020</v>
      </c>
      <c r="C296" s="19">
        <v>650.63</v>
      </c>
      <c r="D296" s="19">
        <v>896.36</v>
      </c>
      <c r="E296" s="19">
        <v>135.44</v>
      </c>
      <c r="F296" s="19">
        <v>18.510000000000002</v>
      </c>
      <c r="G296" s="19">
        <v>77.540000000000006</v>
      </c>
      <c r="H296" s="125">
        <v>23.809999999999945</v>
      </c>
      <c r="L296" s="6"/>
    </row>
    <row r="297" spans="1:12" x14ac:dyDescent="0.3">
      <c r="B297" s="18">
        <v>2021</v>
      </c>
      <c r="C297" s="19">
        <v>634.21</v>
      </c>
      <c r="D297" s="19">
        <v>793.55</v>
      </c>
      <c r="E297" s="19">
        <v>122.59</v>
      </c>
      <c r="F297" s="19">
        <v>27.01</v>
      </c>
      <c r="G297" s="19">
        <v>93.33</v>
      </c>
      <c r="H297" s="125">
        <v>35.170000000000073</v>
      </c>
      <c r="L297" s="6"/>
    </row>
    <row r="298" spans="1:12" x14ac:dyDescent="0.3">
      <c r="B298" s="18">
        <v>2022</v>
      </c>
      <c r="C298" s="19">
        <v>752.94</v>
      </c>
      <c r="D298" s="19">
        <v>886.92</v>
      </c>
      <c r="E298" s="19">
        <v>151.15</v>
      </c>
      <c r="F298" s="19">
        <v>29.01</v>
      </c>
      <c r="G298" s="19">
        <v>117.43</v>
      </c>
      <c r="H298" s="125">
        <v>75.439999999999827</v>
      </c>
      <c r="L298" s="6"/>
    </row>
    <row r="299" spans="1:12" x14ac:dyDescent="0.3">
      <c r="B299" s="18">
        <v>2023</v>
      </c>
      <c r="C299" s="19">
        <v>730.79</v>
      </c>
      <c r="D299" s="19">
        <v>799.58</v>
      </c>
      <c r="E299" s="19">
        <v>145.30000000000001</v>
      </c>
      <c r="F299" s="19">
        <v>31.21</v>
      </c>
      <c r="G299" s="19">
        <v>115.88</v>
      </c>
      <c r="H299" s="125">
        <v>92.450000000000273</v>
      </c>
      <c r="L299" s="6"/>
    </row>
    <row r="300" spans="1:12" x14ac:dyDescent="0.3">
      <c r="B300" s="18">
        <v>2024</v>
      </c>
      <c r="C300" s="19">
        <v>783.85</v>
      </c>
      <c r="D300" s="19">
        <v>775.05</v>
      </c>
      <c r="E300" s="19">
        <v>154.91999999999999</v>
      </c>
      <c r="F300" s="19">
        <v>38.19</v>
      </c>
      <c r="G300" s="19">
        <v>123.57</v>
      </c>
      <c r="H300" s="125">
        <v>137.22999999999979</v>
      </c>
      <c r="L300" s="6"/>
    </row>
    <row r="301" spans="1:12" x14ac:dyDescent="0.3">
      <c r="B301" s="107" t="s">
        <v>138</v>
      </c>
      <c r="D301" s="28"/>
      <c r="E301" s="28"/>
      <c r="F301" s="28"/>
      <c r="G301" s="28"/>
      <c r="H301" s="28"/>
      <c r="I301" s="28"/>
      <c r="L301" s="6"/>
    </row>
    <row r="303" spans="1:12" s="45" customFormat="1" ht="40.200000000000003" customHeight="1" x14ac:dyDescent="0.3">
      <c r="A303" s="42" t="s">
        <v>109</v>
      </c>
      <c r="B303" s="43" t="str">
        <f>"Répartition des superficies de vergers  par commune en "&amp;B304</f>
        <v>Répartition des superficies de vergers  par commune en 2024</v>
      </c>
      <c r="C303" s="44"/>
    </row>
    <row r="304" spans="1:12" s="12" customFormat="1" x14ac:dyDescent="0.3">
      <c r="A304" s="34"/>
      <c r="B304" s="46">
        <v>2024</v>
      </c>
      <c r="C304" s="12" t="s">
        <v>11</v>
      </c>
    </row>
    <row r="306" spans="1:14" s="45" customFormat="1" ht="40.200000000000003" customHeight="1" x14ac:dyDescent="0.3">
      <c r="A306" s="42" t="s">
        <v>110</v>
      </c>
      <c r="B306" s="43" t="str">
        <f>"Nombre d'exploitations possédant des vergers et superficies moyennes consacrées à ces cultures selon la taille de l'exploitation en "&amp;B309</f>
        <v>Nombre d'exploitations possédant des vergers et superficies moyennes consacrées à ces cultures selon la taille de l'exploitation en 2024</v>
      </c>
      <c r="C306" s="44"/>
    </row>
    <row r="307" spans="1:14" s="114" customFormat="1" ht="43.2" x14ac:dyDescent="0.3">
      <c r="A307" s="96">
        <v>0</v>
      </c>
      <c r="B307" s="143"/>
      <c r="C307" s="126" t="str">
        <f>"Nombre d'exploitations" &amp;IF(A307&lt;=0,IF(B307="","",CHAR(160)&amp;"("&amp;B307&amp;")"),CHAR(160)&amp;"(x"&amp;CHAR(160)&amp;SUBSTITUTE(TEXT(10^A307,"# ##0")," ",CHAR(160))&amp;IF(B307="",")",CHAR(160)&amp;B307&amp;")"))</f>
        <v>Nombre d'exploitations</v>
      </c>
      <c r="D307" s="126" t="str">
        <f>"Superficie moyenne" &amp;IF(F307&lt;=0,IF(E307="","",CHAR(160)&amp;"("&amp;E307&amp;")"),CHAR(160)&amp;"(x"&amp;CHAR(160)&amp;SUBSTITUTE(TEXT(10^F307,"# ##0")," ",CHAR(160))&amp;IF(E307="",")",CHAR(160)&amp;E307&amp;")"))</f>
        <v>Superficie moyenne (ha/exploitation)</v>
      </c>
      <c r="E307" s="96" t="s">
        <v>101</v>
      </c>
      <c r="F307" s="96"/>
      <c r="H307" s="144"/>
    </row>
    <row r="308" spans="1:14" s="123" customFormat="1" x14ac:dyDescent="0.3">
      <c r="A308" s="127"/>
      <c r="B308" s="128" t="s">
        <v>9</v>
      </c>
      <c r="C308" s="149" t="s">
        <v>174</v>
      </c>
      <c r="D308" s="163" t="s">
        <v>184</v>
      </c>
      <c r="E308" s="130"/>
      <c r="F308" s="131"/>
      <c r="I308" s="140"/>
    </row>
    <row r="309" spans="1:14" s="135" customFormat="1" x14ac:dyDescent="0.3">
      <c r="A309" s="132"/>
      <c r="B309" s="33">
        <v>2024</v>
      </c>
      <c r="C309" s="175" t="s">
        <v>194</v>
      </c>
      <c r="D309" s="175" t="s">
        <v>103</v>
      </c>
      <c r="E309" s="133" t="s">
        <v>104</v>
      </c>
      <c r="F309" s="134" t="s">
        <v>105</v>
      </c>
      <c r="G309" s="174" t="s">
        <v>10</v>
      </c>
      <c r="H309" s="174"/>
      <c r="I309" s="176" t="s">
        <v>195</v>
      </c>
      <c r="N309" s="113"/>
    </row>
    <row r="310" spans="1:14" s="112" customFormat="1" x14ac:dyDescent="0.3">
      <c r="A310" s="108"/>
      <c r="B310" s="117" t="s">
        <v>114</v>
      </c>
      <c r="C310" s="136">
        <v>54</v>
      </c>
      <c r="D310" s="124">
        <f>I310/C310</f>
        <v>0.11944444444444445</v>
      </c>
      <c r="E310" s="137"/>
      <c r="F310" s="138"/>
      <c r="G310" s="139">
        <v>2</v>
      </c>
      <c r="H310" s="139">
        <v>9</v>
      </c>
      <c r="I310" s="124">
        <v>6.45</v>
      </c>
    </row>
    <row r="311" spans="1:14" s="112" customFormat="1" x14ac:dyDescent="0.3">
      <c r="A311" s="108"/>
      <c r="B311" s="117" t="s">
        <v>115</v>
      </c>
      <c r="C311" s="136">
        <v>21</v>
      </c>
      <c r="D311" s="124">
        <f>I311/C311</f>
        <v>0.35666666666666669</v>
      </c>
      <c r="E311" s="137"/>
      <c r="F311" s="138"/>
      <c r="G311" s="139">
        <v>3</v>
      </c>
      <c r="H311" s="139">
        <v>10</v>
      </c>
      <c r="I311" s="124">
        <v>7.49</v>
      </c>
    </row>
    <row r="312" spans="1:14" s="112" customFormat="1" x14ac:dyDescent="0.3">
      <c r="A312" s="108"/>
      <c r="B312" s="117" t="s">
        <v>116</v>
      </c>
      <c r="C312" s="136">
        <v>49</v>
      </c>
      <c r="D312" s="124">
        <f t="shared" ref="D312:D316" si="6">I312/C312</f>
        <v>0.72204081632653061</v>
      </c>
      <c r="E312" s="137"/>
      <c r="F312" s="138"/>
      <c r="G312" s="139">
        <v>4</v>
      </c>
      <c r="H312" s="139">
        <v>11</v>
      </c>
      <c r="I312" s="124">
        <v>35.380000000000003</v>
      </c>
    </row>
    <row r="313" spans="1:14" s="112" customFormat="1" x14ac:dyDescent="0.3">
      <c r="A313" s="108"/>
      <c r="B313" s="117" t="s">
        <v>117</v>
      </c>
      <c r="C313" s="136">
        <v>126</v>
      </c>
      <c r="D313" s="124">
        <f t="shared" si="6"/>
        <v>2.2111111111111112</v>
      </c>
      <c r="E313" s="137"/>
      <c r="F313" s="138"/>
      <c r="G313" s="139">
        <v>5</v>
      </c>
      <c r="H313" s="139">
        <v>12</v>
      </c>
      <c r="I313" s="124">
        <v>278.60000000000002</v>
      </c>
    </row>
    <row r="314" spans="1:14" s="112" customFormat="1" x14ac:dyDescent="0.3">
      <c r="A314" s="108"/>
      <c r="B314" s="117" t="s">
        <v>98</v>
      </c>
      <c r="C314" s="136">
        <v>24</v>
      </c>
      <c r="D314" s="124">
        <f t="shared" si="6"/>
        <v>7.2687499999999998</v>
      </c>
      <c r="E314" s="137"/>
      <c r="F314" s="138"/>
      <c r="G314" s="139">
        <v>6</v>
      </c>
      <c r="H314" s="139">
        <v>13</v>
      </c>
      <c r="I314" s="124">
        <v>174.45</v>
      </c>
    </row>
    <row r="315" spans="1:14" s="112" customFormat="1" x14ac:dyDescent="0.3">
      <c r="A315" s="108"/>
      <c r="B315" s="117" t="s">
        <v>99</v>
      </c>
      <c r="C315" s="136">
        <v>44</v>
      </c>
      <c r="D315" s="124">
        <f t="shared" si="6"/>
        <v>14.388636363636364</v>
      </c>
      <c r="E315" s="137"/>
      <c r="F315" s="138"/>
      <c r="G315" s="139">
        <v>7</v>
      </c>
      <c r="H315" s="139">
        <v>14</v>
      </c>
      <c r="I315" s="124">
        <v>633.1</v>
      </c>
    </row>
    <row r="316" spans="1:14" s="112" customFormat="1" x14ac:dyDescent="0.3">
      <c r="A316" s="108"/>
      <c r="B316" s="117" t="s">
        <v>100</v>
      </c>
      <c r="C316" s="136">
        <v>22</v>
      </c>
      <c r="D316" s="124">
        <f t="shared" si="6"/>
        <v>39.879090909090912</v>
      </c>
      <c r="E316" s="137"/>
      <c r="F316" s="138"/>
      <c r="G316" s="139">
        <v>8</v>
      </c>
      <c r="H316" s="139">
        <v>15</v>
      </c>
      <c r="I316" s="124">
        <v>877.34</v>
      </c>
    </row>
    <row r="318" spans="1:14" s="45" customFormat="1" ht="40.200000000000003" customHeight="1" x14ac:dyDescent="0.3">
      <c r="A318" s="42" t="s">
        <v>119</v>
      </c>
      <c r="B318" s="43" t="str">
        <f>"Nombre d'exploitations possédant des pommiers et superficies moyennes consacrées à ces cultures selon la taille de l'exploitation en "&amp;B321</f>
        <v>Nombre d'exploitations possédant des pommiers et superficies moyennes consacrées à ces cultures selon la taille de l'exploitation en 2024</v>
      </c>
      <c r="C318" s="44"/>
    </row>
    <row r="319" spans="1:14" s="114" customFormat="1" ht="43.2" x14ac:dyDescent="0.3">
      <c r="A319" s="96">
        <v>0</v>
      </c>
      <c r="B319" s="143"/>
      <c r="C319" s="126" t="str">
        <f>"Nombre d'exploitations" &amp;IF(A319&lt;=0,IF(B319="","",CHAR(160)&amp;"("&amp;B319&amp;")"),CHAR(160)&amp;"(x"&amp;CHAR(160)&amp;SUBSTITUTE(TEXT(10^A319,"# ##0")," ",CHAR(160))&amp;IF(B319="",")",CHAR(160)&amp;B319&amp;")"))</f>
        <v>Nombre d'exploitations</v>
      </c>
      <c r="D319" s="126" t="str">
        <f>"Superficie moyenne" &amp;IF(F319&lt;=0,IF(E319="","",CHAR(160)&amp;"("&amp;E319&amp;")"),CHAR(160)&amp;"(x"&amp;CHAR(160)&amp;SUBSTITUTE(TEXT(10^F319,"# ##0")," ",CHAR(160))&amp;IF(E319="",")",CHAR(160)&amp;E319&amp;")"))</f>
        <v>Superficie moyenne (ha/exploitation)</v>
      </c>
      <c r="E319" s="96" t="s">
        <v>101</v>
      </c>
      <c r="F319" s="96"/>
      <c r="H319" s="173"/>
    </row>
    <row r="320" spans="1:14" s="123" customFormat="1" x14ac:dyDescent="0.3">
      <c r="A320" s="127"/>
      <c r="B320" s="128" t="s">
        <v>9</v>
      </c>
      <c r="C320" s="170" t="s">
        <v>185</v>
      </c>
      <c r="D320" s="163" t="s">
        <v>184</v>
      </c>
      <c r="E320" s="130"/>
      <c r="F320" s="131"/>
      <c r="I320" s="140"/>
    </row>
    <row r="321" spans="1:14" s="135" customFormat="1" x14ac:dyDescent="0.3">
      <c r="A321" s="132"/>
      <c r="B321" s="33">
        <v>2024</v>
      </c>
      <c r="C321" s="175" t="s">
        <v>194</v>
      </c>
      <c r="D321" s="175" t="s">
        <v>103</v>
      </c>
      <c r="E321" s="133" t="s">
        <v>104</v>
      </c>
      <c r="F321" s="134" t="s">
        <v>105</v>
      </c>
      <c r="G321" s="174" t="s">
        <v>10</v>
      </c>
      <c r="H321" s="174"/>
      <c r="I321" s="176" t="s">
        <v>195</v>
      </c>
      <c r="N321" s="113"/>
    </row>
    <row r="322" spans="1:14" s="112" customFormat="1" x14ac:dyDescent="0.3">
      <c r="A322" s="108"/>
      <c r="B322" s="117" t="s">
        <v>114</v>
      </c>
      <c r="C322" s="136">
        <v>47</v>
      </c>
      <c r="D322" s="124">
        <f>I322/C322</f>
        <v>0.10127659574468084</v>
      </c>
      <c r="E322" s="137"/>
      <c r="F322" s="138"/>
      <c r="G322" s="139">
        <v>2</v>
      </c>
      <c r="H322" s="139">
        <v>9</v>
      </c>
      <c r="I322" s="124">
        <v>4.76</v>
      </c>
    </row>
    <row r="323" spans="1:14" s="112" customFormat="1" x14ac:dyDescent="0.3">
      <c r="A323" s="108"/>
      <c r="B323" s="117" t="s">
        <v>115</v>
      </c>
      <c r="C323" s="136">
        <v>26</v>
      </c>
      <c r="D323" s="124">
        <f t="shared" ref="D323:D327" si="7">I323/C323</f>
        <v>0.37192307692307691</v>
      </c>
      <c r="E323" s="137"/>
      <c r="F323" s="138"/>
      <c r="G323" s="139">
        <v>3</v>
      </c>
      <c r="H323" s="139">
        <v>10</v>
      </c>
      <c r="I323" s="124">
        <v>9.67</v>
      </c>
    </row>
    <row r="324" spans="1:14" s="112" customFormat="1" x14ac:dyDescent="0.3">
      <c r="A324" s="108"/>
      <c r="B324" s="117" t="s">
        <v>116</v>
      </c>
      <c r="C324" s="136">
        <v>46</v>
      </c>
      <c r="D324" s="124">
        <f t="shared" si="7"/>
        <v>0.67152173913043478</v>
      </c>
      <c r="E324" s="137"/>
      <c r="F324" s="138"/>
      <c r="G324" s="139">
        <v>4</v>
      </c>
      <c r="H324" s="139">
        <v>11</v>
      </c>
      <c r="I324" s="124">
        <v>30.89</v>
      </c>
    </row>
    <row r="325" spans="1:14" s="112" customFormat="1" x14ac:dyDescent="0.3">
      <c r="A325" s="108"/>
      <c r="B325" s="117" t="s">
        <v>117</v>
      </c>
      <c r="C325" s="136">
        <v>74</v>
      </c>
      <c r="D325" s="124">
        <f t="shared" si="7"/>
        <v>2.3433783783783784</v>
      </c>
      <c r="E325" s="137"/>
      <c r="F325" s="138"/>
      <c r="G325" s="139">
        <v>5</v>
      </c>
      <c r="H325" s="139">
        <v>12</v>
      </c>
      <c r="I325" s="124">
        <v>173.41</v>
      </c>
    </row>
    <row r="326" spans="1:14" s="112" customFormat="1" x14ac:dyDescent="0.3">
      <c r="A326" s="108"/>
      <c r="B326" s="117" t="s">
        <v>98</v>
      </c>
      <c r="C326" s="136">
        <v>21</v>
      </c>
      <c r="D326" s="124">
        <f t="shared" si="7"/>
        <v>6.8723809523809525</v>
      </c>
      <c r="E326" s="137"/>
      <c r="F326" s="138"/>
      <c r="G326" s="139">
        <v>6</v>
      </c>
      <c r="H326" s="139">
        <v>13</v>
      </c>
      <c r="I326" s="124">
        <v>144.32</v>
      </c>
    </row>
    <row r="327" spans="1:14" s="112" customFormat="1" x14ac:dyDescent="0.3">
      <c r="A327" s="108"/>
      <c r="B327" s="117" t="s">
        <v>99</v>
      </c>
      <c r="C327" s="136">
        <v>21</v>
      </c>
      <c r="D327" s="124">
        <f t="shared" si="7"/>
        <v>13.991428571428571</v>
      </c>
      <c r="E327" s="137"/>
      <c r="F327" s="138"/>
      <c r="G327" s="139">
        <v>7</v>
      </c>
      <c r="H327" s="139">
        <v>14</v>
      </c>
      <c r="I327" s="124">
        <v>293.82</v>
      </c>
    </row>
    <row r="328" spans="1:14" s="112" customFormat="1" x14ac:dyDescent="0.3">
      <c r="A328" s="108"/>
      <c r="B328" s="117" t="s">
        <v>100</v>
      </c>
      <c r="C328" s="136">
        <v>5</v>
      </c>
      <c r="D328" s="124">
        <f>I328/C328</f>
        <v>25.396000000000001</v>
      </c>
      <c r="E328" s="137"/>
      <c r="F328" s="138"/>
      <c r="G328" s="139">
        <v>8</v>
      </c>
      <c r="H328" s="139">
        <v>15</v>
      </c>
      <c r="I328" s="124">
        <v>126.98</v>
      </c>
    </row>
    <row r="330" spans="1:14" s="45" customFormat="1" ht="40.200000000000003" customHeight="1" x14ac:dyDescent="0.3">
      <c r="A330" s="42" t="s">
        <v>120</v>
      </c>
      <c r="B330" s="43" t="str">
        <f>"Nombre d'exploitations possédant des poiriers et superficies moyennes consacrées à ces cultures selon la taille de l'exploitation en "&amp;B333</f>
        <v>Nombre d'exploitations possédant des poiriers et superficies moyennes consacrées à ces cultures selon la taille de l'exploitation en 2024</v>
      </c>
      <c r="C330" s="44"/>
    </row>
    <row r="331" spans="1:14" s="114" customFormat="1" ht="43.2" x14ac:dyDescent="0.3">
      <c r="A331" s="96">
        <v>0</v>
      </c>
      <c r="B331" s="143"/>
      <c r="C331" s="126" t="str">
        <f>"Nombre d'exploitations" &amp;IF(A331&lt;=0,IF(B331="","",CHAR(160)&amp;"("&amp;B331&amp;")"),CHAR(160)&amp;"(x"&amp;CHAR(160)&amp;SUBSTITUTE(TEXT(10^A331,"# ##0")," ",CHAR(160))&amp;IF(B331="",")",CHAR(160)&amp;B331&amp;")"))</f>
        <v>Nombre d'exploitations</v>
      </c>
      <c r="D331" s="126" t="str">
        <f>"Superficie moyenne" &amp;IF(F331&lt;=0,IF(E331="","",CHAR(160)&amp;"("&amp;E331&amp;")"),CHAR(160)&amp;"(x"&amp;CHAR(160)&amp;SUBSTITUTE(TEXT(10^F331,"# ##0")," ",CHAR(160))&amp;IF(E331="",")",CHAR(160)&amp;E331&amp;")"))</f>
        <v>Superficie moyenne (ha/exploitation)</v>
      </c>
      <c r="E331" s="96" t="s">
        <v>101</v>
      </c>
      <c r="F331" s="96"/>
      <c r="H331" s="144"/>
    </row>
    <row r="332" spans="1:14" s="123" customFormat="1" x14ac:dyDescent="0.3">
      <c r="A332" s="127"/>
      <c r="B332" s="128" t="s">
        <v>9</v>
      </c>
      <c r="C332" s="165" t="s">
        <v>186</v>
      </c>
      <c r="D332" s="163" t="s">
        <v>184</v>
      </c>
      <c r="E332" s="130"/>
      <c r="F332" s="131"/>
      <c r="I332" s="140"/>
    </row>
    <row r="333" spans="1:14" s="135" customFormat="1" x14ac:dyDescent="0.3">
      <c r="A333" s="132"/>
      <c r="B333" s="33">
        <v>2024</v>
      </c>
      <c r="C333" s="175" t="s">
        <v>194</v>
      </c>
      <c r="D333" s="175" t="s">
        <v>103</v>
      </c>
      <c r="E333" s="133" t="s">
        <v>104</v>
      </c>
      <c r="F333" s="134" t="s">
        <v>105</v>
      </c>
      <c r="G333" s="174" t="s">
        <v>10</v>
      </c>
      <c r="H333" s="174"/>
      <c r="I333" s="176" t="s">
        <v>195</v>
      </c>
      <c r="N333" s="113"/>
    </row>
    <row r="334" spans="1:14" s="112" customFormat="1" x14ac:dyDescent="0.3">
      <c r="A334" s="108"/>
      <c r="B334" s="117" t="s">
        <v>114</v>
      </c>
      <c r="C334" s="136">
        <v>82</v>
      </c>
      <c r="D334" s="124">
        <f>I334/C334</f>
        <v>0.10378048780487804</v>
      </c>
      <c r="E334" s="137"/>
      <c r="F334" s="138"/>
      <c r="G334" s="139">
        <v>2</v>
      </c>
      <c r="H334" s="139">
        <v>9</v>
      </c>
      <c r="I334" s="124">
        <v>8.51</v>
      </c>
    </row>
    <row r="335" spans="1:14" s="112" customFormat="1" x14ac:dyDescent="0.3">
      <c r="A335" s="108"/>
      <c r="B335" s="117" t="s">
        <v>115</v>
      </c>
      <c r="C335" s="136">
        <v>15</v>
      </c>
      <c r="D335" s="124">
        <f t="shared" ref="D335:D340" si="8">I335/C335</f>
        <v>0.31866666666666671</v>
      </c>
      <c r="E335" s="137"/>
      <c r="F335" s="138"/>
      <c r="G335" s="139">
        <v>3</v>
      </c>
      <c r="H335" s="139">
        <v>10</v>
      </c>
      <c r="I335" s="124">
        <v>4.78</v>
      </c>
    </row>
    <row r="336" spans="1:14" s="112" customFormat="1" x14ac:dyDescent="0.3">
      <c r="A336" s="108"/>
      <c r="B336" s="117" t="s">
        <v>116</v>
      </c>
      <c r="C336" s="136">
        <v>21</v>
      </c>
      <c r="D336" s="124">
        <f t="shared" si="8"/>
        <v>0.67714285714285716</v>
      </c>
      <c r="E336" s="137"/>
      <c r="F336" s="138"/>
      <c r="G336" s="139">
        <v>4</v>
      </c>
      <c r="H336" s="139">
        <v>11</v>
      </c>
      <c r="I336" s="124">
        <v>14.22</v>
      </c>
    </row>
    <row r="337" spans="1:9" s="112" customFormat="1" x14ac:dyDescent="0.3">
      <c r="A337" s="108"/>
      <c r="B337" s="117" t="s">
        <v>117</v>
      </c>
      <c r="C337" s="136">
        <v>32</v>
      </c>
      <c r="D337" s="124">
        <f t="shared" si="8"/>
        <v>2.4662500000000001</v>
      </c>
      <c r="E337" s="137"/>
      <c r="F337" s="138"/>
      <c r="G337" s="139">
        <v>5</v>
      </c>
      <c r="H337" s="139">
        <v>12</v>
      </c>
      <c r="I337" s="124">
        <v>78.92</v>
      </c>
    </row>
    <row r="338" spans="1:9" s="112" customFormat="1" x14ac:dyDescent="0.3">
      <c r="A338" s="108"/>
      <c r="B338" s="117" t="s">
        <v>98</v>
      </c>
      <c r="C338" s="136">
        <v>11</v>
      </c>
      <c r="D338" s="124">
        <f t="shared" si="8"/>
        <v>7.3</v>
      </c>
      <c r="E338" s="137"/>
      <c r="F338" s="138"/>
      <c r="G338" s="139">
        <v>6</v>
      </c>
      <c r="H338" s="139">
        <v>13</v>
      </c>
      <c r="I338" s="124">
        <v>80.3</v>
      </c>
    </row>
    <row r="339" spans="1:9" s="112" customFormat="1" x14ac:dyDescent="0.3">
      <c r="A339" s="108"/>
      <c r="B339" s="117" t="s">
        <v>99</v>
      </c>
      <c r="C339" s="136">
        <v>16</v>
      </c>
      <c r="D339" s="124">
        <f t="shared" si="8"/>
        <v>13.498125</v>
      </c>
      <c r="E339" s="137"/>
      <c r="F339" s="138"/>
      <c r="G339" s="139">
        <v>7</v>
      </c>
      <c r="H339" s="139">
        <v>14</v>
      </c>
      <c r="I339" s="124">
        <v>215.97</v>
      </c>
    </row>
    <row r="340" spans="1:9" s="112" customFormat="1" x14ac:dyDescent="0.3">
      <c r="A340" s="108"/>
      <c r="B340" s="117" t="s">
        <v>100</v>
      </c>
      <c r="C340" s="136">
        <v>11</v>
      </c>
      <c r="D340" s="124">
        <f t="shared" si="8"/>
        <v>33.85</v>
      </c>
      <c r="E340" s="137"/>
      <c r="F340" s="138"/>
      <c r="G340" s="139">
        <v>8</v>
      </c>
      <c r="H340" s="139">
        <v>15</v>
      </c>
      <c r="I340" s="124">
        <v>372.35</v>
      </c>
    </row>
    <row r="341" spans="1:9" s="112" customFormat="1" x14ac:dyDescent="0.3">
      <c r="A341" s="108"/>
      <c r="B341" s="109"/>
      <c r="C341" s="110"/>
      <c r="D341" s="111"/>
      <c r="G341" s="123"/>
      <c r="H341" s="123"/>
      <c r="I341" s="123"/>
    </row>
    <row r="342" spans="1:9" s="45" customFormat="1" ht="40.200000000000003" customHeight="1" x14ac:dyDescent="0.3">
      <c r="A342" s="42" t="s">
        <v>121</v>
      </c>
      <c r="B342" s="43" t="s">
        <v>122</v>
      </c>
      <c r="C342" s="44"/>
    </row>
    <row r="343" spans="1:9" s="12" customFormat="1" x14ac:dyDescent="0.3">
      <c r="A343" s="96">
        <v>0</v>
      </c>
      <c r="B343" s="96" t="s">
        <v>18</v>
      </c>
      <c r="C343" s="97" t="str">
        <f>"Superficie" &amp;IF(A343&lt;=0,IF(B343="","",CHAR(160)&amp;"("&amp;B343&amp;")"),CHAR(160)&amp;"(x"&amp;CHAR(160)&amp;SUBSTITUTE(TEXT(10^A343,"# ##0")," ",CHAR(160))&amp;IF(B343="",")",CHAR(160)&amp;B343&amp;")"))</f>
        <v>Superficie (ha)</v>
      </c>
    </row>
    <row r="344" spans="1:9" s="29" customFormat="1" x14ac:dyDescent="0.3">
      <c r="A344" s="40"/>
      <c r="B344" s="11" t="s">
        <v>9</v>
      </c>
      <c r="C344" s="171" t="s">
        <v>190</v>
      </c>
      <c r="D344" s="172" t="s">
        <v>191</v>
      </c>
    </row>
    <row r="345" spans="1:9" x14ac:dyDescent="0.3">
      <c r="B345" s="30" t="s">
        <v>10</v>
      </c>
      <c r="C345" s="106">
        <v>3</v>
      </c>
      <c r="D345" s="32">
        <v>4</v>
      </c>
      <c r="E345" s="29"/>
    </row>
    <row r="346" spans="1:9" s="6" customFormat="1" x14ac:dyDescent="0.3">
      <c r="A346" s="4"/>
      <c r="B346" s="5"/>
      <c r="C346" s="1" t="s">
        <v>85</v>
      </c>
      <c r="D346" s="2" t="s">
        <v>90</v>
      </c>
      <c r="H346" s="17"/>
    </row>
    <row r="347" spans="1:9" x14ac:dyDescent="0.3">
      <c r="B347" s="15">
        <v>1990</v>
      </c>
      <c r="C347" s="19">
        <v>40.485999999999997</v>
      </c>
      <c r="D347" s="141">
        <v>7.7141999999999999</v>
      </c>
    </row>
    <row r="348" spans="1:9" x14ac:dyDescent="0.3">
      <c r="B348" s="18">
        <v>1991</v>
      </c>
      <c r="C348" s="19">
        <v>33.590499999999999</v>
      </c>
      <c r="D348" s="20">
        <v>8.0974000000000004</v>
      </c>
    </row>
    <row r="349" spans="1:9" x14ac:dyDescent="0.3">
      <c r="B349" s="18">
        <v>1992</v>
      </c>
      <c r="C349" s="19">
        <v>50.21</v>
      </c>
      <c r="D349" s="20">
        <v>39.363399999999999</v>
      </c>
    </row>
    <row r="350" spans="1:9" ht="0.6" customHeight="1" x14ac:dyDescent="0.3">
      <c r="B350" s="18">
        <v>1993</v>
      </c>
      <c r="C350" s="19">
        <v>59.484999999999999</v>
      </c>
      <c r="D350" s="20">
        <v>34.188400000000001</v>
      </c>
    </row>
    <row r="351" spans="1:9" hidden="1" x14ac:dyDescent="0.3">
      <c r="B351" s="18">
        <v>1994</v>
      </c>
      <c r="C351" s="19">
        <v>64.727000000000004</v>
      </c>
      <c r="D351" s="20">
        <v>35.785400000000003</v>
      </c>
    </row>
    <row r="352" spans="1:9" hidden="1" x14ac:dyDescent="0.3">
      <c r="B352" s="18">
        <v>1995</v>
      </c>
      <c r="C352" s="19">
        <v>54.481499999999997</v>
      </c>
      <c r="D352" s="20">
        <v>36.628</v>
      </c>
    </row>
    <row r="353" spans="2:4" x14ac:dyDescent="0.3">
      <c r="B353" s="18">
        <v>1996</v>
      </c>
      <c r="C353" s="19">
        <v>72.968000000000004</v>
      </c>
      <c r="D353" s="20">
        <v>35.966999999999999</v>
      </c>
    </row>
    <row r="354" spans="2:4" x14ac:dyDescent="0.3">
      <c r="B354" s="18">
        <v>1997</v>
      </c>
      <c r="C354" s="19">
        <v>64.058199999999999</v>
      </c>
      <c r="D354" s="20">
        <v>32.683500000000002</v>
      </c>
    </row>
    <row r="355" spans="2:4" x14ac:dyDescent="0.3">
      <c r="B355" s="18">
        <v>1998</v>
      </c>
      <c r="C355" s="19">
        <v>76.936700000000002</v>
      </c>
      <c r="D355" s="20">
        <v>33.4345</v>
      </c>
    </row>
    <row r="356" spans="2:4" x14ac:dyDescent="0.3">
      <c r="B356" s="18">
        <v>1999</v>
      </c>
      <c r="C356" s="19">
        <v>70.981499999999997</v>
      </c>
      <c r="D356" s="20">
        <v>33.83</v>
      </c>
    </row>
    <row r="357" spans="2:4" x14ac:dyDescent="0.3">
      <c r="B357" s="18">
        <v>2000</v>
      </c>
      <c r="C357" s="19">
        <v>69.915499999999994</v>
      </c>
      <c r="D357" s="20">
        <v>32.441000000000003</v>
      </c>
    </row>
    <row r="358" spans="2:4" x14ac:dyDescent="0.3">
      <c r="B358" s="18">
        <v>2001</v>
      </c>
      <c r="C358" s="19">
        <v>71.752600000000001</v>
      </c>
      <c r="D358" s="20">
        <v>40.631999999999998</v>
      </c>
    </row>
    <row r="359" spans="2:4" x14ac:dyDescent="0.3">
      <c r="B359" s="18">
        <v>2002</v>
      </c>
      <c r="C359" s="19">
        <v>78.211100000000002</v>
      </c>
      <c r="D359" s="20">
        <v>41.442</v>
      </c>
    </row>
    <row r="360" spans="2:4" x14ac:dyDescent="0.3">
      <c r="B360" s="18">
        <v>2003</v>
      </c>
      <c r="C360" s="19">
        <v>94.233699999999999</v>
      </c>
      <c r="D360" s="20">
        <v>37.141800000000003</v>
      </c>
    </row>
    <row r="361" spans="2:4" x14ac:dyDescent="0.3">
      <c r="B361" s="18">
        <v>2004</v>
      </c>
      <c r="C361" s="19">
        <v>90.824399999999997</v>
      </c>
      <c r="D361" s="20">
        <v>24.317699999999999</v>
      </c>
    </row>
    <row r="362" spans="2:4" x14ac:dyDescent="0.3">
      <c r="B362" s="18">
        <v>2005</v>
      </c>
      <c r="C362" s="19">
        <v>92.215299999999999</v>
      </c>
      <c r="D362" s="20">
        <v>9.2682000000000002</v>
      </c>
    </row>
    <row r="363" spans="2:4" x14ac:dyDescent="0.3">
      <c r="B363" s="18">
        <v>2006</v>
      </c>
      <c r="C363" s="19">
        <v>75.252300000000005</v>
      </c>
      <c r="D363" s="20">
        <v>10.171099999999999</v>
      </c>
    </row>
    <row r="364" spans="2:4" x14ac:dyDescent="0.3">
      <c r="B364" s="18">
        <v>2007</v>
      </c>
      <c r="C364" s="19">
        <v>67.807299999999998</v>
      </c>
      <c r="D364" s="20">
        <v>18.005500000000001</v>
      </c>
    </row>
    <row r="365" spans="2:4" x14ac:dyDescent="0.3">
      <c r="B365" s="18">
        <v>2008</v>
      </c>
      <c r="C365" s="19">
        <v>81.206000000000003</v>
      </c>
      <c r="D365" s="20">
        <v>7.5444000000000004</v>
      </c>
    </row>
    <row r="366" spans="2:4" x14ac:dyDescent="0.3">
      <c r="B366" s="18">
        <v>2009</v>
      </c>
      <c r="C366" s="19">
        <v>89.615200000000002</v>
      </c>
      <c r="D366" s="141">
        <v>8.5429999999999993</v>
      </c>
    </row>
    <row r="367" spans="2:4" x14ac:dyDescent="0.3">
      <c r="B367" s="18">
        <v>2010</v>
      </c>
      <c r="C367" s="19">
        <v>92.353200000000001</v>
      </c>
      <c r="D367" s="141">
        <v>19.63</v>
      </c>
    </row>
    <row r="368" spans="2:4" x14ac:dyDescent="0.3">
      <c r="B368" s="18">
        <v>2011</v>
      </c>
      <c r="C368" s="19">
        <v>105.1174</v>
      </c>
      <c r="D368" s="141">
        <v>16.503</v>
      </c>
    </row>
    <row r="369" spans="1:8" x14ac:dyDescent="0.3">
      <c r="B369" s="18">
        <v>2012</v>
      </c>
      <c r="C369" s="19">
        <v>171.37020000000001</v>
      </c>
      <c r="D369" s="141">
        <v>7.3140000000000001</v>
      </c>
    </row>
    <row r="370" spans="1:8" x14ac:dyDescent="0.3">
      <c r="B370" s="18">
        <v>2013</v>
      </c>
      <c r="C370" s="19">
        <v>94.8</v>
      </c>
      <c r="D370" s="141">
        <v>32.229999999999997</v>
      </c>
    </row>
    <row r="371" spans="1:8" x14ac:dyDescent="0.3">
      <c r="B371" s="18">
        <v>2014</v>
      </c>
      <c r="C371" s="19">
        <v>144.44</v>
      </c>
      <c r="D371" s="141">
        <v>25.69</v>
      </c>
    </row>
    <row r="372" spans="1:8" x14ac:dyDescent="0.3">
      <c r="B372" s="18">
        <v>2015</v>
      </c>
      <c r="C372" s="19">
        <v>117.42</v>
      </c>
      <c r="D372" s="141">
        <v>10.01</v>
      </c>
    </row>
    <row r="373" spans="1:8" x14ac:dyDescent="0.3">
      <c r="B373" s="18">
        <v>2016</v>
      </c>
      <c r="C373" s="19">
        <v>122.44</v>
      </c>
      <c r="D373" s="141">
        <v>29.37</v>
      </c>
    </row>
    <row r="374" spans="1:8" x14ac:dyDescent="0.3">
      <c r="B374" s="18">
        <v>2017</v>
      </c>
      <c r="C374" s="19">
        <v>138.61000000000001</v>
      </c>
      <c r="D374" s="141">
        <v>30.09</v>
      </c>
    </row>
    <row r="375" spans="1:8" x14ac:dyDescent="0.3">
      <c r="B375" s="18">
        <v>2018</v>
      </c>
      <c r="C375" s="19">
        <v>150.76</v>
      </c>
      <c r="D375" s="141">
        <v>23.83</v>
      </c>
    </row>
    <row r="376" spans="1:8" x14ac:dyDescent="0.3">
      <c r="B376" s="18">
        <v>2019</v>
      </c>
      <c r="C376" s="19">
        <v>138.5</v>
      </c>
      <c r="D376" s="141">
        <v>28.03</v>
      </c>
    </row>
    <row r="377" spans="1:8" x14ac:dyDescent="0.3">
      <c r="B377" s="18">
        <v>2020</v>
      </c>
      <c r="C377" s="19">
        <v>138.47999999999999</v>
      </c>
      <c r="D377" s="141">
        <v>27.98</v>
      </c>
      <c r="H377" s="6"/>
    </row>
    <row r="378" spans="1:8" x14ac:dyDescent="0.3">
      <c r="B378" s="18">
        <v>2021</v>
      </c>
      <c r="C378" s="19">
        <v>182.5</v>
      </c>
      <c r="D378" s="141">
        <v>32.58</v>
      </c>
      <c r="H378" s="6"/>
    </row>
    <row r="379" spans="1:8" x14ac:dyDescent="0.3">
      <c r="B379" s="18">
        <v>2022</v>
      </c>
      <c r="C379" s="19">
        <v>161.15</v>
      </c>
      <c r="D379" s="141">
        <v>23.75</v>
      </c>
      <c r="H379" s="6"/>
    </row>
    <row r="380" spans="1:8" x14ac:dyDescent="0.3">
      <c r="B380" s="18">
        <v>2023</v>
      </c>
      <c r="C380" s="19">
        <v>176.5</v>
      </c>
      <c r="D380" s="141">
        <v>19.22</v>
      </c>
      <c r="H380" s="6"/>
    </row>
    <row r="381" spans="1:8" x14ac:dyDescent="0.3">
      <c r="B381" s="18">
        <v>2024</v>
      </c>
      <c r="C381" s="19">
        <v>147.05000000000001</v>
      </c>
      <c r="D381" s="141">
        <v>17.04</v>
      </c>
      <c r="H381" s="6"/>
    </row>
    <row r="382" spans="1:8" x14ac:dyDescent="0.3">
      <c r="D382" s="17"/>
    </row>
    <row r="383" spans="1:8" s="45" customFormat="1" ht="40.200000000000003" customHeight="1" x14ac:dyDescent="0.3">
      <c r="A383" s="42" t="s">
        <v>123</v>
      </c>
      <c r="B383" s="43" t="str">
        <f>"Répartition des superficies de petits fruits  par commune en "&amp;B384</f>
        <v>Répartition des superficies de petits fruits  par commune en 2021</v>
      </c>
      <c r="C383" s="44"/>
    </row>
    <row r="384" spans="1:8" s="12" customFormat="1" x14ac:dyDescent="0.3">
      <c r="A384" s="34"/>
      <c r="B384" s="46">
        <v>2021</v>
      </c>
      <c r="C384" s="12" t="s">
        <v>11</v>
      </c>
    </row>
    <row r="386" spans="1:14" s="45" customFormat="1" ht="40.200000000000003" customHeight="1" x14ac:dyDescent="0.3">
      <c r="A386" s="42" t="s">
        <v>125</v>
      </c>
      <c r="B386" s="43" t="str">
        <f>"Nombre d'exploitations cultivant des fraises et superficies moyennes consacrées à cette culture selon la taille de l'exploitation en "&amp;B389</f>
        <v>Nombre d'exploitations cultivant des fraises et superficies moyennes consacrées à cette culture selon la taille de l'exploitation en 2024</v>
      </c>
      <c r="C386" s="44"/>
    </row>
    <row r="387" spans="1:14" s="114" customFormat="1" ht="43.2" x14ac:dyDescent="0.3">
      <c r="A387" s="96">
        <v>0</v>
      </c>
      <c r="B387" s="143"/>
      <c r="C387" s="126" t="str">
        <f>"Nombre d'exploitations" &amp;IF(A387&lt;=0,IF(B387="","",CHAR(160)&amp;"("&amp;B387&amp;")"),CHAR(160)&amp;"(x"&amp;CHAR(160)&amp;SUBSTITUTE(TEXT(10^A387,"# ##0")," ",CHAR(160))&amp;IF(B387="",")",CHAR(160)&amp;B387&amp;")"))</f>
        <v>Nombre d'exploitations</v>
      </c>
      <c r="D387" s="126" t="str">
        <f>"Superficie moyenne" &amp;IF(F387&lt;=0,IF(E387="","",CHAR(160)&amp;"("&amp;E387&amp;")"),CHAR(160)&amp;"(x"&amp;CHAR(160)&amp;SUBSTITUTE(TEXT(10^F387,"# ##0")," ",CHAR(160))&amp;IF(E387="",")",CHAR(160)&amp;E387&amp;")"))</f>
        <v>Superficie moyenne (ha/exploitation)</v>
      </c>
      <c r="E387" s="96" t="s">
        <v>101</v>
      </c>
      <c r="F387" s="96"/>
      <c r="H387" s="144"/>
    </row>
    <row r="388" spans="1:14" s="123" customFormat="1" x14ac:dyDescent="0.3">
      <c r="A388" s="127"/>
      <c r="B388" s="128" t="s">
        <v>9</v>
      </c>
      <c r="C388" s="171" t="s">
        <v>190</v>
      </c>
      <c r="D388" s="163" t="s">
        <v>184</v>
      </c>
      <c r="E388" s="130"/>
      <c r="F388" s="131"/>
      <c r="I388" s="140"/>
    </row>
    <row r="389" spans="1:14" s="135" customFormat="1" x14ac:dyDescent="0.3">
      <c r="A389" s="132"/>
      <c r="B389" s="33">
        <v>2024</v>
      </c>
      <c r="C389" s="175" t="s">
        <v>194</v>
      </c>
      <c r="D389" s="175" t="s">
        <v>103</v>
      </c>
      <c r="E389" s="133" t="s">
        <v>104</v>
      </c>
      <c r="F389" s="134" t="s">
        <v>105</v>
      </c>
      <c r="G389" s="174" t="s">
        <v>10</v>
      </c>
      <c r="H389" s="174"/>
      <c r="I389" s="176" t="s">
        <v>195</v>
      </c>
      <c r="N389" s="113"/>
    </row>
    <row r="390" spans="1:14" s="112" customFormat="1" x14ac:dyDescent="0.3">
      <c r="A390" s="108"/>
      <c r="B390" s="117" t="s">
        <v>126</v>
      </c>
      <c r="C390" s="136">
        <v>89</v>
      </c>
      <c r="D390" s="124">
        <f>I390/C390</f>
        <v>4.2696629213483141E-2</v>
      </c>
      <c r="E390" s="137"/>
      <c r="F390" s="138"/>
      <c r="G390" s="139">
        <v>2</v>
      </c>
      <c r="H390" s="178">
        <v>7</v>
      </c>
      <c r="I390" s="177">
        <v>3.8</v>
      </c>
    </row>
    <row r="391" spans="1:14" s="112" customFormat="1" x14ac:dyDescent="0.3">
      <c r="A391" s="108"/>
      <c r="B391" s="117" t="s">
        <v>127</v>
      </c>
      <c r="C391" s="136">
        <v>53</v>
      </c>
      <c r="D391" s="124">
        <f t="shared" ref="D391:D394" si="9">I391/C391</f>
        <v>0.15792452830188677</v>
      </c>
      <c r="E391" s="137"/>
      <c r="F391" s="138"/>
      <c r="G391" s="139">
        <v>3</v>
      </c>
      <c r="H391" s="179">
        <v>8</v>
      </c>
      <c r="I391" s="177">
        <v>8.3699999999999992</v>
      </c>
    </row>
    <row r="392" spans="1:14" s="112" customFormat="1" x14ac:dyDescent="0.3">
      <c r="A392" s="108"/>
      <c r="B392" s="117" t="s">
        <v>128</v>
      </c>
      <c r="C392" s="136">
        <v>48</v>
      </c>
      <c r="D392" s="124">
        <f t="shared" si="9"/>
        <v>0.33812500000000001</v>
      </c>
      <c r="E392" s="137"/>
      <c r="F392" s="138"/>
      <c r="G392" s="139">
        <v>4</v>
      </c>
      <c r="H392" s="179">
        <v>9</v>
      </c>
      <c r="I392" s="177">
        <v>16.23</v>
      </c>
    </row>
    <row r="393" spans="1:14" s="112" customFormat="1" x14ac:dyDescent="0.3">
      <c r="A393" s="108"/>
      <c r="B393" s="117" t="s">
        <v>116</v>
      </c>
      <c r="C393" s="136">
        <v>42</v>
      </c>
      <c r="D393" s="124">
        <f t="shared" si="9"/>
        <v>0.6366666666666666</v>
      </c>
      <c r="E393" s="137"/>
      <c r="F393" s="138"/>
      <c r="G393" s="139">
        <v>5</v>
      </c>
      <c r="H393" s="179">
        <v>10</v>
      </c>
      <c r="I393" s="177">
        <v>26.74</v>
      </c>
    </row>
    <row r="394" spans="1:14" s="112" customFormat="1" x14ac:dyDescent="0.3">
      <c r="A394" s="108"/>
      <c r="B394" s="117" t="s">
        <v>129</v>
      </c>
      <c r="C394" s="136">
        <v>32</v>
      </c>
      <c r="D394" s="124">
        <f t="shared" si="9"/>
        <v>3.4046875000000001</v>
      </c>
      <c r="E394" s="137"/>
      <c r="F394" s="138"/>
      <c r="G394" s="139">
        <v>6</v>
      </c>
      <c r="H394" s="179">
        <v>11</v>
      </c>
      <c r="I394" s="177">
        <v>108.95</v>
      </c>
    </row>
    <row r="396" spans="1:14" s="45" customFormat="1" ht="40.200000000000003" customHeight="1" x14ac:dyDescent="0.3">
      <c r="A396" s="42" t="s">
        <v>124</v>
      </c>
      <c r="B396" s="43" t="str">
        <f>"Nombre d'exploitations cultivant des autres petits fruits et superficies moyennes consacrées à ces cultures selon la taille de l'exploitation en "&amp;B399</f>
        <v>Nombre d'exploitations cultivant des autres petits fruits et superficies moyennes consacrées à ces cultures selon la taille de l'exploitation en 2024</v>
      </c>
      <c r="C396" s="44"/>
    </row>
    <row r="397" spans="1:14" s="114" customFormat="1" ht="43.2" x14ac:dyDescent="0.3">
      <c r="A397" s="96">
        <v>0</v>
      </c>
      <c r="B397" s="143"/>
      <c r="C397" s="126" t="str">
        <f>"Nombre d'exploitations" &amp;IF(A397&lt;=0,IF(B397="","",CHAR(160)&amp;"("&amp;B397&amp;")"),CHAR(160)&amp;"(x"&amp;CHAR(160)&amp;SUBSTITUTE(TEXT(10^A397,"# ##0")," ",CHAR(160))&amp;IF(B397="",")",CHAR(160)&amp;B397&amp;")"))</f>
        <v>Nombre d'exploitations</v>
      </c>
      <c r="D397" s="126" t="str">
        <f>"Superficie moyenne" &amp;IF(F397&lt;=0,IF(E397="","",CHAR(160)&amp;"("&amp;E397&amp;")"),CHAR(160)&amp;"(x"&amp;CHAR(160)&amp;SUBSTITUTE(TEXT(10^F397,"# ##0")," ",CHAR(160))&amp;IF(E397="",")",CHAR(160)&amp;E397&amp;")"))</f>
        <v>Superficie moyenne (ha/exploitation)</v>
      </c>
      <c r="E397" s="96" t="s">
        <v>101</v>
      </c>
      <c r="F397" s="96"/>
      <c r="H397" s="144"/>
    </row>
    <row r="398" spans="1:14" s="123" customFormat="1" x14ac:dyDescent="0.3">
      <c r="A398" s="127"/>
      <c r="B398" s="128" t="s">
        <v>9</v>
      </c>
      <c r="C398" s="172" t="s">
        <v>191</v>
      </c>
      <c r="D398" s="163" t="s">
        <v>184</v>
      </c>
      <c r="E398" s="130"/>
      <c r="F398" s="131"/>
      <c r="I398" s="140"/>
    </row>
    <row r="399" spans="1:14" s="135" customFormat="1" x14ac:dyDescent="0.3">
      <c r="A399" s="132"/>
      <c r="B399" s="33">
        <v>2024</v>
      </c>
      <c r="C399" s="175" t="s">
        <v>194</v>
      </c>
      <c r="D399" s="175" t="s">
        <v>103</v>
      </c>
      <c r="E399" s="133" t="s">
        <v>104</v>
      </c>
      <c r="F399" s="134" t="s">
        <v>105</v>
      </c>
      <c r="G399" s="174" t="s">
        <v>10</v>
      </c>
      <c r="H399" s="174"/>
      <c r="I399" s="176" t="s">
        <v>195</v>
      </c>
      <c r="N399" s="113"/>
    </row>
    <row r="400" spans="1:14" s="112" customFormat="1" x14ac:dyDescent="0.3">
      <c r="A400" s="108"/>
      <c r="B400" s="117" t="s">
        <v>126</v>
      </c>
      <c r="C400" s="136">
        <v>58</v>
      </c>
      <c r="D400" s="124">
        <f>I400/C400</f>
        <v>3.8448275862068962E-2</v>
      </c>
      <c r="E400" s="137"/>
      <c r="F400" s="138"/>
      <c r="G400" s="139">
        <v>2</v>
      </c>
      <c r="H400" s="178">
        <v>7</v>
      </c>
      <c r="I400" s="177">
        <v>2.23</v>
      </c>
    </row>
    <row r="401" spans="1:9" s="112" customFormat="1" x14ac:dyDescent="0.3">
      <c r="A401" s="108"/>
      <c r="B401" s="117" t="s">
        <v>127</v>
      </c>
      <c r="C401" s="136">
        <v>44</v>
      </c>
      <c r="D401" s="124">
        <f t="shared" ref="D401:D404" si="10">I401/C401</f>
        <v>0.15090909090909091</v>
      </c>
      <c r="E401" s="137"/>
      <c r="F401" s="138"/>
      <c r="G401" s="139">
        <v>3</v>
      </c>
      <c r="H401" s="179">
        <v>8</v>
      </c>
      <c r="I401" s="177">
        <v>6.64</v>
      </c>
    </row>
    <row r="402" spans="1:9" s="112" customFormat="1" x14ac:dyDescent="0.3">
      <c r="A402" s="108"/>
      <c r="B402" s="117" t="s">
        <v>128</v>
      </c>
      <c r="C402" s="136">
        <v>46</v>
      </c>
      <c r="D402" s="124">
        <f t="shared" si="10"/>
        <v>0.32760869565217393</v>
      </c>
      <c r="E402" s="137"/>
      <c r="F402" s="138"/>
      <c r="G402" s="139">
        <v>4</v>
      </c>
      <c r="H402" s="179">
        <v>9</v>
      </c>
      <c r="I402" s="177">
        <v>15.07</v>
      </c>
    </row>
    <row r="403" spans="1:9" s="112" customFormat="1" x14ac:dyDescent="0.3">
      <c r="A403" s="108"/>
      <c r="B403" s="117" t="s">
        <v>116</v>
      </c>
      <c r="C403" s="136">
        <v>34</v>
      </c>
      <c r="D403" s="124">
        <f t="shared" si="10"/>
        <v>0.64088235294117646</v>
      </c>
      <c r="E403" s="137"/>
      <c r="F403" s="138"/>
      <c r="G403" s="139">
        <v>5</v>
      </c>
      <c r="H403" s="179">
        <v>10</v>
      </c>
      <c r="I403" s="177">
        <v>21.79</v>
      </c>
    </row>
    <row r="404" spans="1:9" s="112" customFormat="1" x14ac:dyDescent="0.3">
      <c r="A404" s="108"/>
      <c r="B404" s="117" t="s">
        <v>129</v>
      </c>
      <c r="C404" s="136">
        <v>27</v>
      </c>
      <c r="D404" s="124">
        <f t="shared" si="10"/>
        <v>3.7525925925925923</v>
      </c>
      <c r="E404" s="137"/>
      <c r="F404" s="138"/>
      <c r="G404" s="139">
        <v>6</v>
      </c>
      <c r="H404" s="179">
        <v>11</v>
      </c>
      <c r="I404" s="177">
        <v>101.32</v>
      </c>
    </row>
    <row r="406" spans="1:9" s="45" customFormat="1" ht="40.200000000000003" customHeight="1" x14ac:dyDescent="0.3">
      <c r="A406" s="42" t="s">
        <v>139</v>
      </c>
      <c r="B406" s="43" t="str">
        <f>"Répartition de la superficie des autres petits fruits en "&amp;B408</f>
        <v>Répartition de la superficie des autres petits fruits en 2024</v>
      </c>
      <c r="C406" s="44"/>
    </row>
    <row r="407" spans="1:9" s="114" customFormat="1" x14ac:dyDescent="0.3">
      <c r="A407" s="96"/>
      <c r="B407" s="96" t="s">
        <v>18</v>
      </c>
      <c r="C407" s="97"/>
    </row>
    <row r="408" spans="1:9" s="113" customFormat="1" x14ac:dyDescent="0.3">
      <c r="A408" s="115"/>
      <c r="B408" s="33">
        <v>2024</v>
      </c>
      <c r="C408" s="116" t="s">
        <v>89</v>
      </c>
      <c r="D408" s="145" t="s">
        <v>10</v>
      </c>
      <c r="E408" s="121" t="s">
        <v>9</v>
      </c>
    </row>
    <row r="409" spans="1:9" s="112" customFormat="1" x14ac:dyDescent="0.3">
      <c r="A409" s="108"/>
      <c r="B409" s="117" t="s">
        <v>140</v>
      </c>
      <c r="C409" s="118">
        <v>23.59</v>
      </c>
      <c r="D409" s="146"/>
      <c r="E409" s="147"/>
    </row>
    <row r="410" spans="1:9" s="112" customFormat="1" x14ac:dyDescent="0.3">
      <c r="A410" s="108"/>
      <c r="B410" s="117" t="s">
        <v>141</v>
      </c>
      <c r="C410" s="118">
        <v>55.02</v>
      </c>
      <c r="D410" s="146"/>
      <c r="E410" s="147"/>
    </row>
    <row r="411" spans="1:9" s="112" customFormat="1" x14ac:dyDescent="0.3">
      <c r="A411" s="108"/>
      <c r="B411" s="117" t="s">
        <v>142</v>
      </c>
      <c r="C411" s="118">
        <v>133.13999999999999</v>
      </c>
      <c r="D411" s="146"/>
      <c r="E411" s="147"/>
    </row>
    <row r="412" spans="1:9" s="112" customFormat="1" x14ac:dyDescent="0.3">
      <c r="A412" s="108"/>
      <c r="B412" s="117" t="s">
        <v>143</v>
      </c>
      <c r="C412" s="118">
        <v>197.1</v>
      </c>
      <c r="D412" s="146"/>
      <c r="E412" s="147"/>
    </row>
    <row r="413" spans="1:9" s="112" customFormat="1" x14ac:dyDescent="0.3">
      <c r="A413" s="108"/>
      <c r="B413" s="109"/>
      <c r="C413" s="110"/>
      <c r="D413" s="111"/>
      <c r="G413" s="123"/>
      <c r="H413" s="123"/>
      <c r="I413" s="123"/>
    </row>
    <row r="414" spans="1:9" s="45" customFormat="1" ht="40.200000000000003" customHeight="1" x14ac:dyDescent="0.3">
      <c r="A414" s="42" t="s">
        <v>130</v>
      </c>
      <c r="B414" s="43" t="s">
        <v>131</v>
      </c>
      <c r="C414" s="44"/>
    </row>
    <row r="415" spans="1:9" s="12" customFormat="1" x14ac:dyDescent="0.3">
      <c r="A415" s="96">
        <v>0</v>
      </c>
      <c r="B415" s="96" t="s">
        <v>18</v>
      </c>
      <c r="C415" s="97" t="str">
        <f>"Superficie" &amp;IF(A415&lt;=0,IF(B415="","",CHAR(160)&amp;"("&amp;B415&amp;")"),CHAR(160)&amp;"(x"&amp;CHAR(160)&amp;SUBSTITUTE(TEXT(10^A415,"# ##0")," ",CHAR(160))&amp;IF(B415="",")",CHAR(160)&amp;B415&amp;")"))</f>
        <v>Superficie (ha)</v>
      </c>
      <c r="D415" s="105"/>
      <c r="E415" s="105"/>
    </row>
    <row r="416" spans="1:9" s="29" customFormat="1" x14ac:dyDescent="0.3">
      <c r="A416" s="40"/>
      <c r="B416" s="11" t="s">
        <v>9</v>
      </c>
      <c r="C416" s="151" t="s">
        <v>176</v>
      </c>
      <c r="D416" s="142"/>
      <c r="E416" s="142"/>
    </row>
    <row r="417" spans="1:8" x14ac:dyDescent="0.3">
      <c r="B417" s="30" t="s">
        <v>10</v>
      </c>
      <c r="C417" s="32">
        <v>5</v>
      </c>
      <c r="D417" s="142"/>
      <c r="E417" s="142"/>
    </row>
    <row r="418" spans="1:8" s="6" customFormat="1" x14ac:dyDescent="0.3">
      <c r="A418" s="4"/>
      <c r="B418" s="5"/>
      <c r="C418" s="2" t="s">
        <v>86</v>
      </c>
      <c r="D418" s="8"/>
      <c r="E418" s="8"/>
      <c r="H418" s="17"/>
    </row>
    <row r="419" spans="1:8" x14ac:dyDescent="0.3">
      <c r="B419" s="18">
        <v>2001</v>
      </c>
      <c r="C419" s="20">
        <v>0.94</v>
      </c>
      <c r="D419" s="28"/>
      <c r="E419" s="28"/>
    </row>
    <row r="420" spans="1:8" x14ac:dyDescent="0.3">
      <c r="B420" s="18">
        <v>2002</v>
      </c>
      <c r="C420" s="20">
        <v>0.44</v>
      </c>
      <c r="D420" s="28"/>
      <c r="E420" s="28"/>
    </row>
    <row r="421" spans="1:8" x14ac:dyDescent="0.3">
      <c r="B421" s="18">
        <v>2003</v>
      </c>
      <c r="C421" s="20">
        <v>1.1200000000000001</v>
      </c>
      <c r="D421" s="28"/>
      <c r="E421" s="28"/>
    </row>
    <row r="422" spans="1:8" x14ac:dyDescent="0.3">
      <c r="B422" s="18">
        <v>2004</v>
      </c>
      <c r="C422" s="20">
        <v>4.9400000000000004</v>
      </c>
      <c r="D422" s="28"/>
      <c r="E422" s="28"/>
    </row>
    <row r="423" spans="1:8" x14ac:dyDescent="0.3">
      <c r="B423" s="18">
        <v>2005</v>
      </c>
      <c r="C423" s="20">
        <v>8.1300000000000008</v>
      </c>
      <c r="D423" s="28"/>
      <c r="E423" s="28"/>
    </row>
    <row r="424" spans="1:8" x14ac:dyDescent="0.3">
      <c r="B424" s="18">
        <v>2006</v>
      </c>
      <c r="C424" s="20">
        <v>4.16</v>
      </c>
      <c r="D424" s="28"/>
      <c r="E424" s="28"/>
    </row>
    <row r="425" spans="1:8" x14ac:dyDescent="0.3">
      <c r="B425" s="18">
        <v>2007</v>
      </c>
      <c r="C425" s="20">
        <v>15.82</v>
      </c>
      <c r="D425" s="28"/>
      <c r="E425" s="28"/>
    </row>
    <row r="426" spans="1:8" x14ac:dyDescent="0.3">
      <c r="B426" s="18">
        <v>2008</v>
      </c>
      <c r="C426" s="20">
        <v>15.55</v>
      </c>
      <c r="D426" s="28"/>
      <c r="E426" s="28"/>
    </row>
    <row r="427" spans="1:8" x14ac:dyDescent="0.3">
      <c r="B427" s="18">
        <v>2009</v>
      </c>
      <c r="C427" s="20">
        <v>17.2</v>
      </c>
      <c r="D427" s="28"/>
      <c r="E427" s="28"/>
    </row>
    <row r="428" spans="1:8" x14ac:dyDescent="0.3">
      <c r="B428" s="18">
        <v>2010</v>
      </c>
      <c r="C428" s="20">
        <v>16.399999999999999</v>
      </c>
      <c r="D428" s="28"/>
      <c r="E428" s="28"/>
    </row>
    <row r="429" spans="1:8" ht="18" x14ac:dyDescent="0.3">
      <c r="B429" s="18">
        <v>2011</v>
      </c>
      <c r="C429" s="20">
        <v>46.23</v>
      </c>
      <c r="D429" s="28"/>
      <c r="E429" s="28"/>
      <c r="H429" s="9"/>
    </row>
    <row r="430" spans="1:8" x14ac:dyDescent="0.3">
      <c r="B430" s="18">
        <v>2012</v>
      </c>
      <c r="C430" s="20">
        <v>27.25</v>
      </c>
      <c r="D430" s="28"/>
      <c r="E430" s="28"/>
      <c r="H430" s="6"/>
    </row>
    <row r="431" spans="1:8" x14ac:dyDescent="0.3">
      <c r="B431" s="18">
        <v>2013</v>
      </c>
      <c r="C431" s="20">
        <v>55.17</v>
      </c>
      <c r="D431" s="28"/>
      <c r="E431" s="28"/>
    </row>
    <row r="432" spans="1:8" x14ac:dyDescent="0.3">
      <c r="B432" s="18">
        <v>2014</v>
      </c>
      <c r="C432" s="20">
        <v>81.180000000000007</v>
      </c>
      <c r="D432" s="28"/>
      <c r="E432" s="28"/>
    </row>
    <row r="433" spans="1:8" x14ac:dyDescent="0.3">
      <c r="B433" s="18">
        <v>2015</v>
      </c>
      <c r="C433" s="20">
        <v>87.27</v>
      </c>
      <c r="D433" s="28"/>
      <c r="E433" s="28"/>
    </row>
    <row r="434" spans="1:8" ht="18" x14ac:dyDescent="0.3">
      <c r="B434" s="18">
        <v>2016</v>
      </c>
      <c r="C434" s="20">
        <v>105.97</v>
      </c>
      <c r="D434" s="28"/>
      <c r="E434" s="28"/>
      <c r="H434" s="9"/>
    </row>
    <row r="435" spans="1:8" x14ac:dyDescent="0.3">
      <c r="B435" s="18">
        <v>2017</v>
      </c>
      <c r="C435" s="20">
        <v>117.72</v>
      </c>
      <c r="D435" s="28"/>
      <c r="E435" s="28"/>
    </row>
    <row r="436" spans="1:8" x14ac:dyDescent="0.3">
      <c r="B436" s="18">
        <v>2018</v>
      </c>
      <c r="C436" s="20">
        <v>146.30000000000001</v>
      </c>
      <c r="D436" s="28"/>
      <c r="E436" s="28"/>
      <c r="H436" s="6"/>
    </row>
    <row r="437" spans="1:8" x14ac:dyDescent="0.3">
      <c r="B437" s="18">
        <v>2019</v>
      </c>
      <c r="C437" s="20">
        <v>181.87</v>
      </c>
      <c r="D437" s="28"/>
      <c r="E437" s="28"/>
      <c r="H437" s="6"/>
    </row>
    <row r="438" spans="1:8" x14ac:dyDescent="0.3">
      <c r="B438" s="18">
        <v>2020</v>
      </c>
      <c r="C438" s="20">
        <v>243.64</v>
      </c>
      <c r="D438" s="28"/>
      <c r="E438" s="28"/>
      <c r="H438" s="6"/>
    </row>
    <row r="439" spans="1:8" x14ac:dyDescent="0.3">
      <c r="B439" s="18">
        <v>2021</v>
      </c>
      <c r="C439" s="20">
        <v>298.79000000000002</v>
      </c>
      <c r="D439" s="28"/>
      <c r="E439" s="28"/>
      <c r="H439" s="6"/>
    </row>
    <row r="440" spans="1:8" x14ac:dyDescent="0.3">
      <c r="B440" s="18">
        <v>2022</v>
      </c>
      <c r="C440" s="20">
        <v>375.75</v>
      </c>
      <c r="D440" s="28"/>
      <c r="E440" s="28"/>
      <c r="H440" s="6"/>
    </row>
    <row r="441" spans="1:8" x14ac:dyDescent="0.3">
      <c r="B441" s="18">
        <v>2023</v>
      </c>
      <c r="C441" s="20">
        <v>443.57</v>
      </c>
      <c r="D441" s="28"/>
      <c r="E441" s="28"/>
      <c r="H441" s="6"/>
    </row>
    <row r="442" spans="1:8" x14ac:dyDescent="0.3">
      <c r="B442" s="18">
        <v>2024</v>
      </c>
      <c r="C442" s="20">
        <v>485.59</v>
      </c>
      <c r="D442" s="28"/>
      <c r="E442" s="28"/>
      <c r="H442" s="6"/>
    </row>
    <row r="443" spans="1:8" x14ac:dyDescent="0.3">
      <c r="D443" s="28"/>
      <c r="E443" s="28"/>
    </row>
    <row r="444" spans="1:8" s="45" customFormat="1" ht="40.200000000000003" customHeight="1" x14ac:dyDescent="0.3">
      <c r="A444" s="42" t="s">
        <v>132</v>
      </c>
      <c r="B444" s="43" t="str">
        <f>"Répartition des superficies de vignes  par commune en "&amp;B445</f>
        <v>Répartition des superficies de vignes  par commune en 2024</v>
      </c>
      <c r="C444" s="44"/>
    </row>
    <row r="445" spans="1:8" s="12" customFormat="1" x14ac:dyDescent="0.3">
      <c r="A445" s="34"/>
      <c r="B445" s="46">
        <v>2024</v>
      </c>
      <c r="C445" s="12" t="s">
        <v>11</v>
      </c>
    </row>
    <row r="447" spans="1:8" s="45" customFormat="1" ht="40.200000000000003" customHeight="1" x14ac:dyDescent="0.3">
      <c r="A447" s="42" t="s">
        <v>133</v>
      </c>
      <c r="B447" s="43" t="str">
        <f>"Nombre d'exploitations cultivant des vignes et superficies moyennes consacrées à cette culture selon la taille de l'exploitation en "&amp;B450</f>
        <v>Nombre d'exploitations cultivant des vignes et superficies moyennes consacrées à cette culture selon la taille de l'exploitation en 2024</v>
      </c>
      <c r="C447" s="44"/>
    </row>
    <row r="448" spans="1:8" s="114" customFormat="1" ht="43.2" x14ac:dyDescent="0.3">
      <c r="A448" s="96">
        <v>0</v>
      </c>
      <c r="B448" s="143"/>
      <c r="C448" s="126" t="str">
        <f>"Nombre d'exploitations" &amp;IF(A448&lt;=0,IF(B448="","",CHAR(160)&amp;"("&amp;B448&amp;")"),CHAR(160)&amp;"(x"&amp;CHAR(160)&amp;SUBSTITUTE(TEXT(10^A448,"# ##0")," ",CHAR(160))&amp;IF(B448="",")",CHAR(160)&amp;B448&amp;")"))</f>
        <v>Nombre d'exploitations</v>
      </c>
      <c r="D448" s="126" t="str">
        <f>"Superficie moyenne" &amp;IF(F448&lt;=0,IF(E448="","",CHAR(160)&amp;"("&amp;E448&amp;")"),CHAR(160)&amp;"(x"&amp;CHAR(160)&amp;SUBSTITUTE(TEXT(10^F448,"# ##0")," ",CHAR(160))&amp;IF(E448="",")",CHAR(160)&amp;E448&amp;")"))</f>
        <v>Superficie moyenne (ha/exploitation)</v>
      </c>
      <c r="E448" s="96" t="s">
        <v>101</v>
      </c>
      <c r="F448" s="96"/>
    </row>
    <row r="449" spans="1:14" s="123" customFormat="1" x14ac:dyDescent="0.3">
      <c r="A449" s="127"/>
      <c r="B449" s="128" t="s">
        <v>9</v>
      </c>
      <c r="C449" s="151" t="s">
        <v>176</v>
      </c>
      <c r="D449" s="163" t="s">
        <v>184</v>
      </c>
      <c r="E449" s="130"/>
      <c r="F449" s="131"/>
      <c r="I449" s="140"/>
    </row>
    <row r="450" spans="1:14" s="135" customFormat="1" x14ac:dyDescent="0.3">
      <c r="A450" s="132"/>
      <c r="B450" s="33">
        <v>2024</v>
      </c>
      <c r="C450" s="175" t="s">
        <v>194</v>
      </c>
      <c r="D450" s="175" t="s">
        <v>103</v>
      </c>
      <c r="E450" s="133" t="s">
        <v>104</v>
      </c>
      <c r="F450" s="134" t="s">
        <v>105</v>
      </c>
      <c r="G450" s="174" t="s">
        <v>10</v>
      </c>
      <c r="H450" s="174"/>
      <c r="I450" s="176" t="s">
        <v>195</v>
      </c>
      <c r="N450" s="113"/>
    </row>
    <row r="451" spans="1:14" s="112" customFormat="1" x14ac:dyDescent="0.3">
      <c r="A451" s="108"/>
      <c r="B451" s="117" t="s">
        <v>95</v>
      </c>
      <c r="C451" s="136">
        <v>43</v>
      </c>
      <c r="D451" s="124">
        <f>I451/C451</f>
        <v>0.21511627906976744</v>
      </c>
      <c r="E451" s="137"/>
      <c r="F451" s="138"/>
      <c r="G451" s="139">
        <v>2</v>
      </c>
      <c r="H451" s="178">
        <v>8</v>
      </c>
      <c r="I451" s="177">
        <v>9.25</v>
      </c>
    </row>
    <row r="452" spans="1:14" s="112" customFormat="1" x14ac:dyDescent="0.3">
      <c r="A452" s="108"/>
      <c r="B452" s="117" t="s">
        <v>116</v>
      </c>
      <c r="C452" s="136">
        <v>16</v>
      </c>
      <c r="D452" s="124">
        <f t="shared" ref="D452:D456" si="11">I452/C452</f>
        <v>0.71750000000000003</v>
      </c>
      <c r="E452" s="137"/>
      <c r="F452" s="138"/>
      <c r="G452" s="139">
        <v>3</v>
      </c>
      <c r="H452" s="179">
        <v>9</v>
      </c>
      <c r="I452" s="177">
        <v>11.48</v>
      </c>
    </row>
    <row r="453" spans="1:14" s="112" customFormat="1" x14ac:dyDescent="0.3">
      <c r="A453" s="108"/>
      <c r="B453" s="117" t="s">
        <v>134</v>
      </c>
      <c r="C453" s="136">
        <v>32</v>
      </c>
      <c r="D453" s="124">
        <f t="shared" si="11"/>
        <v>1.6884375</v>
      </c>
      <c r="E453" s="137"/>
      <c r="F453" s="138"/>
      <c r="G453" s="139">
        <v>4</v>
      </c>
      <c r="H453" s="179">
        <v>10</v>
      </c>
      <c r="I453" s="177">
        <v>54.03</v>
      </c>
    </row>
    <row r="454" spans="1:14" s="112" customFormat="1" x14ac:dyDescent="0.3">
      <c r="A454" s="108"/>
      <c r="B454" s="117" t="s">
        <v>97</v>
      </c>
      <c r="C454" s="136">
        <v>18</v>
      </c>
      <c r="D454" s="124">
        <f t="shared" si="11"/>
        <v>3.9622222222222216</v>
      </c>
      <c r="E454" s="137"/>
      <c r="F454" s="138"/>
      <c r="G454" s="139">
        <v>5</v>
      </c>
      <c r="H454" s="179">
        <v>11</v>
      </c>
      <c r="I454" s="177">
        <v>71.319999999999993</v>
      </c>
    </row>
    <row r="455" spans="1:14" s="112" customFormat="1" x14ac:dyDescent="0.3">
      <c r="A455" s="108"/>
      <c r="B455" s="117" t="s">
        <v>98</v>
      </c>
      <c r="C455" s="136">
        <v>18</v>
      </c>
      <c r="D455" s="124">
        <f t="shared" si="11"/>
        <v>7.0438888888888895</v>
      </c>
      <c r="E455" s="137"/>
      <c r="F455" s="138"/>
      <c r="G455" s="139">
        <v>6</v>
      </c>
      <c r="H455" s="179">
        <v>12</v>
      </c>
      <c r="I455" s="177">
        <v>126.79</v>
      </c>
    </row>
    <row r="456" spans="1:14" s="112" customFormat="1" x14ac:dyDescent="0.3">
      <c r="A456" s="108"/>
      <c r="B456" s="117" t="s">
        <v>135</v>
      </c>
      <c r="C456" s="136">
        <v>13</v>
      </c>
      <c r="D456" s="124">
        <f t="shared" si="11"/>
        <v>16.363076923076925</v>
      </c>
      <c r="E456" s="137"/>
      <c r="F456" s="138"/>
      <c r="G456" s="139">
        <v>7</v>
      </c>
      <c r="H456" s="179">
        <v>13</v>
      </c>
      <c r="I456" s="177">
        <v>212.72</v>
      </c>
    </row>
    <row r="457" spans="1:14" s="112" customFormat="1" x14ac:dyDescent="0.3">
      <c r="A457" s="108"/>
      <c r="B457" s="109"/>
      <c r="C457" s="110"/>
      <c r="D457" s="111"/>
      <c r="G457" s="123"/>
      <c r="H457" s="123"/>
      <c r="I457" s="123"/>
    </row>
    <row r="458" spans="1:14" s="45" customFormat="1" ht="40.200000000000003" customHeight="1" x14ac:dyDescent="0.3">
      <c r="A458" s="42" t="s">
        <v>196</v>
      </c>
      <c r="B458" s="43" t="s">
        <v>197</v>
      </c>
      <c r="C458" s="44"/>
    </row>
    <row r="459" spans="1:14" s="12" customFormat="1" x14ac:dyDescent="0.3">
      <c r="A459" s="96">
        <v>3</v>
      </c>
      <c r="B459" s="96" t="s">
        <v>18</v>
      </c>
      <c r="C459" s="97" t="str">
        <f>"Superficie" &amp;IF(A459&lt;=0,IF(B459="","",CHAR(160)&amp;"("&amp;B459&amp;")"),CHAR(160)&amp;"(x"&amp;CHAR(160)&amp;SUBSTITUTE(TEXT(10^A459,"# ##0")," ",CHAR(160))&amp;IF(B459="",")",CHAR(160)&amp;B459&amp;")"))</f>
        <v>Superficie (x 1 000 ha)</v>
      </c>
      <c r="D459" s="105"/>
      <c r="E459" s="105"/>
    </row>
    <row r="460" spans="1:14" s="29" customFormat="1" x14ac:dyDescent="0.3">
      <c r="A460" s="40"/>
      <c r="B460" s="11" t="s">
        <v>9</v>
      </c>
      <c r="C460" s="163" t="s">
        <v>184</v>
      </c>
      <c r="D460" s="142"/>
      <c r="E460" s="142"/>
    </row>
    <row r="461" spans="1:14" x14ac:dyDescent="0.3">
      <c r="B461" s="30" t="s">
        <v>10</v>
      </c>
      <c r="C461" s="32">
        <v>5</v>
      </c>
      <c r="D461" s="142"/>
      <c r="E461" s="142"/>
    </row>
    <row r="462" spans="1:14" s="6" customFormat="1" x14ac:dyDescent="0.3">
      <c r="A462" s="4"/>
      <c r="B462" s="5"/>
      <c r="C462" s="2" t="s">
        <v>198</v>
      </c>
      <c r="D462" s="8"/>
      <c r="E462" s="8"/>
      <c r="H462" s="17"/>
    </row>
    <row r="463" spans="1:14" x14ac:dyDescent="0.3">
      <c r="B463" s="18">
        <v>1990</v>
      </c>
      <c r="C463" s="21">
        <f>C7+C48+C89+IF(ISNUMBER(D89),D89,0)</f>
        <v>9805.588099999999</v>
      </c>
      <c r="D463" s="28"/>
      <c r="E463" s="28"/>
    </row>
    <row r="464" spans="1:14" x14ac:dyDescent="0.3">
      <c r="B464" s="18">
        <v>1991</v>
      </c>
      <c r="C464" s="21">
        <f t="shared" ref="C464:C497" si="12">C8+C49+C90+IF(ISNUMBER(D90),D90,0)</f>
        <v>10359.470000000001</v>
      </c>
      <c r="D464" s="28"/>
      <c r="E464" s="28"/>
    </row>
    <row r="465" spans="2:8" x14ac:dyDescent="0.3">
      <c r="B465" s="18">
        <v>1992</v>
      </c>
      <c r="C465" s="21">
        <f t="shared" si="12"/>
        <v>10310.525899999999</v>
      </c>
      <c r="D465" s="28"/>
      <c r="E465" s="28"/>
    </row>
    <row r="466" spans="2:8" x14ac:dyDescent="0.3">
      <c r="B466" s="18">
        <v>1993</v>
      </c>
      <c r="C466" s="21">
        <f t="shared" si="12"/>
        <v>8484.5859</v>
      </c>
      <c r="D466" s="28"/>
      <c r="E466" s="28"/>
    </row>
    <row r="467" spans="2:8" x14ac:dyDescent="0.3">
      <c r="B467" s="18">
        <v>1994</v>
      </c>
      <c r="C467" s="21">
        <f t="shared" si="12"/>
        <v>8710.5703999999987</v>
      </c>
      <c r="D467" s="28"/>
      <c r="E467" s="28"/>
    </row>
    <row r="468" spans="2:8" x14ac:dyDescent="0.3">
      <c r="B468" s="18">
        <v>1995</v>
      </c>
      <c r="C468" s="21">
        <f t="shared" si="12"/>
        <v>9050.5277999999998</v>
      </c>
      <c r="D468" s="28"/>
      <c r="E468" s="28"/>
    </row>
    <row r="469" spans="2:8" x14ac:dyDescent="0.3">
      <c r="B469" s="18">
        <v>1996</v>
      </c>
      <c r="C469" s="21">
        <f t="shared" si="12"/>
        <v>9144.2336999999989</v>
      </c>
      <c r="D469" s="28"/>
      <c r="E469" s="28"/>
    </row>
    <row r="470" spans="2:8" x14ac:dyDescent="0.3">
      <c r="B470" s="18">
        <v>1997</v>
      </c>
      <c r="C470" s="21">
        <f t="shared" si="12"/>
        <v>9479.3394000000008</v>
      </c>
      <c r="D470" s="28"/>
      <c r="E470" s="28"/>
    </row>
    <row r="471" spans="2:8" x14ac:dyDescent="0.3">
      <c r="B471" s="18">
        <v>1998</v>
      </c>
      <c r="C471" s="21">
        <f t="shared" si="12"/>
        <v>9779.3618000000006</v>
      </c>
      <c r="D471" s="28"/>
      <c r="E471" s="28"/>
    </row>
    <row r="472" spans="2:8" x14ac:dyDescent="0.3">
      <c r="B472" s="18">
        <v>1999</v>
      </c>
      <c r="C472" s="21">
        <f t="shared" si="12"/>
        <v>10882.988399999998</v>
      </c>
      <c r="D472" s="28"/>
      <c r="E472" s="28"/>
    </row>
    <row r="473" spans="2:8" ht="18" x14ac:dyDescent="0.3">
      <c r="B473" s="18">
        <v>2000</v>
      </c>
      <c r="C473" s="21">
        <f t="shared" si="12"/>
        <v>10405.0509</v>
      </c>
      <c r="D473" s="28"/>
      <c r="E473" s="28"/>
      <c r="H473" s="9"/>
    </row>
    <row r="474" spans="2:8" x14ac:dyDescent="0.3">
      <c r="B474" s="18">
        <v>2001</v>
      </c>
      <c r="C474" s="21">
        <f t="shared" si="12"/>
        <v>11165.6746</v>
      </c>
      <c r="D474" s="28"/>
      <c r="E474" s="28"/>
      <c r="H474" s="6"/>
    </row>
    <row r="475" spans="2:8" x14ac:dyDescent="0.3">
      <c r="B475" s="18">
        <v>2002</v>
      </c>
      <c r="C475" s="21">
        <f t="shared" si="12"/>
        <v>11792.9331</v>
      </c>
      <c r="D475" s="28"/>
      <c r="E475" s="28"/>
    </row>
    <row r="476" spans="2:8" x14ac:dyDescent="0.3">
      <c r="B476" s="18">
        <v>2003</v>
      </c>
      <c r="C476" s="21">
        <f t="shared" si="12"/>
        <v>13083.4755</v>
      </c>
      <c r="D476" s="28"/>
      <c r="E476" s="28"/>
    </row>
    <row r="477" spans="2:8" x14ac:dyDescent="0.3">
      <c r="B477" s="18">
        <v>2004</v>
      </c>
      <c r="C477" s="21">
        <f t="shared" si="12"/>
        <v>12726.542099999999</v>
      </c>
      <c r="D477" s="28"/>
      <c r="E477" s="28"/>
    </row>
    <row r="478" spans="2:8" ht="18" x14ac:dyDescent="0.3">
      <c r="B478" s="18">
        <v>2005</v>
      </c>
      <c r="C478" s="21">
        <f t="shared" si="12"/>
        <v>12633.773499999999</v>
      </c>
      <c r="D478" s="28"/>
      <c r="E478" s="28"/>
      <c r="H478" s="9"/>
    </row>
    <row r="479" spans="2:8" x14ac:dyDescent="0.3">
      <c r="B479" s="18">
        <v>2006</v>
      </c>
      <c r="C479" s="21">
        <f t="shared" si="12"/>
        <v>13141.193399999998</v>
      </c>
      <c r="D479" s="28"/>
      <c r="E479" s="28"/>
    </row>
    <row r="480" spans="2:8" x14ac:dyDescent="0.3">
      <c r="B480" s="18">
        <v>2007</v>
      </c>
      <c r="C480" s="21">
        <f t="shared" si="12"/>
        <v>12348.6528</v>
      </c>
      <c r="D480" s="28"/>
      <c r="E480" s="28"/>
      <c r="H480" s="6"/>
    </row>
    <row r="481" spans="2:8" x14ac:dyDescent="0.3">
      <c r="B481" s="18">
        <v>2008</v>
      </c>
      <c r="C481" s="21">
        <f t="shared" si="12"/>
        <v>12509.8704</v>
      </c>
      <c r="D481" s="28"/>
      <c r="E481" s="28"/>
      <c r="H481" s="6"/>
    </row>
    <row r="482" spans="2:8" x14ac:dyDescent="0.3">
      <c r="B482" s="18">
        <v>2009</v>
      </c>
      <c r="C482" s="21">
        <f t="shared" si="12"/>
        <v>13912.718200000001</v>
      </c>
      <c r="D482" s="28"/>
      <c r="E482" s="28"/>
      <c r="H482" s="6"/>
    </row>
    <row r="483" spans="2:8" x14ac:dyDescent="0.3">
      <c r="B483" s="18">
        <v>2010</v>
      </c>
      <c r="C483" s="21">
        <f t="shared" si="12"/>
        <v>14193.1132</v>
      </c>
      <c r="D483" s="28"/>
      <c r="E483" s="28"/>
      <c r="H483" s="6"/>
    </row>
    <row r="484" spans="2:8" x14ac:dyDescent="0.3">
      <c r="B484" s="18">
        <v>2011</v>
      </c>
      <c r="C484" s="21">
        <f t="shared" si="12"/>
        <v>13238.660399999999</v>
      </c>
      <c r="D484" s="28"/>
      <c r="E484" s="28"/>
      <c r="H484" s="6"/>
    </row>
    <row r="485" spans="2:8" x14ac:dyDescent="0.3">
      <c r="B485" s="18">
        <v>2012</v>
      </c>
      <c r="C485" s="21">
        <f t="shared" si="12"/>
        <v>13674.744199999999</v>
      </c>
      <c r="D485" s="28"/>
      <c r="E485" s="28"/>
      <c r="H485" s="6"/>
    </row>
    <row r="486" spans="2:8" x14ac:dyDescent="0.3">
      <c r="B486" s="18">
        <v>2013</v>
      </c>
      <c r="C486" s="21">
        <f t="shared" si="12"/>
        <v>13281.140000000001</v>
      </c>
      <c r="D486" s="28"/>
      <c r="E486" s="28"/>
      <c r="H486" s="6"/>
    </row>
    <row r="487" spans="2:8" x14ac:dyDescent="0.3">
      <c r="B487" s="18">
        <v>2014</v>
      </c>
      <c r="C487" s="21">
        <f t="shared" si="12"/>
        <v>15940.97</v>
      </c>
    </row>
    <row r="488" spans="2:8" x14ac:dyDescent="0.3">
      <c r="B488" s="18">
        <v>2015</v>
      </c>
      <c r="C488" s="21">
        <f t="shared" si="12"/>
        <v>15872.85</v>
      </c>
    </row>
    <row r="489" spans="2:8" x14ac:dyDescent="0.3">
      <c r="B489" s="18">
        <v>2016</v>
      </c>
      <c r="C489" s="21">
        <f t="shared" si="12"/>
        <v>17333.030000000002</v>
      </c>
    </row>
    <row r="490" spans="2:8" x14ac:dyDescent="0.3">
      <c r="B490" s="18">
        <v>2017</v>
      </c>
      <c r="C490" s="21">
        <f t="shared" si="12"/>
        <v>18936.710000000003</v>
      </c>
    </row>
    <row r="491" spans="2:8" x14ac:dyDescent="0.3">
      <c r="B491" s="18">
        <v>2018</v>
      </c>
      <c r="C491" s="21">
        <f t="shared" si="12"/>
        <v>19413.28</v>
      </c>
    </row>
    <row r="492" spans="2:8" x14ac:dyDescent="0.3">
      <c r="B492" s="18">
        <v>2019</v>
      </c>
      <c r="C492" s="21">
        <f t="shared" si="12"/>
        <v>19382.479999999996</v>
      </c>
    </row>
    <row r="493" spans="2:8" x14ac:dyDescent="0.3">
      <c r="B493" s="18">
        <v>2020</v>
      </c>
      <c r="C493" s="21">
        <f t="shared" si="12"/>
        <v>20667.28</v>
      </c>
    </row>
    <row r="494" spans="2:8" x14ac:dyDescent="0.3">
      <c r="B494" s="18">
        <v>2021</v>
      </c>
      <c r="C494" s="21">
        <f t="shared" si="12"/>
        <v>18680.160000000003</v>
      </c>
    </row>
    <row r="495" spans="2:8" x14ac:dyDescent="0.3">
      <c r="B495" s="18">
        <v>2022</v>
      </c>
      <c r="C495" s="21">
        <f t="shared" si="12"/>
        <v>17308.59</v>
      </c>
    </row>
    <row r="496" spans="2:8" x14ac:dyDescent="0.3">
      <c r="B496" s="18">
        <v>2023</v>
      </c>
      <c r="C496" s="21">
        <f t="shared" si="12"/>
        <v>16661.55</v>
      </c>
    </row>
    <row r="497" spans="2:3" x14ac:dyDescent="0.3">
      <c r="B497" s="18">
        <v>2024</v>
      </c>
      <c r="C497" s="21">
        <f t="shared" si="12"/>
        <v>19703.260000000002</v>
      </c>
    </row>
  </sheetData>
  <phoneticPr fontId="9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7114C-10F7-4438-8627-9A9015FB8F74}">
  <sheetPr codeName="Feuil08"/>
  <dimension ref="A1:AR513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83" customFormat="1" ht="18" x14ac:dyDescent="0.3">
      <c r="A1" s="79" t="str" cm="1">
        <f t="array" aca="1" ref="A1" ca="1">INDIRECT(ADDRESS(A4,B4,4,1,"DONNEES"))</f>
        <v>C1</v>
      </c>
      <c r="B1" s="80" t="str" cm="1">
        <f t="array" aca="1" ref="B1" ca="1">INDIRECT(ADDRESS(A4,B4+1,4,1,"DONNEES"))</f>
        <v>Nombre d'exploitations produisant des petits pois et superficies moyennes consacrées à cette culture selon la taille de l'exploitation en 2024</v>
      </c>
      <c r="C1" s="81"/>
      <c r="D1" s="82"/>
      <c r="E1" s="82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44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44" ht="15" thickBot="1" x14ac:dyDescent="0.35">
      <c r="A4" s="61">
        <f>ROW(DONNEES!A207)</f>
        <v>207</v>
      </c>
      <c r="B4" s="62">
        <v>1</v>
      </c>
      <c r="D4" s="63" t="s">
        <v>146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A$4+4</f>
        <v>211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0,5 ha","y": 7},</v>
      </c>
    </row>
    <row r="11" spans="1:44" x14ac:dyDescent="0.3">
      <c r="A11" s="64">
        <f>A10+1</f>
        <v>212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"0,5 à 2,5 ha","y": 45},</v>
      </c>
    </row>
    <row r="12" spans="1:44" x14ac:dyDescent="0.3">
      <c r="A12" s="64">
        <f t="shared" ref="A12:A15" si="0">A11+1</f>
        <v>213</v>
      </c>
      <c r="B12" s="65">
        <f t="shared" ref="B12:B15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"2,5 à 5 ha","y": 146},</v>
      </c>
    </row>
    <row r="13" spans="1:44" x14ac:dyDescent="0.3">
      <c r="A13" s="64">
        <f t="shared" si="0"/>
        <v>214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"5 à 10 ha","y": 364},</v>
      </c>
    </row>
    <row r="14" spans="1:44" x14ac:dyDescent="0.3">
      <c r="A14" s="64">
        <f t="shared" si="0"/>
        <v>215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"10 à 20 ha","y": 284},</v>
      </c>
    </row>
    <row r="15" spans="1:44" x14ac:dyDescent="0.3">
      <c r="A15" s="64">
        <f t="shared" si="0"/>
        <v>216</v>
      </c>
      <c r="B15" s="65">
        <f t="shared" si="1"/>
        <v>3</v>
      </c>
      <c r="E15" s="76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"}]"</f>
        <v>{"name": "≥ 20 ha","y": 65}]</v>
      </c>
    </row>
    <row r="16" spans="1:44" s="59" customFormat="1" x14ac:dyDescent="0.3">
      <c r="A16" s="64"/>
      <c r="B16" s="65"/>
      <c r="C16" s="54" t="s">
        <v>25</v>
      </c>
      <c r="D16" s="58"/>
      <c r="E16" s="58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/>
      <c r="B17" s="65"/>
      <c r="C17" s="54"/>
      <c r="D17" s="58" t="s">
        <v>13</v>
      </c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74">
        <f>A10</f>
        <v>211</v>
      </c>
      <c r="B18" s="75">
        <f>B10+1</f>
        <v>4</v>
      </c>
      <c r="C18" s="54"/>
      <c r="D18" s="58"/>
      <c r="E18" s="68" t="str" cm="1">
        <f t="array" aca="1" ref="E18" ca="1">"{""name"": """ &amp; INDIRECT(ADDRESS(A18,2,4,1,"DONNEES"))&amp; """,""y"": " &amp; IF(ISNUMBER(INDIRECT(ADDRESS(A18,B18,4,1,"DONNEES"))),SUBSTITUTE(FIXED(INDIRECT(ADDRESS(A18,B18,4,1,"DONNEES"))/A$3,B$3,1),",","."),"null") &amp; "},"</f>
        <v>{"name": "&lt; 0,5 ha","y": 0.29},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>A18+1</f>
        <v>212</v>
      </c>
      <c r="B19" s="65">
        <f>B18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"0,5 à 2,5 ha","y": 1.54},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ref="A20:A23" si="2">A19+1</f>
        <v>213</v>
      </c>
      <c r="B20" s="65">
        <f t="shared" ref="B20:B23" si="3"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"2,5 à 5 ha","y": 3.93},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2"/>
        <v>214</v>
      </c>
      <c r="B21" s="65">
        <f t="shared" si="3"/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"5 à 10 ha","y": 7.26},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215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"10 à 20 ha","y": 13.74},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216</v>
      </c>
      <c r="B23" s="65">
        <f t="shared" si="3"/>
        <v>4</v>
      </c>
      <c r="C23" s="54"/>
      <c r="D23" s="58"/>
      <c r="E23" s="76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"}]"</f>
        <v>{"name": "≥ 20 ha","y": 29.42}]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/>
      <c r="B24" s="65"/>
      <c r="C24" s="54" t="s">
        <v>26</v>
      </c>
      <c r="D24" s="58"/>
      <c r="E24" s="58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/>
      <c r="B25" s="65"/>
      <c r="C25" s="54" t="s">
        <v>27</v>
      </c>
      <c r="D25" s="58"/>
      <c r="E25" s="5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74">
        <f>A10-1</f>
        <v>210</v>
      </c>
      <c r="B26" s="75">
        <f>B10</f>
        <v>3</v>
      </c>
      <c r="C26" s="54"/>
      <c r="D26" s="68" t="str" cm="1">
        <f t="array" aca="1" ref="D26" ca="1">"""name"": """ &amp; INDIRECT(ADDRESS(A26,B26,4,1,"DONNEES")) &amp; ""","</f>
        <v>"name": "Exploitations",</v>
      </c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/>
      <c r="D27" s="58" t="s">
        <v>48</v>
      </c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/>
      <c r="B28" s="65"/>
      <c r="C28" s="54"/>
      <c r="D28" s="58"/>
      <c r="E28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14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/>
      <c r="B30" s="65"/>
      <c r="C30" s="54"/>
      <c r="D30" s="98" t="s">
        <v>147</v>
      </c>
      <c r="E30" s="5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75">
        <v>1</v>
      </c>
      <c r="C31" s="54"/>
      <c r="D31" s="68" t="str">
        <f>"""_colorIndex"": "&amp;B31</f>
        <v>"_colorIndex": 1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 t="s">
        <v>25</v>
      </c>
      <c r="D32" s="58"/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>A26</f>
        <v>210</v>
      </c>
      <c r="B33" s="65">
        <f>B26+1</f>
        <v>4</v>
      </c>
      <c r="C33" s="54"/>
      <c r="D33" s="68" t="str" cm="1">
        <f t="array" aca="1" ref="D33" ca="1">"""name"": """ &amp; INDIRECT(ADDRESS(A33,B33,4,1,"DONNEES")) &amp; ""","</f>
        <v>"name": "Superficie moyenne",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/>
      <c r="D34" s="58" t="s">
        <v>48</v>
      </c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6">
        <f>A$4+1</f>
        <v>208</v>
      </c>
      <c r="B35" s="67">
        <f>B$4+4</f>
        <v>5</v>
      </c>
      <c r="C35" s="54"/>
      <c r="D35" s="58"/>
      <c r="E35" s="68" t="str" cm="1">
        <f t="array" aca="1" ref="E35" ca="1">"""pointFormat"": ""&lt;span style=\""color:{point.color}\""&gt;&amp;#9679&lt;/span&gt; &lt;b&gt; {point.y:,.2f}"&amp;IF(A$3&gt;1," (x"&amp;CHAR(160)&amp;SUBSTITUTE(TEXT(A$3,"# ##0")," ",CHAR(160))&amp;")","") &amp;"&lt;/b&gt;"&amp;CHAR(160)&amp; INDIRECT(ADDRESS(A35,B35,4,1,"DONNEES"))&amp;"&lt;br/&gt;"""</f>
        <v>"pointFormat": "&lt;span style=\"color:{point.color}\"&gt;&amp;#9679&lt;/span&gt; &lt;b&gt; {point.y:,.2f}&lt;/b&gt; ha/exploitation&lt;br/&gt;"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14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/>
      <c r="C37" s="54"/>
      <c r="D37" s="58" t="s">
        <v>148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98" t="s">
        <v>149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>
        <f>B31+1</f>
        <v>2</v>
      </c>
      <c r="C39" s="54"/>
      <c r="D39" s="68" t="str">
        <f>"""_colorIndex"": "&amp;B39</f>
        <v>"_colorIndex": 2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 t="s">
        <v>26</v>
      </c>
      <c r="D40" s="58"/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 t="s">
        <v>31</v>
      </c>
      <c r="D41" s="58"/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 t="s">
        <v>32</v>
      </c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/>
      <c r="D43" s="58"/>
      <c r="E43" s="58" t="s">
        <v>33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/>
      <c r="E44" s="58" t="s">
        <v>34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 t="s">
        <v>14</v>
      </c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35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36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37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38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150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151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42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 t="s">
        <v>26</v>
      </c>
      <c r="D53" s="58"/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 t="s">
        <v>43</v>
      </c>
      <c r="D54" s="58"/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/>
      <c r="D55" s="58" t="s">
        <v>44</v>
      </c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>A26-2</f>
        <v>208</v>
      </c>
      <c r="B56" s="65">
        <f>B26</f>
        <v>3</v>
      </c>
      <c r="C56" s="54"/>
      <c r="D56" s="58"/>
      <c r="E56" s="68" t="str" cm="1">
        <f t="array" aca="1" ref="E56" ca="1">"""text"": """ &amp;INDIRECT(ADDRESS(A56,B56,4,1,"DONNEES"))&amp; ""","</f>
        <v>"text": "Nombre d'exploitations",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ht="28.8" x14ac:dyDescent="0.3">
      <c r="A57" s="64">
        <f>A102</f>
        <v>209</v>
      </c>
      <c r="B57" s="65">
        <f>B102</f>
        <v>3</v>
      </c>
      <c r="C57" s="54"/>
      <c r="D57" s="58"/>
      <c r="E57" s="68" t="str" cm="1">
        <f t="array" aca="1" ref="E57" ca="1">"""style"": {""fontFamily"": ""\""Lucida Grande\"", \""Lucida Sans Unicode\"", Verdana, Arial, Helvetica, sans-serif"",""color"": """&amp;INDIRECT(ADDRESS(A57,B57,4,1,"DONNEES"))&amp;""",""fontSize"": ""12"",""fontWeight"": ""bold"",""fontStyle"": ""normal""}"</f>
        <v>"style": {"fontFamily": "\"Lucida Grande\", \"Lucida Sans Unicode\", Verdana, Arial, Helvetica, sans-serif","color": "#659820","fontSize": "12","fontWeight": "bold","fontStyle": "normal"}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 t="s">
        <v>14</v>
      </c>
      <c r="E58" s="58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 t="s">
        <v>32</v>
      </c>
      <c r="E59" s="58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/>
      <c r="E60" s="58" t="s">
        <v>46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A57</f>
        <v>209</v>
      </c>
      <c r="B61" s="65">
        <f>B57</f>
        <v>3</v>
      </c>
      <c r="C61" s="54"/>
      <c r="D61" s="58"/>
      <c r="E61" s="68" t="str" cm="1">
        <f t="array" aca="1" ref="E61" ca="1">"""style"": {""fontWeight"": ""bold"",""color"": """&amp;INDIRECT(ADDRESS(A61,B61,4,1,"DONNEES"))&amp;"""}"</f>
        <v>"style": {"fontWeight": "bold","color": "#659820"}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14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A57</f>
        <v>209</v>
      </c>
      <c r="B63" s="65">
        <f>B57</f>
        <v>3</v>
      </c>
      <c r="C63" s="54"/>
      <c r="D63" s="68" t="str" cm="1">
        <f t="array" aca="1" ref="D63" ca="1">"""lineColor"": """&amp;INDIRECT(ADDRESS(A63,B63,4,1,"DONNEES"))&amp;""","</f>
        <v>"lineColor": "#659820",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36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A57</f>
        <v>209</v>
      </c>
      <c r="B65" s="65">
        <f>B57</f>
        <v>3</v>
      </c>
      <c r="C65" s="54"/>
      <c r="D65" s="68" t="str" cm="1">
        <f t="array" aca="1" ref="D65" ca="1">"""tickColor"": """&amp;INDIRECT(ADDRESS(A65,B65,4,1,"DONNEES"))&amp;""","</f>
        <v>"tickColor": "#659820",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38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39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47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98" t="s">
        <v>160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98" t="s">
        <v>158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42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 t="s">
        <v>25</v>
      </c>
      <c r="D72" s="58"/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44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>A33-2</f>
        <v>208</v>
      </c>
      <c r="B74" s="65">
        <f>B33</f>
        <v>4</v>
      </c>
      <c r="C74" s="54"/>
      <c r="D74" s="58"/>
      <c r="E74" s="68" t="str" cm="1">
        <f t="array" aca="1" ref="E74" ca="1">"""text"": """ &amp;INDIRECT(ADDRESS(A74,B74,4,1,"DONNEES"))&amp; ""","</f>
        <v>"text": "Superficie moyenne (ha/exploitation)",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/>
      <c r="E75" s="58" t="s">
        <v>153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ht="28.8" x14ac:dyDescent="0.3">
      <c r="A76" s="64">
        <f>A103</f>
        <v>209</v>
      </c>
      <c r="B76" s="65">
        <f>B103</f>
        <v>4</v>
      </c>
      <c r="C76" s="54"/>
      <c r="D76" s="58"/>
      <c r="E76" s="68" t="str" cm="1">
        <f t="array" aca="1" ref="E76" ca="1">"""style"": {""fontFamily"": ""\""Lucida Grande\"", \""Lucida Sans Unicode\"", Verdana, Arial, Helvetica, sans-serif"",""color"": """&amp;INDIRECT(ADDRESS(A76,B76,4,1,"DONNEES"))&amp;""",""fontSize"":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 t="s">
        <v>14</v>
      </c>
      <c r="E77" s="58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32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/>
      <c r="E79" s="58" t="s">
        <v>46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>A76</f>
        <v>209</v>
      </c>
      <c r="B80" s="65">
        <f>B76</f>
        <v>4</v>
      </c>
      <c r="C80" s="54"/>
      <c r="D80" s="58"/>
      <c r="E80" s="68" t="str" cm="1">
        <f t="array" aca="1" ref="E80" ca="1">"""style"": {""fontWeight"": ""bold"",""color"": """&amp;INDIRECT(ADDRESS(A80,B80,4,1,"DONNEES"))&amp;"""}"</f>
        <v>"style": {"fontWeight": "bold","color": "#2D89E1"}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14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154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>
        <f>A76</f>
        <v>209</v>
      </c>
      <c r="B83" s="65">
        <f>B76</f>
        <v>4</v>
      </c>
      <c r="C83" s="54"/>
      <c r="D83" s="68" t="str" cm="1">
        <f t="array" aca="1" ref="D83" ca="1">"""lineColor"": """&amp;INDIRECT(ADDRESS(A83,B83,4,1,"DONNEES"))&amp;""","</f>
        <v>"lineColor": "#2D89E1",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36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A76</f>
        <v>209</v>
      </c>
      <c r="B85" s="65">
        <f>B76</f>
        <v>4</v>
      </c>
      <c r="C85" s="54"/>
      <c r="D85" s="68" t="str" cm="1">
        <f t="array" aca="1" ref="D85" ca="1">"""tickColor"": """&amp;INDIRECT(ADDRESS(A85,B85,4,1,"DONNEES"))&amp;""","</f>
        <v>"tickColor":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38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58" t="s">
        <v>39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47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98" t="s">
        <v>159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68" t="str">
        <f>D70</f>
        <v>"tickAmount": 5,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58" t="s">
        <v>156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 t="s">
        <v>26</v>
      </c>
      <c r="D92" s="58"/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 t="s">
        <v>48</v>
      </c>
      <c r="D93" s="58"/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/>
      <c r="D94" s="58" t="s">
        <v>49</v>
      </c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6">
        <f>A$4+3</f>
        <v>210</v>
      </c>
      <c r="B95" s="67">
        <f>B$4+1</f>
        <v>2</v>
      </c>
      <c r="C95" s="54"/>
      <c r="D95" s="58"/>
      <c r="E95" s="68" t="str" cm="1">
        <f t="array" aca="1" ref="E95" ca="1">"""headerFormat"": ""&lt;span style=\""font-size: 10px\""&gt;" &amp;FIXED(INDIRECT(ADDRESS(A95,B95,4,1,"DONNEES")),0,1) &amp;CHAR(160)&amp;"-"&amp;CHAR(160)&amp;"Petits pois"&amp;CHAR(160)&amp;"-"&amp;CHAR(160)&amp;"{point.key}"&amp;CHAR(160)&amp;":&lt;br/&gt;&lt;/span&gt;"""</f>
        <v>"headerFormat": "&lt;span style=\"font-size: 10px\"&gt;2024 - Petits pois - {point.key} :&lt;br/&gt;&lt;/span&gt;"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x14ac:dyDescent="0.3">
      <c r="C96" s="54" t="s">
        <v>14</v>
      </c>
    </row>
    <row r="97" spans="1:44" s="64" customFormat="1" x14ac:dyDescent="0.3">
      <c r="B97" s="65"/>
      <c r="C97" s="54" t="s">
        <v>50</v>
      </c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/>
      <c r="D98" s="58" t="s">
        <v>51</v>
      </c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14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 t="s">
        <v>17</v>
      </c>
      <c r="D100" s="58"/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 t="s">
        <v>52</v>
      </c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A102" s="74">
        <f>A10-2</f>
        <v>209</v>
      </c>
      <c r="B102" s="75">
        <f>B10</f>
        <v>3</v>
      </c>
      <c r="C102" s="54"/>
      <c r="D102" s="68" t="str" cm="1">
        <f t="array" aca="1" ref="D102" ca="1">"""" &amp; INDIRECT(ADDRESS(A102,B102,4,1,"DONNEES")) &amp; ""","</f>
        <v>"#659820",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A103" s="64">
        <f>A102</f>
        <v>209</v>
      </c>
      <c r="B103" s="65">
        <f>B102+1</f>
        <v>4</v>
      </c>
      <c r="C103" s="54"/>
      <c r="D103" s="76" t="str" cm="1">
        <f t="array" aca="1" ref="D103" ca="1">"""" &amp; INDIRECT(ADDRESS(A103,B103,4,1,"DONNEES")) &amp; """"</f>
        <v>"#2D89E1"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16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44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/>
      <c r="D106" s="58" t="s">
        <v>53</v>
      </c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14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 t="s">
        <v>54</v>
      </c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/>
      <c r="D109" s="58" t="s">
        <v>53</v>
      </c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14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 t="s">
        <v>55</v>
      </c>
      <c r="D111" s="58"/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/>
      <c r="D112" s="58" t="s">
        <v>56</v>
      </c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14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 t="s">
        <v>57</v>
      </c>
      <c r="D114" s="58"/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/>
      <c r="D115" s="58" t="s">
        <v>56</v>
      </c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15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 t="s">
        <v>58</v>
      </c>
      <c r="D117" s="58"/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A118" s="61"/>
      <c r="B118" s="62"/>
      <c r="C118" s="77"/>
      <c r="D118" s="78"/>
      <c r="E118" s="7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B120" s="65"/>
      <c r="C120" s="54"/>
      <c r="D120" s="58"/>
      <c r="E120" s="5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A2D83-9873-4536-8329-228BC7262A91}">
  <sheetPr codeName="Feuil09"/>
  <dimension ref="A1:AR513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83" customFormat="1" ht="18" x14ac:dyDescent="0.3">
      <c r="A1" s="79" t="str" cm="1">
        <f t="array" aca="1" ref="A1" ca="1">INDIRECT(ADDRESS(A4,B4,4,1,"DONNEES"))</f>
        <v>D1</v>
      </c>
      <c r="B1" s="80" t="str" cm="1">
        <f t="array" aca="1" ref="B1" ca="1">INDIRECT(ADDRESS(A4,B4+1,4,1,"DONNEES"))</f>
        <v>Nombre d'exploitations produisant des haricots et superficies moyennes consacrées à cette culture selon la taille de l'exploitation en 2024</v>
      </c>
      <c r="C1" s="81"/>
      <c r="D1" s="82"/>
      <c r="E1" s="82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44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44" ht="15" thickBot="1" x14ac:dyDescent="0.35">
      <c r="A4" s="61">
        <f>ROW(DONNEES!A218)</f>
        <v>218</v>
      </c>
      <c r="B4" s="62">
        <v>1</v>
      </c>
      <c r="D4" s="63" t="s">
        <v>146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A$4+4</f>
        <v>222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0,5 ha","y": 5},</v>
      </c>
    </row>
    <row r="11" spans="1:44" x14ac:dyDescent="0.3">
      <c r="A11" s="64">
        <f>A10+1</f>
        <v>223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"0,5 à 2,5 ha","y": 16},</v>
      </c>
    </row>
    <row r="12" spans="1:44" x14ac:dyDescent="0.3">
      <c r="A12" s="64">
        <f t="shared" ref="A12:A15" si="0">A11+1</f>
        <v>224</v>
      </c>
      <c r="B12" s="65">
        <f t="shared" ref="B12:B15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"2,5 à 5 ha","y": 63},</v>
      </c>
    </row>
    <row r="13" spans="1:44" x14ac:dyDescent="0.3">
      <c r="A13" s="64">
        <f t="shared" si="0"/>
        <v>225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"5 à 10 ha","y": 113},</v>
      </c>
    </row>
    <row r="14" spans="1:44" x14ac:dyDescent="0.3">
      <c r="A14" s="64">
        <f t="shared" si="0"/>
        <v>226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"10 à 20 ha","y": 63},</v>
      </c>
    </row>
    <row r="15" spans="1:44" x14ac:dyDescent="0.3">
      <c r="A15" s="64">
        <f t="shared" si="0"/>
        <v>227</v>
      </c>
      <c r="B15" s="65">
        <f t="shared" si="1"/>
        <v>3</v>
      </c>
      <c r="E15" s="76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"}]"</f>
        <v>{"name": "≥ 20 ha","y": 16}]</v>
      </c>
    </row>
    <row r="16" spans="1:44" s="59" customFormat="1" x14ac:dyDescent="0.3">
      <c r="A16" s="64"/>
      <c r="B16" s="65"/>
      <c r="C16" s="54" t="s">
        <v>25</v>
      </c>
      <c r="D16" s="58"/>
      <c r="E16" s="58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/>
      <c r="B17" s="65"/>
      <c r="C17" s="54"/>
      <c r="D17" s="58" t="s">
        <v>13</v>
      </c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74">
        <f>A10</f>
        <v>222</v>
      </c>
      <c r="B18" s="75">
        <f>B10+1</f>
        <v>4</v>
      </c>
      <c r="C18" s="54"/>
      <c r="D18" s="58"/>
      <c r="E18" s="68" t="str" cm="1">
        <f t="array" aca="1" ref="E18" ca="1">"{""name"": """ &amp; INDIRECT(ADDRESS(A18,2,4,1,"DONNEES"))&amp; """,""y"": " &amp; IF(ISNUMBER(INDIRECT(ADDRESS(A18,B18,4,1,"DONNEES"))),SUBSTITUTE(FIXED(INDIRECT(ADDRESS(A18,B18,4,1,"DONNEES"))/A$3,B$3,1),",","."),"null") &amp; "},"</f>
        <v>{"name": "&lt; 0,5 ha","y": 0.29},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>A18+1</f>
        <v>223</v>
      </c>
      <c r="B19" s="65">
        <f>B18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"0,5 à 2,5 ha","y": 1.67},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ref="A20:A23" si="2">A19+1</f>
        <v>224</v>
      </c>
      <c r="B20" s="65">
        <f t="shared" ref="B20:B23" si="3"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"2,5 à 5 ha","y": 3.80},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2"/>
        <v>225</v>
      </c>
      <c r="B21" s="65">
        <f t="shared" si="3"/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"5 à 10 ha","y": 7.25},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226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"10 à 20 ha","y": 14.06},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227</v>
      </c>
      <c r="B23" s="65">
        <f t="shared" si="3"/>
        <v>4</v>
      </c>
      <c r="C23" s="54"/>
      <c r="D23" s="58"/>
      <c r="E23" s="76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"}]"</f>
        <v>{"name": "≥ 20 ha","y": 24.81}]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/>
      <c r="B24" s="65"/>
      <c r="C24" s="54" t="s">
        <v>26</v>
      </c>
      <c r="D24" s="58"/>
      <c r="E24" s="58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/>
      <c r="B25" s="65"/>
      <c r="C25" s="54" t="s">
        <v>27</v>
      </c>
      <c r="D25" s="58"/>
      <c r="E25" s="5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74">
        <f>A10-1</f>
        <v>221</v>
      </c>
      <c r="B26" s="75">
        <f>B10</f>
        <v>3</v>
      </c>
      <c r="C26" s="54"/>
      <c r="D26" s="68" t="str" cm="1">
        <f t="array" aca="1" ref="D26" ca="1">"""name"": """ &amp; INDIRECT(ADDRESS(A26,B26,4,1,"DONNEES")) &amp; ""","</f>
        <v>"name": "Exploitations",</v>
      </c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/>
      <c r="D27" s="58" t="s">
        <v>48</v>
      </c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ht="34.950000000000003" customHeight="1" x14ac:dyDescent="0.3">
      <c r="A28" s="64"/>
      <c r="B28" s="65"/>
      <c r="C28" s="54"/>
      <c r="D28" s="58"/>
      <c r="E28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14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/>
      <c r="B30" s="65"/>
      <c r="C30" s="54"/>
      <c r="D30" s="98" t="s">
        <v>147</v>
      </c>
      <c r="E30" s="5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75">
        <v>1</v>
      </c>
      <c r="C31" s="54"/>
      <c r="D31" s="68" t="str">
        <f>"""_colorIndex"": "&amp;B31</f>
        <v>"_colorIndex": 1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 t="s">
        <v>25</v>
      </c>
      <c r="D32" s="58"/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>A26</f>
        <v>221</v>
      </c>
      <c r="B33" s="65">
        <f>B26+1</f>
        <v>4</v>
      </c>
      <c r="C33" s="54"/>
      <c r="D33" s="68" t="str" cm="1">
        <f t="array" aca="1" ref="D33" ca="1">"""name"": """ &amp; INDIRECT(ADDRESS(A33,B33,4,1,"DONNEES")) &amp; ""","</f>
        <v>"name": "Superficie moyenne",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/>
      <c r="D34" s="58" t="s">
        <v>48</v>
      </c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6">
        <f>A$4+1</f>
        <v>219</v>
      </c>
      <c r="B35" s="67">
        <f>B$4+4</f>
        <v>5</v>
      </c>
      <c r="C35" s="54"/>
      <c r="D35" s="58"/>
      <c r="E35" s="68" t="str" cm="1">
        <f t="array" aca="1" ref="E35" ca="1">"""pointFormat"": ""&lt;span style=\""color:{point.color}\""&gt;&amp;#9679&lt;/span&gt; &lt;b&gt; {point.y:,.2f}"&amp;IF(A$3&gt;1," (x"&amp;CHAR(160)&amp;SUBSTITUTE(TEXT(A$3,"# ##0")," ",CHAR(160))&amp;")","") &amp;"&lt;/b&gt;"&amp;CHAR(160)&amp; INDIRECT(ADDRESS(A35,B35,4,1,"DONNEES"))&amp;"&lt;br/&gt;"""</f>
        <v>"pointFormat": "&lt;span style=\"color:{point.color}\"&gt;&amp;#9679&lt;/span&gt; &lt;b&gt; {point.y:,.2f}&lt;/b&gt; ha/exploitation&lt;br/&gt;"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14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/>
      <c r="C37" s="54"/>
      <c r="D37" s="58" t="s">
        <v>148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98" t="s">
        <v>149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>
        <f>B31+1</f>
        <v>2</v>
      </c>
      <c r="C39" s="54"/>
      <c r="D39" s="68" t="str">
        <f>"""_colorIndex"": "&amp;B39</f>
        <v>"_colorIndex": 2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 t="s">
        <v>26</v>
      </c>
      <c r="D40" s="58"/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 t="s">
        <v>31</v>
      </c>
      <c r="D41" s="58"/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 t="s">
        <v>32</v>
      </c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/>
      <c r="D43" s="58"/>
      <c r="E43" s="58" t="s">
        <v>33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/>
      <c r="E44" s="58" t="s">
        <v>34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 t="s">
        <v>14</v>
      </c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35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36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37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38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150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151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42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 t="s">
        <v>26</v>
      </c>
      <c r="D53" s="58"/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 t="s">
        <v>43</v>
      </c>
      <c r="D54" s="58"/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/>
      <c r="D55" s="58" t="s">
        <v>44</v>
      </c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>A26-2</f>
        <v>219</v>
      </c>
      <c r="B56" s="65">
        <f>B26</f>
        <v>3</v>
      </c>
      <c r="C56" s="54"/>
      <c r="D56" s="58"/>
      <c r="E56" s="68" t="str" cm="1">
        <f t="array" aca="1" ref="E56" ca="1">"""text"": """ &amp;INDIRECT(ADDRESS(A56,B56,4,1,"DONNEES"))&amp; ""","</f>
        <v>"text": "Nombre d'exploitations",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ht="28.8" x14ac:dyDescent="0.3">
      <c r="A57" s="64">
        <f>A102</f>
        <v>220</v>
      </c>
      <c r="B57" s="65">
        <f>B102</f>
        <v>3</v>
      </c>
      <c r="C57" s="54"/>
      <c r="D57" s="58"/>
      <c r="E57" s="68" t="str" cm="1">
        <f t="array" aca="1" ref="E57" ca="1">"""style"": {""fontFamily"": ""\""Lucida Grande\"", \""Lucida Sans Unicode\"", Verdana, Arial, Helvetica, sans-serif"",""color"": """&amp;INDIRECT(ADDRESS(A57,B57,4,1,"DONNEES"))&amp;""",""fontSize"": ""12"",""fontWeight"": ""bold"",""fontStyle"": ""normal""}"</f>
        <v>"style": {"fontFamily": "\"Lucida Grande\", \"Lucida Sans Unicode\", Verdana, Arial, Helvetica, sans-serif","color": "#75AE26","fontSize": "12","fontWeight": "bold","fontStyle": "normal"}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 t="s">
        <v>14</v>
      </c>
      <c r="E58" s="58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 t="s">
        <v>32</v>
      </c>
      <c r="E59" s="58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/>
      <c r="E60" s="58" t="s">
        <v>46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A57</f>
        <v>220</v>
      </c>
      <c r="B61" s="65">
        <f>B57</f>
        <v>3</v>
      </c>
      <c r="C61" s="54"/>
      <c r="D61" s="58"/>
      <c r="E61" s="68" t="str" cm="1">
        <f t="array" aca="1" ref="E61" ca="1">"""style"": {""fontWeight"": ""bold"",""color"": """&amp;INDIRECT(ADDRESS(A61,B61,4,1,"DONNEES"))&amp;"""}"</f>
        <v>"style": {"fontWeight": "bold","color": "#75AE26"}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14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A57</f>
        <v>220</v>
      </c>
      <c r="B63" s="65">
        <f>B57</f>
        <v>3</v>
      </c>
      <c r="C63" s="54"/>
      <c r="D63" s="68" t="str" cm="1">
        <f t="array" aca="1" ref="D63" ca="1">"""lineColor"": """&amp;INDIRECT(ADDRESS(A63,B63,4,1,"DONNEES"))&amp;""","</f>
        <v>"lineColor": "#75AE26",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36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A57</f>
        <v>220</v>
      </c>
      <c r="B65" s="65">
        <f>B57</f>
        <v>3</v>
      </c>
      <c r="C65" s="54"/>
      <c r="D65" s="68" t="str" cm="1">
        <f t="array" aca="1" ref="D65" ca="1">"""tickColor"": """&amp;INDIRECT(ADDRESS(A65,B65,4,1,"DONNEES"))&amp;""","</f>
        <v>"tickColor": "#75AE26",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38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39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47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98" t="s">
        <v>160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98" t="s">
        <v>152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42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 t="s">
        <v>25</v>
      </c>
      <c r="D72" s="58"/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44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>A33-2</f>
        <v>219</v>
      </c>
      <c r="B74" s="65">
        <f>B33</f>
        <v>4</v>
      </c>
      <c r="C74" s="54"/>
      <c r="D74" s="58"/>
      <c r="E74" s="68" t="str" cm="1">
        <f t="array" aca="1" ref="E74" ca="1">"""text"": """ &amp;INDIRECT(ADDRESS(A74,B74,4,1,"DONNEES"))&amp; ""","</f>
        <v>"text": "Superficie moyenne (ha/exploitation)",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/>
      <c r="E75" s="58" t="s">
        <v>153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ht="28.8" x14ac:dyDescent="0.3">
      <c r="A76" s="64">
        <f>A103</f>
        <v>220</v>
      </c>
      <c r="B76" s="65">
        <f>B103</f>
        <v>4</v>
      </c>
      <c r="C76" s="54"/>
      <c r="D76" s="58"/>
      <c r="E76" s="68" t="str" cm="1">
        <f t="array" aca="1" ref="E76" ca="1">"""style"": {""fontFamily"": ""\""Lucida Grande\"", \""Lucida Sans Unicode\"", Verdana, Arial, Helvetica, sans-serif"",""color"": """&amp;INDIRECT(ADDRESS(A76,B76,4,1,"DONNEES"))&amp;""",""fontSize"":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 t="s">
        <v>14</v>
      </c>
      <c r="E77" s="58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32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/>
      <c r="E79" s="58" t="s">
        <v>46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>A76</f>
        <v>220</v>
      </c>
      <c r="B80" s="65">
        <f>B76</f>
        <v>4</v>
      </c>
      <c r="C80" s="54"/>
      <c r="D80" s="58"/>
      <c r="E80" s="68" t="str" cm="1">
        <f t="array" aca="1" ref="E80" ca="1">"""style"": {""fontWeight"": ""bold"",""color"": """&amp;INDIRECT(ADDRESS(A80,B80,4,1,"DONNEES"))&amp;"""}"</f>
        <v>"style": {"fontWeight": "bold","color": "#2D89E1"}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14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154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>
        <f>A76</f>
        <v>220</v>
      </c>
      <c r="B83" s="65">
        <f>B76</f>
        <v>4</v>
      </c>
      <c r="C83" s="54"/>
      <c r="D83" s="68" t="str" cm="1">
        <f t="array" aca="1" ref="D83" ca="1">"""lineColor"": """&amp;INDIRECT(ADDRESS(A83,B83,4,1,"DONNEES"))&amp;""","</f>
        <v>"lineColor": "#2D89E1",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36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A76</f>
        <v>220</v>
      </c>
      <c r="B85" s="65">
        <f>B76</f>
        <v>4</v>
      </c>
      <c r="C85" s="54"/>
      <c r="D85" s="68" t="str" cm="1">
        <f t="array" aca="1" ref="D85" ca="1">"""tickColor"": """&amp;INDIRECT(ADDRESS(A85,B85,4,1,"DONNEES"))&amp;""","</f>
        <v>"tickColor":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38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58" t="s">
        <v>39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47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98" t="s">
        <v>155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68" t="str">
        <f>D70</f>
        <v>"tickAmount": 6,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58" t="s">
        <v>156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 t="s">
        <v>26</v>
      </c>
      <c r="D92" s="58"/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 t="s">
        <v>48</v>
      </c>
      <c r="D93" s="58"/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/>
      <c r="D94" s="58" t="s">
        <v>49</v>
      </c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6">
        <f>A$4+3</f>
        <v>221</v>
      </c>
      <c r="B95" s="67">
        <f>B$4+1</f>
        <v>2</v>
      </c>
      <c r="C95" s="54"/>
      <c r="D95" s="58"/>
      <c r="E95" s="68" t="str" cm="1">
        <f t="array" aca="1" ref="E95" ca="1">"""headerFormat"": ""&lt;span style=\""font-size: 10px\""&gt;" &amp;FIXED(INDIRECT(ADDRESS(A95,B95,4,1,"DONNEES")),0,1) &amp;CHAR(160)&amp;"-"&amp;CHAR(160)&amp;"Haricots"&amp;CHAR(160)&amp;"-"&amp;CHAR(160)&amp;"{point.key}"&amp;CHAR(160)&amp;":&lt;br/&gt;&lt;/span&gt;"""</f>
        <v>"headerFormat": "&lt;span style=\"font-size: 10px\"&gt;2024 - Haricots - {point.key} :&lt;br/&gt;&lt;/span&gt;"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x14ac:dyDescent="0.3">
      <c r="C96" s="54" t="s">
        <v>14</v>
      </c>
    </row>
    <row r="97" spans="1:44" s="64" customFormat="1" x14ac:dyDescent="0.3">
      <c r="B97" s="65"/>
      <c r="C97" s="54" t="s">
        <v>50</v>
      </c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/>
      <c r="D98" s="58" t="s">
        <v>51</v>
      </c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14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 t="s">
        <v>17</v>
      </c>
      <c r="D100" s="58"/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 t="s">
        <v>52</v>
      </c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A102" s="74">
        <f>A10-2</f>
        <v>220</v>
      </c>
      <c r="B102" s="75">
        <f>B10</f>
        <v>3</v>
      </c>
      <c r="C102" s="54"/>
      <c r="D102" s="68" t="str" cm="1">
        <f t="array" aca="1" ref="D102" ca="1">"""" &amp; INDIRECT(ADDRESS(A102,B102,4,1,"DONNEES")) &amp; ""","</f>
        <v>"#75AE26",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A103" s="64">
        <f>A102</f>
        <v>220</v>
      </c>
      <c r="B103" s="65">
        <f>B102+1</f>
        <v>4</v>
      </c>
      <c r="C103" s="54"/>
      <c r="D103" s="76" t="str" cm="1">
        <f t="array" aca="1" ref="D103" ca="1">"""" &amp; INDIRECT(ADDRESS(A103,B103,4,1,"DONNEES")) &amp; """"</f>
        <v>"#2D89E1"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16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44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/>
      <c r="D106" s="58" t="s">
        <v>53</v>
      </c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14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 t="s">
        <v>54</v>
      </c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/>
      <c r="D109" s="58" t="s">
        <v>53</v>
      </c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14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 t="s">
        <v>55</v>
      </c>
      <c r="D111" s="58"/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/>
      <c r="D112" s="58" t="s">
        <v>56</v>
      </c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14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 t="s">
        <v>57</v>
      </c>
      <c r="D114" s="58"/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/>
      <c r="D115" s="58" t="s">
        <v>56</v>
      </c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15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 t="s">
        <v>58</v>
      </c>
      <c r="D117" s="58"/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A118" s="61"/>
      <c r="B118" s="62"/>
      <c r="C118" s="77"/>
      <c r="D118" s="78"/>
      <c r="E118" s="7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B120" s="65"/>
      <c r="C120" s="54"/>
      <c r="D120" s="58"/>
      <c r="E120" s="5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92AA0-AEFD-4F5C-A9F5-D9C4C37DF693}">
  <sheetPr codeName="Feuil10"/>
  <dimension ref="A1:AR513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83" customFormat="1" ht="18" x14ac:dyDescent="0.3">
      <c r="A1" s="79" t="str" cm="1">
        <f t="array" aca="1" ref="A1" ca="1">INDIRECT(ADDRESS(A4,B4,4,1,"DONNEES"))</f>
        <v>E1</v>
      </c>
      <c r="B1" s="80" t="str" cm="1">
        <f t="array" aca="1" ref="B1" ca="1">INDIRECT(ADDRESS(A4,B4+1,4,1,"DONNEES"))</f>
        <v>Nombre d'exploitations produisant des oignons et superficies moyennes consacrées à cette culture selon la taille de l'exploitation en 2024</v>
      </c>
      <c r="C1" s="81"/>
      <c r="D1" s="82"/>
      <c r="E1" s="82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44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44" ht="15" thickBot="1" x14ac:dyDescent="0.35">
      <c r="A4" s="61">
        <f>ROW(DONNEES!A229)</f>
        <v>229</v>
      </c>
      <c r="B4" s="62">
        <v>1</v>
      </c>
      <c r="D4" s="63" t="s">
        <v>146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A$4+4</f>
        <v>233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0,5 ha","y": 11},</v>
      </c>
    </row>
    <row r="11" spans="1:44" x14ac:dyDescent="0.3">
      <c r="A11" s="64">
        <f>A10+1</f>
        <v>234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"0,5 à 2,5 ha","y": 34},</v>
      </c>
    </row>
    <row r="12" spans="1:44" x14ac:dyDescent="0.3">
      <c r="A12" s="64">
        <f t="shared" ref="A12:A15" si="0">A11+1</f>
        <v>235</v>
      </c>
      <c r="B12" s="65">
        <f t="shared" ref="B12:B15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"2,5 à 5 ha","y": 62},</v>
      </c>
    </row>
    <row r="13" spans="1:44" x14ac:dyDescent="0.3">
      <c r="A13" s="64">
        <f t="shared" si="0"/>
        <v>236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"5 à 10 ha","y": 109},</v>
      </c>
    </row>
    <row r="14" spans="1:44" x14ac:dyDescent="0.3">
      <c r="A14" s="64">
        <f t="shared" si="0"/>
        <v>237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"10 à 20 ha","y": 71},</v>
      </c>
    </row>
    <row r="15" spans="1:44" x14ac:dyDescent="0.3">
      <c r="A15" s="64">
        <f t="shared" si="0"/>
        <v>238</v>
      </c>
      <c r="B15" s="65">
        <f t="shared" si="1"/>
        <v>3</v>
      </c>
      <c r="E15" s="76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"}]"</f>
        <v>{"name": "≥ 20 ha","y": 7}]</v>
      </c>
    </row>
    <row r="16" spans="1:44" s="59" customFormat="1" x14ac:dyDescent="0.3">
      <c r="A16" s="64"/>
      <c r="B16" s="65"/>
      <c r="C16" s="54" t="s">
        <v>25</v>
      </c>
      <c r="D16" s="58"/>
      <c r="E16" s="58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/>
      <c r="B17" s="65"/>
      <c r="C17" s="54"/>
      <c r="D17" s="58" t="s">
        <v>13</v>
      </c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74">
        <f>A10</f>
        <v>233</v>
      </c>
      <c r="B18" s="75">
        <f>B10+1</f>
        <v>4</v>
      </c>
      <c r="C18" s="54"/>
      <c r="D18" s="58"/>
      <c r="E18" s="68" t="str" cm="1">
        <f t="array" aca="1" ref="E18" ca="1">"{""name"": """ &amp; INDIRECT(ADDRESS(A18,2,4,1,"DONNEES"))&amp; """,""y"": " &amp; IF(ISNUMBER(INDIRECT(ADDRESS(A18,B18,4,1,"DONNEES"))),SUBSTITUTE(FIXED(INDIRECT(ADDRESS(A18,B18,4,1,"DONNEES"))/A$3,B$3,1),",","."),"null") &amp; "},"</f>
        <v>{"name": "&lt; 0,5 ha","y": 0.22},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>A18+1</f>
        <v>234</v>
      </c>
      <c r="B19" s="65">
        <f>B18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"0,5 à 2,5 ha","y": 1.52},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ref="A20:A23" si="2">A19+1</f>
        <v>235</v>
      </c>
      <c r="B20" s="65">
        <f t="shared" ref="B20:B23" si="3"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"2,5 à 5 ha","y": 3.84},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2"/>
        <v>236</v>
      </c>
      <c r="B21" s="65">
        <f t="shared" si="3"/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"5 à 10 ha","y": 7.41},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237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"10 à 20 ha","y": 13.07},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238</v>
      </c>
      <c r="B23" s="65">
        <f t="shared" si="3"/>
        <v>4</v>
      </c>
      <c r="C23" s="54"/>
      <c r="D23" s="58"/>
      <c r="E23" s="76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"}]"</f>
        <v>{"name": "≥ 20 ha","y": 29.77}]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/>
      <c r="B24" s="65"/>
      <c r="C24" s="54" t="s">
        <v>26</v>
      </c>
      <c r="D24" s="58"/>
      <c r="E24" s="58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/>
      <c r="B25" s="65"/>
      <c r="C25" s="54" t="s">
        <v>27</v>
      </c>
      <c r="D25" s="58"/>
      <c r="E25" s="5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74">
        <f>A10-1</f>
        <v>232</v>
      </c>
      <c r="B26" s="75">
        <f>B10</f>
        <v>3</v>
      </c>
      <c r="C26" s="54"/>
      <c r="D26" s="68" t="str" cm="1">
        <f t="array" aca="1" ref="D26" ca="1">"""name"": """ &amp; INDIRECT(ADDRESS(A26,B26,4,1,"DONNEES")) &amp; ""","</f>
        <v>"name": "Exploitations",</v>
      </c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/>
      <c r="D27" s="58" t="s">
        <v>48</v>
      </c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ht="34.950000000000003" customHeight="1" x14ac:dyDescent="0.3">
      <c r="A28" s="64"/>
      <c r="B28" s="65"/>
      <c r="C28" s="54"/>
      <c r="D28" s="58"/>
      <c r="E28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14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/>
      <c r="B30" s="65"/>
      <c r="C30" s="54"/>
      <c r="D30" s="98" t="s">
        <v>147</v>
      </c>
      <c r="E30" s="5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75">
        <v>1</v>
      </c>
      <c r="C31" s="54"/>
      <c r="D31" s="68" t="str">
        <f>"""_colorIndex"": "&amp;B31</f>
        <v>"_colorIndex": 1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 t="s">
        <v>25</v>
      </c>
      <c r="D32" s="58"/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>A26</f>
        <v>232</v>
      </c>
      <c r="B33" s="65">
        <f>B26+1</f>
        <v>4</v>
      </c>
      <c r="C33" s="54"/>
      <c r="D33" s="68" t="str" cm="1">
        <f t="array" aca="1" ref="D33" ca="1">"""name"": """ &amp; INDIRECT(ADDRESS(A33,B33,4,1,"DONNEES")) &amp; ""","</f>
        <v>"name": "Superficie moyenne",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/>
      <c r="D34" s="58" t="s">
        <v>48</v>
      </c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6">
        <f>A$4+1</f>
        <v>230</v>
      </c>
      <c r="B35" s="67">
        <f>B$4+4</f>
        <v>5</v>
      </c>
      <c r="C35" s="54"/>
      <c r="D35" s="58"/>
      <c r="E35" s="68" t="str" cm="1">
        <f t="array" aca="1" ref="E35" ca="1">"""pointFormat"": ""&lt;span style=\""color:{point.color}\""&gt;&amp;#9679&lt;/span&gt; &lt;b&gt; {point.y:,.2f}"&amp;IF(A$3&gt;1," (x"&amp;CHAR(160)&amp;SUBSTITUTE(TEXT(A$3,"# ##0")," ",CHAR(160))&amp;")","") &amp;"&lt;/b&gt;"&amp;CHAR(160)&amp; INDIRECT(ADDRESS(A35,B35,4,1,"DONNEES"))&amp;"&lt;br/&gt;"""</f>
        <v>"pointFormat": "&lt;span style=\"color:{point.color}\"&gt;&amp;#9679&lt;/span&gt; &lt;b&gt; {point.y:,.2f}&lt;/b&gt; ha/exploitation&lt;br/&gt;"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14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/>
      <c r="C37" s="54"/>
      <c r="D37" s="58" t="s">
        <v>148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98" t="s">
        <v>149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>
        <f>B31+1</f>
        <v>2</v>
      </c>
      <c r="C39" s="54"/>
      <c r="D39" s="68" t="str">
        <f>"""_colorIndex"": "&amp;B39</f>
        <v>"_colorIndex": 2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 t="s">
        <v>26</v>
      </c>
      <c r="D40" s="58"/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 t="s">
        <v>31</v>
      </c>
      <c r="D41" s="58"/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 t="s">
        <v>32</v>
      </c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/>
      <c r="D43" s="58"/>
      <c r="E43" s="58" t="s">
        <v>33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/>
      <c r="E44" s="58" t="s">
        <v>34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 t="s">
        <v>14</v>
      </c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35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36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37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38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150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151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42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 t="s">
        <v>26</v>
      </c>
      <c r="D53" s="58"/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 t="s">
        <v>43</v>
      </c>
      <c r="D54" s="58"/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/>
      <c r="D55" s="58" t="s">
        <v>44</v>
      </c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>A26-2</f>
        <v>230</v>
      </c>
      <c r="B56" s="65">
        <f>B26</f>
        <v>3</v>
      </c>
      <c r="C56" s="54"/>
      <c r="D56" s="58"/>
      <c r="E56" s="68" t="str" cm="1">
        <f t="array" aca="1" ref="E56" ca="1">"""text"": """ &amp;INDIRECT(ADDRESS(A56,B56,4,1,"DONNEES"))&amp; ""","</f>
        <v>"text": "Nombre d'exploitations",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ht="28.8" x14ac:dyDescent="0.3">
      <c r="A57" s="64">
        <f>A102</f>
        <v>231</v>
      </c>
      <c r="B57" s="65">
        <f>B102</f>
        <v>3</v>
      </c>
      <c r="C57" s="54"/>
      <c r="D57" s="58"/>
      <c r="E57" s="68" t="str" cm="1">
        <f t="array" aca="1" ref="E57" ca="1">"""style"": {""fontFamily"": ""\""Lucida Grande\"", \""Lucida Sans Unicode\"", Verdana, Arial, Helvetica, sans-serif"",""color"": """&amp;INDIRECT(ADDRESS(A57,B57,4,1,"DONNEES"))&amp;""",""fontSize"": ""12"",""fontWeight"": ""bold"",""fontStyle"": ""normal""}"</f>
        <v>"style": {"fontFamily": "\"Lucida Grande\", \"Lucida Sans Unicode\", Verdana, Arial, Helvetica, sans-serif","color": "#B4E179","fontSize": "12","fontWeight": "bold","fontStyle": "normal"}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 t="s">
        <v>14</v>
      </c>
      <c r="E58" s="58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 t="s">
        <v>32</v>
      </c>
      <c r="E59" s="58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/>
      <c r="E60" s="58" t="s">
        <v>46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A57</f>
        <v>231</v>
      </c>
      <c r="B61" s="65">
        <f>B57</f>
        <v>3</v>
      </c>
      <c r="C61" s="54"/>
      <c r="D61" s="58"/>
      <c r="E61" s="68" t="str" cm="1">
        <f t="array" aca="1" ref="E61" ca="1">"""style"": {""fontWeight"": ""bold"",""color"": """&amp;INDIRECT(ADDRESS(A61,B61,4,1,"DONNEES"))&amp;"""}"</f>
        <v>"style": {"fontWeight": "bold","color": "#B4E179"}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14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A57</f>
        <v>231</v>
      </c>
      <c r="B63" s="65">
        <f>B57</f>
        <v>3</v>
      </c>
      <c r="C63" s="54"/>
      <c r="D63" s="68" t="str" cm="1">
        <f t="array" aca="1" ref="D63" ca="1">"""lineColor"": """&amp;INDIRECT(ADDRESS(A63,B63,4,1,"DONNEES"))&amp;""","</f>
        <v>"lineColor": "#B4E179",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36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A57</f>
        <v>231</v>
      </c>
      <c r="B65" s="65">
        <f>B57</f>
        <v>3</v>
      </c>
      <c r="C65" s="54"/>
      <c r="D65" s="68" t="str" cm="1">
        <f t="array" aca="1" ref="D65" ca="1">"""tickColor"": """&amp;INDIRECT(ADDRESS(A65,B65,4,1,"DONNEES"))&amp;""","</f>
        <v>"tickColor": "#B4E179",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38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39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47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98" t="s">
        <v>160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98" t="s">
        <v>152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42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 t="s">
        <v>25</v>
      </c>
      <c r="D72" s="58"/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44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>A33-2</f>
        <v>230</v>
      </c>
      <c r="B74" s="65">
        <f>B33</f>
        <v>4</v>
      </c>
      <c r="C74" s="54"/>
      <c r="D74" s="58"/>
      <c r="E74" s="68" t="str" cm="1">
        <f t="array" aca="1" ref="E74" ca="1">"""text"": """ &amp;INDIRECT(ADDRESS(A74,B74,4,1,"DONNEES"))&amp; ""","</f>
        <v>"text": "Superficie moyenne (ha/exploitation)",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/>
      <c r="E75" s="58" t="s">
        <v>153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ht="28.8" x14ac:dyDescent="0.3">
      <c r="A76" s="64">
        <f>A103</f>
        <v>231</v>
      </c>
      <c r="B76" s="65">
        <f>B103</f>
        <v>4</v>
      </c>
      <c r="C76" s="54"/>
      <c r="D76" s="58"/>
      <c r="E76" s="68" t="str" cm="1">
        <f t="array" aca="1" ref="E76" ca="1">"""style"": {""fontFamily"": ""\""Lucida Grande\"", \""Lucida Sans Unicode\"", Verdana, Arial, Helvetica, sans-serif"",""color"": """&amp;INDIRECT(ADDRESS(A76,B76,4,1,"DONNEES"))&amp;""",""fontSize"":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 t="s">
        <v>14</v>
      </c>
      <c r="E77" s="58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32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/>
      <c r="E79" s="58" t="s">
        <v>46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>A76</f>
        <v>231</v>
      </c>
      <c r="B80" s="65">
        <f>B76</f>
        <v>4</v>
      </c>
      <c r="C80" s="54"/>
      <c r="D80" s="58"/>
      <c r="E80" s="68" t="str" cm="1">
        <f t="array" aca="1" ref="E80" ca="1">"""style"": {""fontWeight"": ""bold"",""color"": """&amp;INDIRECT(ADDRESS(A80,B80,4,1,"DONNEES"))&amp;"""}"</f>
        <v>"style": {"fontWeight": "bold","color": "#2D89E1"}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14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154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>
        <f>A76</f>
        <v>231</v>
      </c>
      <c r="B83" s="65">
        <f>B76</f>
        <v>4</v>
      </c>
      <c r="C83" s="54"/>
      <c r="D83" s="68" t="str" cm="1">
        <f t="array" aca="1" ref="D83" ca="1">"""lineColor"": """&amp;INDIRECT(ADDRESS(A83,B83,4,1,"DONNEES"))&amp;""","</f>
        <v>"lineColor": "#2D89E1",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36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A76</f>
        <v>231</v>
      </c>
      <c r="B85" s="65">
        <f>B76</f>
        <v>4</v>
      </c>
      <c r="C85" s="54"/>
      <c r="D85" s="68" t="str" cm="1">
        <f t="array" aca="1" ref="D85" ca="1">"""tickColor"": """&amp;INDIRECT(ADDRESS(A85,B85,4,1,"DONNEES"))&amp;""","</f>
        <v>"tickColor":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38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58" t="s">
        <v>39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47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98" t="s">
        <v>162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68" t="str">
        <f>D70</f>
        <v>"tickAmount": 6,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58" t="s">
        <v>156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 t="s">
        <v>26</v>
      </c>
      <c r="D92" s="58"/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 t="s">
        <v>48</v>
      </c>
      <c r="D93" s="58"/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/>
      <c r="D94" s="58" t="s">
        <v>49</v>
      </c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6">
        <f>A$4+3</f>
        <v>232</v>
      </c>
      <c r="B95" s="67">
        <f>B$4+1</f>
        <v>2</v>
      </c>
      <c r="C95" s="54"/>
      <c r="D95" s="58"/>
      <c r="E95" s="68" t="str" cm="1">
        <f t="array" aca="1" ref="E95" ca="1">"""headerFormat"": ""&lt;span style=\""font-size: 10px\""&gt;" &amp;FIXED(INDIRECT(ADDRESS(A95,B95,4,1,"DONNEES")),0,1) &amp;CHAR(160)&amp;"-"&amp;CHAR(160)&amp;"Oignons"&amp;CHAR(160)&amp;"-"&amp;CHAR(160)&amp;"{point.key}"&amp;CHAR(160)&amp;":&lt;br/&gt;&lt;/span&gt;"""</f>
        <v>"headerFormat": "&lt;span style=\"font-size: 10px\"&gt;2024 - Oignons - {point.key} :&lt;br/&gt;&lt;/span&gt;"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x14ac:dyDescent="0.3">
      <c r="C96" s="54" t="s">
        <v>14</v>
      </c>
    </row>
    <row r="97" spans="1:44" s="64" customFormat="1" x14ac:dyDescent="0.3">
      <c r="B97" s="65"/>
      <c r="C97" s="54" t="s">
        <v>50</v>
      </c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/>
      <c r="D98" s="58" t="s">
        <v>51</v>
      </c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14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 t="s">
        <v>17</v>
      </c>
      <c r="D100" s="58"/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 t="s">
        <v>52</v>
      </c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A102" s="74">
        <f>A10-2</f>
        <v>231</v>
      </c>
      <c r="B102" s="75">
        <f>B10</f>
        <v>3</v>
      </c>
      <c r="C102" s="54"/>
      <c r="D102" s="68" t="str" cm="1">
        <f t="array" aca="1" ref="D102" ca="1">"""" &amp; INDIRECT(ADDRESS(A102,B102,4,1,"DONNEES")) &amp; ""","</f>
        <v>"#B4E179",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A103" s="64">
        <f>A102</f>
        <v>231</v>
      </c>
      <c r="B103" s="65">
        <f>B102+1</f>
        <v>4</v>
      </c>
      <c r="C103" s="54"/>
      <c r="D103" s="76" t="str" cm="1">
        <f t="array" aca="1" ref="D103" ca="1">"""" &amp; INDIRECT(ADDRESS(A103,B103,4,1,"DONNEES")) &amp; """"</f>
        <v>"#2D89E1"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16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44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/>
      <c r="D106" s="58" t="s">
        <v>53</v>
      </c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14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 t="s">
        <v>54</v>
      </c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/>
      <c r="D109" s="58" t="s">
        <v>53</v>
      </c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14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 t="s">
        <v>55</v>
      </c>
      <c r="D111" s="58"/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/>
      <c r="D112" s="58" t="s">
        <v>56</v>
      </c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14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 t="s">
        <v>57</v>
      </c>
      <c r="D114" s="58"/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/>
      <c r="D115" s="58" t="s">
        <v>56</v>
      </c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15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 t="s">
        <v>58</v>
      </c>
      <c r="D117" s="58"/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A118" s="61"/>
      <c r="B118" s="62"/>
      <c r="C118" s="77"/>
      <c r="D118" s="78"/>
      <c r="E118" s="7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B120" s="65"/>
      <c r="C120" s="54"/>
      <c r="D120" s="58"/>
      <c r="E120" s="5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C5A1-3F13-4B21-A1AF-03471F06C777}">
  <sheetPr codeName="Feuil11"/>
  <dimension ref="A1:AR513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83" customFormat="1" ht="18" x14ac:dyDescent="0.3">
      <c r="A1" s="79" t="str" cm="1">
        <f t="array" aca="1" ref="A1" ca="1">INDIRECT(ADDRESS(A4,B4,4,1,"DONNEES"))</f>
        <v>F1</v>
      </c>
      <c r="B1" s="80" t="str" cm="1">
        <f t="array" aca="1" ref="B1" ca="1">INDIRECT(ADDRESS(A4,B4+1,4,1,"DONNEES"))</f>
        <v>Nombre d'exploitations produisant des carottes et superficies moyennes consacrées à cette culture selon la taille de l'exploitation en 2024</v>
      </c>
      <c r="C1" s="81"/>
      <c r="D1" s="82"/>
      <c r="E1" s="82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44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44" ht="15" thickBot="1" x14ac:dyDescent="0.35">
      <c r="A4" s="61">
        <f>ROW(DONNEES!A240)</f>
        <v>240</v>
      </c>
      <c r="B4" s="62">
        <v>1</v>
      </c>
      <c r="D4" s="63" t="s">
        <v>146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A$4+4</f>
        <v>244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0,5 ha","y": 8},</v>
      </c>
    </row>
    <row r="11" spans="1:44" x14ac:dyDescent="0.3">
      <c r="A11" s="64">
        <f>A10+1</f>
        <v>245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"0,5 à 2,5 ha","y": 28},</v>
      </c>
    </row>
    <row r="12" spans="1:44" x14ac:dyDescent="0.3">
      <c r="A12" s="64">
        <f t="shared" ref="A12:A15" si="0">A11+1</f>
        <v>246</v>
      </c>
      <c r="B12" s="65">
        <f t="shared" ref="B12:B15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"2,5 à 5 ha","y": 57},</v>
      </c>
    </row>
    <row r="13" spans="1:44" x14ac:dyDescent="0.3">
      <c r="A13" s="64">
        <f t="shared" si="0"/>
        <v>247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"5 à 10 ha","y": 93},</v>
      </c>
    </row>
    <row r="14" spans="1:44" x14ac:dyDescent="0.3">
      <c r="A14" s="64">
        <f t="shared" si="0"/>
        <v>248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"10 à 20 ha","y": 40},</v>
      </c>
    </row>
    <row r="15" spans="1:44" x14ac:dyDescent="0.3">
      <c r="A15" s="64">
        <f t="shared" si="0"/>
        <v>249</v>
      </c>
      <c r="B15" s="65">
        <f t="shared" si="1"/>
        <v>3</v>
      </c>
      <c r="E15" s="76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"}]"</f>
        <v>{"name": "≥ 20 ha","y": 8}]</v>
      </c>
    </row>
    <row r="16" spans="1:44" s="59" customFormat="1" x14ac:dyDescent="0.3">
      <c r="A16" s="64"/>
      <c r="B16" s="65"/>
      <c r="C16" s="54" t="s">
        <v>25</v>
      </c>
      <c r="D16" s="58"/>
      <c r="E16" s="58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/>
      <c r="B17" s="65"/>
      <c r="C17" s="54"/>
      <c r="D17" s="58" t="s">
        <v>13</v>
      </c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74">
        <f>A10</f>
        <v>244</v>
      </c>
      <c r="B18" s="75">
        <f>B10+1</f>
        <v>4</v>
      </c>
      <c r="C18" s="54"/>
      <c r="D18" s="58"/>
      <c r="E18" s="68" t="str" cm="1">
        <f t="array" aca="1" ref="E18" ca="1">"{""name"": """ &amp; INDIRECT(ADDRESS(A18,2,4,1,"DONNEES"))&amp; """,""y"": " &amp; IF(ISNUMBER(INDIRECT(ADDRESS(A18,B18,4,1,"DONNEES"))),SUBSTITUTE(FIXED(INDIRECT(ADDRESS(A18,B18,4,1,"DONNEES"))/A$3,B$3,1),",","."),"null") &amp; "},"</f>
        <v>{"name": "&lt; 0,5 ha","y": 0.19},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>A18+1</f>
        <v>245</v>
      </c>
      <c r="B19" s="65">
        <f>B18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"0,5 à 2,5 ha","y": 1.52},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ref="A20:A23" si="2">A19+1</f>
        <v>246</v>
      </c>
      <c r="B20" s="65">
        <f t="shared" ref="B20:B23" si="3"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"2,5 à 5 ha","y": 3.91},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2"/>
        <v>247</v>
      </c>
      <c r="B21" s="65">
        <f t="shared" si="3"/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"5 à 10 ha","y": 6.99},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248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"10 à 20 ha","y": 13.11},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249</v>
      </c>
      <c r="B23" s="65">
        <f t="shared" si="3"/>
        <v>4</v>
      </c>
      <c r="C23" s="54"/>
      <c r="D23" s="58"/>
      <c r="E23" s="76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"}]"</f>
        <v>{"name": "≥ 20 ha","y": 25.12}]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/>
      <c r="B24" s="65"/>
      <c r="C24" s="54" t="s">
        <v>26</v>
      </c>
      <c r="D24" s="58"/>
      <c r="E24" s="58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/>
      <c r="B25" s="65"/>
      <c r="C25" s="54" t="s">
        <v>27</v>
      </c>
      <c r="D25" s="58"/>
      <c r="E25" s="5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74">
        <f>A10-1</f>
        <v>243</v>
      </c>
      <c r="B26" s="75">
        <f>B10</f>
        <v>3</v>
      </c>
      <c r="C26" s="54"/>
      <c r="D26" s="68" t="str" cm="1">
        <f t="array" aca="1" ref="D26" ca="1">"""name"": """ &amp; INDIRECT(ADDRESS(A26,B26,4,1,"DONNEES")) &amp; ""","</f>
        <v>"name": "Exploitations",</v>
      </c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/>
      <c r="D27" s="58" t="s">
        <v>48</v>
      </c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ht="34.950000000000003" customHeight="1" x14ac:dyDescent="0.3">
      <c r="A28" s="64"/>
      <c r="B28" s="65"/>
      <c r="C28" s="54"/>
      <c r="D28" s="58"/>
      <c r="E28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14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/>
      <c r="B30" s="65"/>
      <c r="C30" s="54"/>
      <c r="D30" s="98" t="s">
        <v>147</v>
      </c>
      <c r="E30" s="5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75">
        <v>1</v>
      </c>
      <c r="C31" s="54"/>
      <c r="D31" s="68" t="str">
        <f>"""_colorIndex"": "&amp;B31</f>
        <v>"_colorIndex": 1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 t="s">
        <v>25</v>
      </c>
      <c r="D32" s="58"/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>A26</f>
        <v>243</v>
      </c>
      <c r="B33" s="65">
        <f>B26+1</f>
        <v>4</v>
      </c>
      <c r="C33" s="54"/>
      <c r="D33" s="68" t="str" cm="1">
        <f t="array" aca="1" ref="D33" ca="1">"""name"": """ &amp; INDIRECT(ADDRESS(A33,B33,4,1,"DONNEES")) &amp; ""","</f>
        <v>"name": "Superficie moyenne",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/>
      <c r="D34" s="58" t="s">
        <v>48</v>
      </c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6">
        <f>A$4+1</f>
        <v>241</v>
      </c>
      <c r="B35" s="67">
        <f>B$4+4</f>
        <v>5</v>
      </c>
      <c r="C35" s="54"/>
      <c r="D35" s="58"/>
      <c r="E35" s="68" t="str" cm="1">
        <f t="array" aca="1" ref="E35" ca="1">"""pointFormat"": ""&lt;span style=\""color:{point.color}\""&gt;&amp;#9679&lt;/span&gt; &lt;b&gt; {point.y:,.2f}"&amp;IF(A$3&gt;1," (x"&amp;CHAR(160)&amp;SUBSTITUTE(TEXT(A$3,"# ##0")," ",CHAR(160))&amp;")","") &amp;"&lt;/b&gt;"&amp;CHAR(160)&amp; INDIRECT(ADDRESS(A35,B35,4,1,"DONNEES"))&amp;"&lt;br/&gt;"""</f>
        <v>"pointFormat": "&lt;span style=\"color:{point.color}\"&gt;&amp;#9679&lt;/span&gt; &lt;b&gt; {point.y:,.2f}&lt;/b&gt; ha/exploitation&lt;br/&gt;"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14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/>
      <c r="C37" s="54"/>
      <c r="D37" s="58" t="s">
        <v>148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98" t="s">
        <v>149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>
        <f>B31+1</f>
        <v>2</v>
      </c>
      <c r="C39" s="54"/>
      <c r="D39" s="68" t="str">
        <f>"""_colorIndex"": "&amp;B39</f>
        <v>"_colorIndex": 2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 t="s">
        <v>26</v>
      </c>
      <c r="D40" s="58"/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 t="s">
        <v>31</v>
      </c>
      <c r="D41" s="58"/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 t="s">
        <v>32</v>
      </c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/>
      <c r="D43" s="58"/>
      <c r="E43" s="58" t="s">
        <v>33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/>
      <c r="E44" s="58" t="s">
        <v>34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 t="s">
        <v>14</v>
      </c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35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36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37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38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150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151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42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 t="s">
        <v>26</v>
      </c>
      <c r="D53" s="58"/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 t="s">
        <v>43</v>
      </c>
      <c r="D54" s="58"/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/>
      <c r="D55" s="58" t="s">
        <v>44</v>
      </c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>A26-2</f>
        <v>241</v>
      </c>
      <c r="B56" s="65">
        <f>B26</f>
        <v>3</v>
      </c>
      <c r="C56" s="54"/>
      <c r="D56" s="58"/>
      <c r="E56" s="68" t="str" cm="1">
        <f t="array" aca="1" ref="E56" ca="1">"""text"": """ &amp;INDIRECT(ADDRESS(A56,B56,4,1,"DONNEES"))&amp; ""","</f>
        <v>"text": "Nombre d'exploitations",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ht="28.8" x14ac:dyDescent="0.3">
      <c r="A57" s="64">
        <f>A102</f>
        <v>242</v>
      </c>
      <c r="B57" s="65">
        <f>B102</f>
        <v>3</v>
      </c>
      <c r="C57" s="54"/>
      <c r="D57" s="58"/>
      <c r="E57" s="68" t="str" cm="1">
        <f t="array" aca="1" ref="E57" ca="1">"""style"": {""fontFamily"": ""\""Lucida Grande\"", \""Lucida Sans Unicode\"", Verdana, Arial, Helvetica, sans-serif"",""color"": """&amp;INDIRECT(ADDRESS(A57,B57,4,1,"DONNEES"))&amp;""",""fontSize"": ""12"",""fontWeight"": ""bold"",""fontStyle"": ""normal""}"</f>
        <v>"style": {"fontFamily": "\"Lucida Grande\", \"Lucida Sans Unicode\", Verdana, Arial, Helvetica, sans-serif","color": "#8DD232","fontSize": "12","fontWeight": "bold","fontStyle": "normal"}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 t="s">
        <v>14</v>
      </c>
      <c r="E58" s="58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 t="s">
        <v>32</v>
      </c>
      <c r="E59" s="58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/>
      <c r="E60" s="58" t="s">
        <v>46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A57</f>
        <v>242</v>
      </c>
      <c r="B61" s="65">
        <f>B57</f>
        <v>3</v>
      </c>
      <c r="C61" s="54"/>
      <c r="D61" s="58"/>
      <c r="E61" s="68" t="str" cm="1">
        <f t="array" aca="1" ref="E61" ca="1">"""style"": {""fontWeight"": ""bold"",""color"": """&amp;INDIRECT(ADDRESS(A61,B61,4,1,"DONNEES"))&amp;"""}"</f>
        <v>"style": {"fontWeight": "bold","color": "#8DD232"}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14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A57</f>
        <v>242</v>
      </c>
      <c r="B63" s="65">
        <f>B57</f>
        <v>3</v>
      </c>
      <c r="C63" s="54"/>
      <c r="D63" s="68" t="str" cm="1">
        <f t="array" aca="1" ref="D63" ca="1">"""lineColor"": """&amp;INDIRECT(ADDRESS(A63,B63,4,1,"DONNEES"))&amp;""","</f>
        <v>"lineColor": "#8DD232",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36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A57</f>
        <v>242</v>
      </c>
      <c r="B65" s="65">
        <f>B57</f>
        <v>3</v>
      </c>
      <c r="C65" s="54"/>
      <c r="D65" s="68" t="str" cm="1">
        <f t="array" aca="1" ref="D65" ca="1">"""tickColor"": """&amp;INDIRECT(ADDRESS(A65,B65,4,1,"DONNEES"))&amp;""","</f>
        <v>"tickColor": "#8DD232",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38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39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47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98" t="s">
        <v>161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98" t="s">
        <v>152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42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 t="s">
        <v>25</v>
      </c>
      <c r="D72" s="58"/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44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>A33-2</f>
        <v>241</v>
      </c>
      <c r="B74" s="65">
        <f>B33</f>
        <v>4</v>
      </c>
      <c r="C74" s="54"/>
      <c r="D74" s="58"/>
      <c r="E74" s="68" t="str" cm="1">
        <f t="array" aca="1" ref="E74" ca="1">"""text"": """ &amp;INDIRECT(ADDRESS(A74,B74,4,1,"DONNEES"))&amp; ""","</f>
        <v>"text": "Superficie moyenne (ha/exploitation)",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/>
      <c r="E75" s="58" t="s">
        <v>153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ht="28.8" x14ac:dyDescent="0.3">
      <c r="A76" s="64">
        <f>A103</f>
        <v>242</v>
      </c>
      <c r="B76" s="65">
        <f>B103</f>
        <v>4</v>
      </c>
      <c r="C76" s="54"/>
      <c r="D76" s="58"/>
      <c r="E76" s="68" t="str" cm="1">
        <f t="array" aca="1" ref="E76" ca="1">"""style"": {""fontFamily"": ""\""Lucida Grande\"", \""Lucida Sans Unicode\"", Verdana, Arial, Helvetica, sans-serif"",""color"": """&amp;INDIRECT(ADDRESS(A76,B76,4,1,"DONNEES"))&amp;""",""fontSize"":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 t="s">
        <v>14</v>
      </c>
      <c r="E77" s="58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32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/>
      <c r="E79" s="58" t="s">
        <v>46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>A76</f>
        <v>242</v>
      </c>
      <c r="B80" s="65">
        <f>B76</f>
        <v>4</v>
      </c>
      <c r="C80" s="54"/>
      <c r="D80" s="58"/>
      <c r="E80" s="68" t="str" cm="1">
        <f t="array" aca="1" ref="E80" ca="1">"""style"": {""fontWeight"": ""bold"",""color"": """&amp;INDIRECT(ADDRESS(A80,B80,4,1,"DONNEES"))&amp;"""}"</f>
        <v>"style": {"fontWeight": "bold","color": "#2D89E1"}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14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154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>
        <f>A76</f>
        <v>242</v>
      </c>
      <c r="B83" s="65">
        <f>B76</f>
        <v>4</v>
      </c>
      <c r="C83" s="54"/>
      <c r="D83" s="68" t="str" cm="1">
        <f t="array" aca="1" ref="D83" ca="1">"""lineColor"": """&amp;INDIRECT(ADDRESS(A83,B83,4,1,"DONNEES"))&amp;""","</f>
        <v>"lineColor": "#2D89E1",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36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A76</f>
        <v>242</v>
      </c>
      <c r="B85" s="65">
        <f>B76</f>
        <v>4</v>
      </c>
      <c r="C85" s="54"/>
      <c r="D85" s="68" t="str" cm="1">
        <f t="array" aca="1" ref="D85" ca="1">"""tickColor"": """&amp;INDIRECT(ADDRESS(A85,B85,4,1,"DONNEES"))&amp;""","</f>
        <v>"tickColor":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38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58" t="s">
        <v>39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47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98" t="s">
        <v>162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68" t="str">
        <f>D70</f>
        <v>"tickAmount": 6,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58" t="s">
        <v>156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 t="s">
        <v>26</v>
      </c>
      <c r="D92" s="58"/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 t="s">
        <v>48</v>
      </c>
      <c r="D93" s="58"/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/>
      <c r="D94" s="58" t="s">
        <v>49</v>
      </c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6">
        <f>A$4+3</f>
        <v>243</v>
      </c>
      <c r="B95" s="67">
        <f>B$4+1</f>
        <v>2</v>
      </c>
      <c r="C95" s="54"/>
      <c r="D95" s="58"/>
      <c r="E95" s="68" t="str" cm="1">
        <f t="array" aca="1" ref="E95" ca="1">"""headerFormat"": ""&lt;span style=\""font-size: 10px\""&gt;" &amp;FIXED(INDIRECT(ADDRESS(A95,B95,4,1,"DONNEES")),0,1) &amp;CHAR(160)&amp;"-"&amp;CHAR(160)&amp;"Carottes"&amp;CHAR(160)&amp;"-"&amp;CHAR(160)&amp;"{point.key}"&amp;CHAR(160)&amp;":&lt;br/&gt;&lt;/span&gt;"""</f>
        <v>"headerFormat": "&lt;span style=\"font-size: 10px\"&gt;2024 - Carottes - {point.key} :&lt;br/&gt;&lt;/span&gt;"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x14ac:dyDescent="0.3">
      <c r="C96" s="54" t="s">
        <v>14</v>
      </c>
    </row>
    <row r="97" spans="1:44" s="64" customFormat="1" x14ac:dyDescent="0.3">
      <c r="B97" s="65"/>
      <c r="C97" s="54" t="s">
        <v>50</v>
      </c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/>
      <c r="D98" s="58" t="s">
        <v>51</v>
      </c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14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 t="s">
        <v>17</v>
      </c>
      <c r="D100" s="58"/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 t="s">
        <v>52</v>
      </c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A102" s="74">
        <f>A10-2</f>
        <v>242</v>
      </c>
      <c r="B102" s="75">
        <f>B10</f>
        <v>3</v>
      </c>
      <c r="C102" s="54"/>
      <c r="D102" s="68" t="str" cm="1">
        <f t="array" aca="1" ref="D102" ca="1">"""" &amp; INDIRECT(ADDRESS(A102,B102,4,1,"DONNEES")) &amp; ""","</f>
        <v>"#8DD232",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A103" s="64">
        <f>A102</f>
        <v>242</v>
      </c>
      <c r="B103" s="65">
        <f>B102+1</f>
        <v>4</v>
      </c>
      <c r="C103" s="54"/>
      <c r="D103" s="76" t="str" cm="1">
        <f t="array" aca="1" ref="D103" ca="1">"""" &amp; INDIRECT(ADDRESS(A103,B103,4,1,"DONNEES")) &amp; """"</f>
        <v>"#2D89E1"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16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44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/>
      <c r="D106" s="58" t="s">
        <v>53</v>
      </c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14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 t="s">
        <v>54</v>
      </c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/>
      <c r="D109" s="58" t="s">
        <v>53</v>
      </c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14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 t="s">
        <v>55</v>
      </c>
      <c r="D111" s="58"/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/>
      <c r="D112" s="58" t="s">
        <v>56</v>
      </c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14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 t="s">
        <v>57</v>
      </c>
      <c r="D114" s="58"/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/>
      <c r="D115" s="58" t="s">
        <v>56</v>
      </c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15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 t="s">
        <v>58</v>
      </c>
      <c r="D117" s="58"/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A118" s="61"/>
      <c r="B118" s="62"/>
      <c r="C118" s="77"/>
      <c r="D118" s="78"/>
      <c r="E118" s="7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B120" s="65"/>
      <c r="C120" s="54"/>
      <c r="D120" s="58"/>
      <c r="E120" s="5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D3208-C845-460C-AD8A-E4953C85B6AB}">
  <sheetPr codeName="Feuil12"/>
  <dimension ref="A1:AR472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6" s="83" customFormat="1" ht="18" x14ac:dyDescent="0.3">
      <c r="A1" s="79" t="str" cm="1">
        <f t="array" aca="1" ref="A1" ca="1">INDIRECT(ADDRESS(A4,B4,4,1,"DONNEES"))</f>
        <v>G1</v>
      </c>
      <c r="B1" s="80" t="str" cm="1">
        <f t="array" aca="1" ref="B1" ca="1">INDIRECT(ADDRESS(A4,B4+1,4,1,"DONNEES"))</f>
        <v>Répartition de la superficie des vergers en 2024</v>
      </c>
      <c r="C1" s="81"/>
      <c r="D1" s="82"/>
      <c r="E1" s="82"/>
    </row>
    <row r="2" spans="1:6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5"/>
      <c r="E2" s="55"/>
      <c r="F2" s="56"/>
    </row>
    <row r="3" spans="1:6" x14ac:dyDescent="0.3">
      <c r="A3" s="52"/>
      <c r="B3" s="53"/>
      <c r="C3" s="54" t="s">
        <v>20</v>
      </c>
    </row>
    <row r="4" spans="1:6" x14ac:dyDescent="0.3">
      <c r="A4" s="61">
        <f>ROW(DONNEES!A251)</f>
        <v>251</v>
      </c>
      <c r="B4" s="62">
        <v>1</v>
      </c>
      <c r="D4" s="78" t="s">
        <v>59</v>
      </c>
    </row>
    <row r="5" spans="1:6" x14ac:dyDescent="0.3">
      <c r="D5" s="58" t="s">
        <v>22</v>
      </c>
    </row>
    <row r="6" spans="1:6" x14ac:dyDescent="0.3">
      <c r="D6" s="58" t="s">
        <v>23</v>
      </c>
    </row>
    <row r="7" spans="1:6" x14ac:dyDescent="0.3">
      <c r="C7" s="54" t="s">
        <v>14</v>
      </c>
    </row>
    <row r="8" spans="1:6" x14ac:dyDescent="0.3">
      <c r="C8" s="54" t="s">
        <v>24</v>
      </c>
    </row>
    <row r="9" spans="1:6" x14ac:dyDescent="0.3">
      <c r="D9" s="58" t="s">
        <v>13</v>
      </c>
    </row>
    <row r="10" spans="1:6" x14ac:dyDescent="0.3">
      <c r="A10" s="66">
        <f>A$4+3</f>
        <v>254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"Pommiers","y": 784},</v>
      </c>
    </row>
    <row r="11" spans="1:6" x14ac:dyDescent="0.3">
      <c r="A11" s="64">
        <f>A10+1</f>
        <v>255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"Poiriers","y": 775},</v>
      </c>
    </row>
    <row r="12" spans="1:6" x14ac:dyDescent="0.3">
      <c r="A12" s="64">
        <f t="shared" ref="A12:A15" si="0">A11+1</f>
        <v>256</v>
      </c>
      <c r="B12" s="65">
        <f t="shared" ref="B12:B15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"Cerisiers","y": 155},</v>
      </c>
    </row>
    <row r="13" spans="1:6" x14ac:dyDescent="0.3">
      <c r="A13" s="64">
        <f t="shared" si="0"/>
        <v>257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"Pruniers","y": 38},</v>
      </c>
    </row>
    <row r="14" spans="1:6" x14ac:dyDescent="0.3">
      <c r="A14" s="64">
        <f t="shared" si="0"/>
        <v>258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"Noyers","y": 124},</v>
      </c>
    </row>
    <row r="15" spans="1:6" x14ac:dyDescent="0.3">
      <c r="A15" s="64">
        <f t="shared" si="0"/>
        <v>259</v>
      </c>
      <c r="B15" s="65">
        <f t="shared" si="1"/>
        <v>3</v>
      </c>
      <c r="E15" s="76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"}]"</f>
        <v>{"name": "Autres","y": 137}]</v>
      </c>
    </row>
    <row r="16" spans="1:6" x14ac:dyDescent="0.3">
      <c r="C16" s="54" t="s">
        <v>26</v>
      </c>
    </row>
    <row r="17" spans="1:5" x14ac:dyDescent="0.3">
      <c r="C17" s="54" t="s">
        <v>27</v>
      </c>
    </row>
    <row r="18" spans="1:5" x14ac:dyDescent="0.3">
      <c r="A18" s="74">
        <f>A10-1</f>
        <v>253</v>
      </c>
      <c r="B18" s="75">
        <f>B10</f>
        <v>3</v>
      </c>
      <c r="D18" s="68" t="str" cm="1">
        <f t="array" aca="1" ref="D18" ca="1">"""name"": """ &amp; INDIRECT(ADDRESS(A18,B18,4,1,"DONNEES")) &amp; """"</f>
        <v>"name": "Superficie agricole utilisée"</v>
      </c>
    </row>
    <row r="19" spans="1:5" x14ac:dyDescent="0.3">
      <c r="C19" s="54" t="s">
        <v>26</v>
      </c>
    </row>
    <row r="20" spans="1:5" x14ac:dyDescent="0.3">
      <c r="C20" s="54" t="s">
        <v>48</v>
      </c>
    </row>
    <row r="21" spans="1:5" x14ac:dyDescent="0.3">
      <c r="D21" s="58" t="s">
        <v>49</v>
      </c>
    </row>
    <row r="22" spans="1:5" x14ac:dyDescent="0.3">
      <c r="A22" s="66">
        <f>A$4+2</f>
        <v>253</v>
      </c>
      <c r="B22" s="67">
        <f>B$4+1</f>
        <v>2</v>
      </c>
      <c r="E22" s="68" t="str" cm="1">
        <f t="array" aca="1" ref="E22" ca="1">"""headerFormat"": ""&lt;span style=\""font-size: 10\""&gt;" &amp;FIXED(INDIRECT(ADDRESS(A22,B22,4,1,"DONNEES")),0,1)&amp;CHAR(160)&amp;"-"&amp;CHAR(160)&amp; "{point.key}"&amp;CHAR(160)&amp;":&lt;br/&gt;&lt;/span&gt; "","</f>
        <v>"headerFormat": "&lt;span style=\"font-size: 10\"&gt;2024 - {point.key} :&lt;br/&gt;&lt;/span&gt; ",</v>
      </c>
    </row>
    <row r="23" spans="1:5" ht="28.8" x14ac:dyDescent="0.3">
      <c r="A23" s="66">
        <f>A$4+1</f>
        <v>252</v>
      </c>
      <c r="B23" s="67">
        <f>B$4+1</f>
        <v>2</v>
      </c>
      <c r="E23" s="68" t="str" cm="1">
        <f t="array" aca="1" ref="E23" ca="1">"""pointFormat"": ""&lt;span style=\""color:{point.color}\""&gt;&amp;#9679&lt;/span&gt; &lt;b&gt; {point.y:,.0f}"&amp;IF(A$2&gt;1," (x"&amp;CHAR(160)&amp;SUBSTITUTE(TEXT(A$2,"# ##0")," ",CHAR(160))&amp;")","") &amp;"&lt;/b&gt;"&amp;CHAR(160)&amp; INDIRECT(ADDRESS(A23,B23,4,1,"DONNEES"))&amp;", soit &lt;b&gt;{point.percentage:.1f}&lt;/b&gt;"&amp;CHAR(160)&amp;"% du total&lt;br/&gt;"""</f>
        <v>"pointFormat": "&lt;span style=\"color:{point.color}\"&gt;&amp;#9679&lt;/span&gt; &lt;b&gt; {point.y:,.0f}&lt;/b&gt; ha, soit &lt;b&gt;{point.percentage:.1f}&lt;/b&gt; % du total&lt;br/&gt;"</v>
      </c>
    </row>
    <row r="24" spans="1:5" x14ac:dyDescent="0.3">
      <c r="C24" s="54" t="s">
        <v>14</v>
      </c>
    </row>
    <row r="25" spans="1:5" x14ac:dyDescent="0.3">
      <c r="C25" s="54" t="s">
        <v>50</v>
      </c>
    </row>
    <row r="26" spans="1:5" x14ac:dyDescent="0.3">
      <c r="D26" s="58" t="s">
        <v>56</v>
      </c>
    </row>
    <row r="27" spans="1:5" x14ac:dyDescent="0.3">
      <c r="C27" s="54" t="s">
        <v>14</v>
      </c>
    </row>
    <row r="28" spans="1:5" x14ac:dyDescent="0.3">
      <c r="C28" s="54" t="s">
        <v>17</v>
      </c>
    </row>
    <row r="29" spans="1:5" x14ac:dyDescent="0.3">
      <c r="A29" s="74">
        <f>A10</f>
        <v>254</v>
      </c>
      <c r="B29" s="75">
        <f>B10+2</f>
        <v>5</v>
      </c>
      <c r="D29" s="68" t="str" cm="1">
        <f t="array" aca="1" ref="D29" ca="1">"""" &amp; INDIRECT(ADDRESS(A29,B29,4,1,"DONNEES")) &amp; ""","</f>
        <v>"#5F65E3",</v>
      </c>
    </row>
    <row r="30" spans="1:5" x14ac:dyDescent="0.3">
      <c r="A30" s="64">
        <f>A29+1</f>
        <v>255</v>
      </c>
      <c r="B30" s="65">
        <f>B29</f>
        <v>5</v>
      </c>
      <c r="D30" s="68" t="str" cm="1">
        <f t="array" aca="1" ref="D30" ca="1">"""" &amp; INDIRECT(ADDRESS(A30,B30,4,1,"DONNEES")) &amp; ""","</f>
        <v>"#868BEA",</v>
      </c>
    </row>
    <row r="31" spans="1:5" x14ac:dyDescent="0.3">
      <c r="A31" s="64">
        <f t="shared" ref="A31:A34" si="2">A30+1</f>
        <v>256</v>
      </c>
      <c r="B31" s="65">
        <f t="shared" ref="B31:B34" si="3">B30</f>
        <v>5</v>
      </c>
      <c r="D31" s="68" t="str" cm="1">
        <f t="array" aca="1" ref="D31" ca="1">"""" &amp; INDIRECT(ADDRESS(A31,B31,4,1,"DONNEES")) &amp; ""","</f>
        <v>"#9FA3EF",</v>
      </c>
    </row>
    <row r="32" spans="1:5" x14ac:dyDescent="0.3">
      <c r="A32" s="64">
        <f t="shared" si="2"/>
        <v>257</v>
      </c>
      <c r="B32" s="65">
        <f t="shared" si="3"/>
        <v>5</v>
      </c>
      <c r="D32" s="68" t="str" cm="1">
        <f t="array" aca="1" ref="D32" ca="1">"""" &amp; INDIRECT(ADDRESS(A32,B32,4,1,"DONNEES")) &amp; ""","</f>
        <v>"#CCCEF6",</v>
      </c>
    </row>
    <row r="33" spans="1:44" x14ac:dyDescent="0.3">
      <c r="A33" s="64">
        <f t="shared" si="2"/>
        <v>258</v>
      </c>
      <c r="B33" s="65">
        <f t="shared" si="3"/>
        <v>5</v>
      </c>
      <c r="D33" s="68" t="str" cm="1">
        <f t="array" aca="1" ref="D33" ca="1">"""" &amp; INDIRECT(ADDRESS(A33,B33,4,1,"DONNEES")) &amp; ""","</f>
        <v>"#F1F2FD",</v>
      </c>
    </row>
    <row r="34" spans="1:44" x14ac:dyDescent="0.3">
      <c r="A34" s="64">
        <f t="shared" si="2"/>
        <v>259</v>
      </c>
      <c r="B34" s="65">
        <f t="shared" si="3"/>
        <v>5</v>
      </c>
      <c r="D34" s="76" t="str" cm="1">
        <f t="array" aca="1" ref="D34" ca="1">"""" &amp; INDIRECT(ADDRESS(A34,B34,4,1,"DONNEES")) &amp; """"</f>
        <v>"#E2E3FA"</v>
      </c>
    </row>
    <row r="35" spans="1:44" x14ac:dyDescent="0.3">
      <c r="C35" s="54" t="s">
        <v>16</v>
      </c>
    </row>
    <row r="36" spans="1:44" x14ac:dyDescent="0.3">
      <c r="C36" s="54" t="s">
        <v>60</v>
      </c>
    </row>
    <row r="37" spans="1:44" x14ac:dyDescent="0.3">
      <c r="D37" s="58" t="s">
        <v>61</v>
      </c>
    </row>
    <row r="38" spans="1:44" x14ac:dyDescent="0.3">
      <c r="E38" s="68" t="str">
        <f>"""dataLabels"": {""useHTML"": true,""format"": ""&lt;b&gt;{point.name}&lt;/b&gt;&lt;br&gt;{point.percentage:.1f}"&amp;CHAR(160)&amp;"%""}"</f>
        <v>"dataLabels": {"useHTML": true,"format": "&lt;b&gt;{point.name}&lt;/b&gt;&lt;br&gt;{point.percentage:.1f} %"}</v>
      </c>
    </row>
    <row r="39" spans="1:44" x14ac:dyDescent="0.3">
      <c r="D39" s="58" t="s">
        <v>15</v>
      </c>
    </row>
    <row r="40" spans="1:44" x14ac:dyDescent="0.3">
      <c r="C40" s="54" t="s">
        <v>14</v>
      </c>
    </row>
    <row r="41" spans="1:44" x14ac:dyDescent="0.3">
      <c r="C41" s="54" t="s">
        <v>44</v>
      </c>
    </row>
    <row r="42" spans="1:44" x14ac:dyDescent="0.3">
      <c r="D42" s="58" t="s">
        <v>53</v>
      </c>
    </row>
    <row r="43" spans="1:44" x14ac:dyDescent="0.3">
      <c r="C43" s="54" t="s">
        <v>14</v>
      </c>
    </row>
    <row r="44" spans="1:44" x14ac:dyDescent="0.3">
      <c r="C44" s="54" t="s">
        <v>54</v>
      </c>
    </row>
    <row r="45" spans="1:44" x14ac:dyDescent="0.3">
      <c r="D45" s="58" t="s">
        <v>53</v>
      </c>
    </row>
    <row r="46" spans="1:44" x14ac:dyDescent="0.3">
      <c r="C46" s="54" t="s">
        <v>14</v>
      </c>
    </row>
    <row r="47" spans="1:44" x14ac:dyDescent="0.3">
      <c r="C47" s="54" t="s">
        <v>55</v>
      </c>
    </row>
    <row r="48" spans="1:44" s="64" customFormat="1" x14ac:dyDescent="0.3">
      <c r="B48" s="65"/>
      <c r="C48" s="54"/>
      <c r="D48" s="58" t="s">
        <v>56</v>
      </c>
      <c r="E48" s="58"/>
      <c r="F48" s="59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64" customFormat="1" x14ac:dyDescent="0.3">
      <c r="B49" s="65"/>
      <c r="C49" s="54" t="s">
        <v>14</v>
      </c>
      <c r="D49" s="58"/>
      <c r="E49" s="58"/>
      <c r="F49" s="5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64" customFormat="1" x14ac:dyDescent="0.3">
      <c r="B50" s="65"/>
      <c r="C50" s="54" t="s">
        <v>57</v>
      </c>
      <c r="D50" s="58"/>
      <c r="E50" s="58"/>
      <c r="F50" s="5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64" customFormat="1" x14ac:dyDescent="0.3">
      <c r="B51" s="65"/>
      <c r="C51" s="54"/>
      <c r="D51" s="58" t="s">
        <v>56</v>
      </c>
      <c r="E51" s="58"/>
      <c r="F51" s="5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64" customFormat="1" x14ac:dyDescent="0.3">
      <c r="B52" s="65"/>
      <c r="C52" s="54" t="s">
        <v>15</v>
      </c>
      <c r="D52" s="58"/>
      <c r="E52" s="58"/>
      <c r="F52" s="5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64" customFormat="1" x14ac:dyDescent="0.3">
      <c r="B53" s="65"/>
      <c r="C53" s="54" t="s">
        <v>58</v>
      </c>
      <c r="D53" s="58"/>
      <c r="E53" s="58"/>
      <c r="F53" s="5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64" customFormat="1" x14ac:dyDescent="0.3">
      <c r="A54" s="61"/>
      <c r="B54" s="62"/>
      <c r="C54" s="77"/>
      <c r="D54" s="78"/>
      <c r="E54" s="78"/>
      <c r="F54" s="59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64" customFormat="1" x14ac:dyDescent="0.3">
      <c r="B55" s="65"/>
      <c r="C55" s="54"/>
      <c r="D55" s="58"/>
      <c r="E55" s="58"/>
      <c r="F55" s="59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64" customFormat="1" x14ac:dyDescent="0.3">
      <c r="B56" s="65"/>
      <c r="C56" s="54"/>
      <c r="D56" s="58"/>
      <c r="E56" s="58"/>
      <c r="F56" s="59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64" customFormat="1" x14ac:dyDescent="0.3">
      <c r="B57" s="65"/>
      <c r="C57" s="54"/>
      <c r="D57" s="58"/>
      <c r="E57" s="58"/>
      <c r="F57" s="59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64" customFormat="1" x14ac:dyDescent="0.3">
      <c r="B58" s="65"/>
      <c r="C58" s="54"/>
      <c r="D58" s="58"/>
      <c r="E58" s="58"/>
      <c r="F58" s="59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64" customFormat="1" x14ac:dyDescent="0.3">
      <c r="B59" s="65"/>
      <c r="C59" s="54"/>
      <c r="D59" s="58"/>
      <c r="E59" s="58"/>
      <c r="F59" s="59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64" customFormat="1" x14ac:dyDescent="0.3">
      <c r="B60" s="65"/>
      <c r="C60" s="54"/>
      <c r="D60" s="58"/>
      <c r="E60" s="58"/>
      <c r="F60" s="59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64" customFormat="1" x14ac:dyDescent="0.3">
      <c r="B61" s="65"/>
      <c r="C61" s="54"/>
      <c r="D61" s="58"/>
      <c r="E61" s="58"/>
      <c r="F61" s="59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64" customFormat="1" x14ac:dyDescent="0.3">
      <c r="B62" s="65"/>
      <c r="C62" s="54"/>
      <c r="D62" s="58"/>
      <c r="E62" s="58"/>
      <c r="F62" s="59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64" customFormat="1" x14ac:dyDescent="0.3">
      <c r="B63" s="65"/>
      <c r="C63" s="54"/>
      <c r="D63" s="58"/>
      <c r="E63" s="58"/>
      <c r="F63" s="59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64" customFormat="1" x14ac:dyDescent="0.3">
      <c r="B64" s="65"/>
      <c r="C64" s="54"/>
      <c r="D64" s="58"/>
      <c r="E64" s="58"/>
      <c r="F64" s="59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2:44" s="64" customFormat="1" x14ac:dyDescent="0.3">
      <c r="B65" s="65"/>
      <c r="C65" s="54"/>
      <c r="D65" s="58"/>
      <c r="E65" s="58"/>
      <c r="F65" s="59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2:44" s="64" customFormat="1" x14ac:dyDescent="0.3">
      <c r="B66" s="65"/>
      <c r="C66" s="54"/>
      <c r="D66" s="58"/>
      <c r="E66" s="58"/>
      <c r="F66" s="59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2:44" s="64" customFormat="1" x14ac:dyDescent="0.3">
      <c r="B67" s="65"/>
      <c r="C67" s="54"/>
      <c r="D67" s="58"/>
      <c r="E67" s="58"/>
      <c r="F67" s="59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2:44" s="64" customFormat="1" x14ac:dyDescent="0.3">
      <c r="B68" s="65"/>
      <c r="C68" s="54"/>
      <c r="D68" s="58"/>
      <c r="E68" s="58"/>
      <c r="F68" s="59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2:44" s="64" customFormat="1" x14ac:dyDescent="0.3">
      <c r="B69" s="65"/>
      <c r="C69" s="54"/>
      <c r="D69" s="58"/>
      <c r="E69" s="58"/>
      <c r="F69" s="59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2:44" s="64" customFormat="1" x14ac:dyDescent="0.3">
      <c r="B70" s="65"/>
      <c r="C70" s="54"/>
      <c r="D70" s="58"/>
      <c r="E70" s="58"/>
      <c r="F70" s="59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2:44" s="64" customFormat="1" x14ac:dyDescent="0.3">
      <c r="B71" s="65"/>
      <c r="C71" s="54"/>
      <c r="D71" s="58"/>
      <c r="E71" s="58"/>
      <c r="F71" s="59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2:44" s="64" customFormat="1" x14ac:dyDescent="0.3">
      <c r="B72" s="65"/>
      <c r="C72" s="54"/>
      <c r="D72" s="58"/>
      <c r="E72" s="58"/>
      <c r="F72" s="59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2:44" s="64" customFormat="1" x14ac:dyDescent="0.3">
      <c r="B73" s="65"/>
      <c r="C73" s="54"/>
      <c r="D73" s="58"/>
      <c r="E73" s="58"/>
      <c r="F73" s="59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2:44" s="64" customFormat="1" x14ac:dyDescent="0.3">
      <c r="B74" s="65"/>
      <c r="C74" s="54"/>
      <c r="D74" s="58"/>
      <c r="E74" s="58"/>
      <c r="F74" s="59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2:44" s="64" customFormat="1" x14ac:dyDescent="0.3">
      <c r="B75" s="65"/>
      <c r="C75" s="54"/>
      <c r="D75" s="58"/>
      <c r="E75" s="58"/>
      <c r="F75" s="59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2:44" s="64" customFormat="1" x14ac:dyDescent="0.3">
      <c r="B76" s="65"/>
      <c r="C76" s="54"/>
      <c r="D76" s="58"/>
      <c r="E76" s="58"/>
      <c r="F76" s="59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2:44" s="64" customFormat="1" x14ac:dyDescent="0.3">
      <c r="B77" s="65"/>
      <c r="C77" s="54"/>
      <c r="D77" s="58"/>
      <c r="E77" s="58"/>
      <c r="F77" s="59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2:44" s="64" customFormat="1" x14ac:dyDescent="0.3">
      <c r="B78" s="65"/>
      <c r="C78" s="54"/>
      <c r="D78" s="58"/>
      <c r="E78" s="58"/>
      <c r="F78" s="59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2:44" s="64" customFormat="1" x14ac:dyDescent="0.3">
      <c r="B79" s="65"/>
      <c r="C79" s="54"/>
      <c r="D79" s="58"/>
      <c r="E79" s="58"/>
      <c r="F79" s="59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128" spans="2:44" s="64" customFormat="1" x14ac:dyDescent="0.3">
      <c r="B128" s="65"/>
      <c r="C128" s="54"/>
      <c r="D128" s="58"/>
      <c r="E128" s="58"/>
      <c r="F128" s="59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</row>
    <row r="129" spans="2:44" s="64" customFormat="1" x14ac:dyDescent="0.3">
      <c r="B129" s="65"/>
      <c r="C129" s="54"/>
      <c r="D129" s="58"/>
      <c r="E129" s="58"/>
      <c r="F129" s="59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</row>
    <row r="130" spans="2:44" s="64" customFormat="1" x14ac:dyDescent="0.3">
      <c r="B130" s="65"/>
      <c r="C130" s="54"/>
      <c r="D130" s="58"/>
      <c r="E130" s="58"/>
      <c r="F130" s="59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</row>
    <row r="131" spans="2:44" s="64" customFormat="1" x14ac:dyDescent="0.3">
      <c r="B131" s="65"/>
      <c r="C131" s="54"/>
      <c r="D131" s="58"/>
      <c r="E131" s="58"/>
      <c r="F131" s="59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</row>
    <row r="132" spans="2:44" s="64" customFormat="1" x14ac:dyDescent="0.3">
      <c r="B132" s="65"/>
      <c r="C132" s="54"/>
      <c r="D132" s="58"/>
      <c r="E132" s="58"/>
      <c r="F132" s="59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</row>
    <row r="133" spans="2:44" s="64" customFormat="1" x14ac:dyDescent="0.3">
      <c r="B133" s="65"/>
      <c r="C133" s="54"/>
      <c r="D133" s="58"/>
      <c r="E133" s="58"/>
      <c r="F133" s="59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</row>
    <row r="134" spans="2:44" s="64" customFormat="1" x14ac:dyDescent="0.3">
      <c r="B134" s="65"/>
      <c r="C134" s="54"/>
      <c r="D134" s="58"/>
      <c r="E134" s="58"/>
      <c r="F134" s="59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</row>
    <row r="135" spans="2:44" s="64" customFormat="1" x14ac:dyDescent="0.3">
      <c r="B135" s="65"/>
      <c r="C135" s="54"/>
      <c r="D135" s="58"/>
      <c r="E135" s="58"/>
      <c r="F135" s="59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</row>
    <row r="136" spans="2:44" s="64" customFormat="1" x14ac:dyDescent="0.3">
      <c r="B136" s="65"/>
      <c r="C136" s="54"/>
      <c r="D136" s="58"/>
      <c r="E136" s="58"/>
      <c r="F136" s="59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</row>
    <row r="137" spans="2:44" s="64" customFormat="1" x14ac:dyDescent="0.3">
      <c r="B137" s="65"/>
      <c r="C137" s="54"/>
      <c r="D137" s="58"/>
      <c r="E137" s="58"/>
      <c r="F137" s="59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</row>
    <row r="138" spans="2:44" s="64" customFormat="1" x14ac:dyDescent="0.3">
      <c r="B138" s="65"/>
      <c r="C138" s="54"/>
      <c r="D138" s="58"/>
      <c r="E138" s="58"/>
      <c r="F138" s="59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</row>
    <row r="139" spans="2:44" s="64" customFormat="1" x14ac:dyDescent="0.3">
      <c r="B139" s="65"/>
      <c r="C139" s="54"/>
      <c r="D139" s="58"/>
      <c r="E139" s="58"/>
      <c r="F139" s="59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</row>
    <row r="140" spans="2:44" s="64" customFormat="1" x14ac:dyDescent="0.3">
      <c r="B140" s="65"/>
      <c r="C140" s="54"/>
      <c r="D140" s="58"/>
      <c r="E140" s="58"/>
      <c r="F140" s="59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</row>
    <row r="141" spans="2:44" s="64" customFormat="1" x14ac:dyDescent="0.3">
      <c r="B141" s="65"/>
      <c r="C141" s="54"/>
      <c r="D141" s="58"/>
      <c r="E141" s="58"/>
      <c r="F141" s="59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</row>
    <row r="142" spans="2:44" s="64" customFormat="1" x14ac:dyDescent="0.3">
      <c r="B142" s="65"/>
      <c r="C142" s="54"/>
      <c r="D142" s="58"/>
      <c r="E142" s="58"/>
      <c r="F142" s="59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</row>
    <row r="143" spans="2:44" s="64" customFormat="1" x14ac:dyDescent="0.3">
      <c r="B143" s="65"/>
      <c r="C143" s="54"/>
      <c r="D143" s="58"/>
      <c r="E143" s="58"/>
      <c r="F143" s="59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2:44" s="64" customFormat="1" x14ac:dyDescent="0.3">
      <c r="B144" s="65"/>
      <c r="C144" s="54"/>
      <c r="D144" s="58"/>
      <c r="E144" s="58"/>
      <c r="F144" s="59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2:44" s="64" customFormat="1" x14ac:dyDescent="0.3">
      <c r="B145" s="65"/>
      <c r="C145" s="54"/>
      <c r="D145" s="58"/>
      <c r="E145" s="58"/>
      <c r="F145" s="59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2:44" s="64" customFormat="1" x14ac:dyDescent="0.3">
      <c r="B146" s="65"/>
      <c r="C146" s="54"/>
      <c r="D146" s="58"/>
      <c r="E146" s="58"/>
      <c r="F146" s="59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</row>
    <row r="147" spans="2:44" s="64" customFormat="1" x14ac:dyDescent="0.3">
      <c r="B147" s="65"/>
      <c r="C147" s="54"/>
      <c r="D147" s="58"/>
      <c r="E147" s="58"/>
      <c r="F147" s="59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</row>
    <row r="148" spans="2:44" s="64" customFormat="1" x14ac:dyDescent="0.3">
      <c r="B148" s="65"/>
      <c r="C148" s="54"/>
      <c r="D148" s="58"/>
      <c r="E148" s="58"/>
      <c r="F148" s="59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</row>
    <row r="149" spans="2:44" s="64" customFormat="1" x14ac:dyDescent="0.3">
      <c r="B149" s="65"/>
      <c r="C149" s="54"/>
      <c r="D149" s="58"/>
      <c r="E149" s="58"/>
      <c r="F149" s="59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</row>
    <row r="150" spans="2:44" s="64" customFormat="1" x14ac:dyDescent="0.3">
      <c r="B150" s="65"/>
      <c r="C150" s="54"/>
      <c r="D150" s="58"/>
      <c r="E150" s="58"/>
      <c r="F150" s="59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</row>
    <row r="151" spans="2:44" s="64" customFormat="1" x14ac:dyDescent="0.3">
      <c r="B151" s="65"/>
      <c r="C151" s="54"/>
      <c r="D151" s="58"/>
      <c r="E151" s="58"/>
      <c r="F151" s="59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</row>
    <row r="152" spans="2:44" s="64" customFormat="1" x14ac:dyDescent="0.3">
      <c r="B152" s="65"/>
      <c r="C152" s="54"/>
      <c r="D152" s="58"/>
      <c r="E152" s="58"/>
      <c r="F152" s="59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</row>
    <row r="153" spans="2:44" s="64" customFormat="1" x14ac:dyDescent="0.3">
      <c r="B153" s="65"/>
      <c r="C153" s="54"/>
      <c r="D153" s="58"/>
      <c r="E153" s="58"/>
      <c r="F153" s="59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</row>
    <row r="154" spans="2:44" s="64" customFormat="1" x14ac:dyDescent="0.3">
      <c r="B154" s="65"/>
      <c r="C154" s="54"/>
      <c r="D154" s="58"/>
      <c r="E154" s="58"/>
      <c r="F154" s="59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</row>
    <row r="155" spans="2:44" s="64" customFormat="1" x14ac:dyDescent="0.3">
      <c r="B155" s="65"/>
      <c r="C155" s="54"/>
      <c r="D155" s="58"/>
      <c r="E155" s="58"/>
      <c r="F155" s="59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</row>
    <row r="156" spans="2:44" s="64" customFormat="1" x14ac:dyDescent="0.3">
      <c r="B156" s="65"/>
      <c r="C156" s="54"/>
      <c r="D156" s="58"/>
      <c r="E156" s="58"/>
      <c r="F156" s="59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</row>
    <row r="157" spans="2:44" s="64" customFormat="1" x14ac:dyDescent="0.3">
      <c r="B157" s="65"/>
      <c r="C157" s="54"/>
      <c r="D157" s="58"/>
      <c r="E157" s="58"/>
      <c r="F157" s="59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</row>
    <row r="158" spans="2:44" s="64" customFormat="1" x14ac:dyDescent="0.3">
      <c r="B158" s="65"/>
      <c r="C158" s="54"/>
      <c r="D158" s="58"/>
      <c r="E158" s="58"/>
      <c r="F158" s="59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</row>
    <row r="159" spans="2:44" s="64" customFormat="1" x14ac:dyDescent="0.3">
      <c r="B159" s="65"/>
      <c r="C159" s="54"/>
      <c r="D159" s="58"/>
      <c r="E159" s="58"/>
      <c r="F159" s="59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</row>
    <row r="160" spans="2:44" s="64" customFormat="1" x14ac:dyDescent="0.3">
      <c r="B160" s="65"/>
      <c r="C160" s="54"/>
      <c r="D160" s="58"/>
      <c r="E160" s="58"/>
      <c r="F160" s="59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</row>
    <row r="161" spans="2:44" s="64" customFormat="1" x14ac:dyDescent="0.3">
      <c r="B161" s="65"/>
      <c r="C161" s="54"/>
      <c r="D161" s="58"/>
      <c r="E161" s="58"/>
      <c r="F161" s="59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</row>
    <row r="162" spans="2:44" s="64" customFormat="1" x14ac:dyDescent="0.3">
      <c r="B162" s="65"/>
      <c r="C162" s="54"/>
      <c r="D162" s="58"/>
      <c r="E162" s="58"/>
      <c r="F162" s="59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</row>
    <row r="163" spans="2:44" s="64" customFormat="1" x14ac:dyDescent="0.3">
      <c r="B163" s="65"/>
      <c r="C163" s="54"/>
      <c r="D163" s="58"/>
      <c r="E163" s="58"/>
      <c r="F163" s="59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</row>
    <row r="164" spans="2:44" s="64" customFormat="1" x14ac:dyDescent="0.3">
      <c r="B164" s="65"/>
      <c r="C164" s="54"/>
      <c r="D164" s="58"/>
      <c r="E164" s="58"/>
      <c r="F164" s="59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</row>
    <row r="165" spans="2:44" s="64" customFormat="1" x14ac:dyDescent="0.3">
      <c r="B165" s="65"/>
      <c r="C165" s="54"/>
      <c r="D165" s="58"/>
      <c r="E165" s="58"/>
      <c r="F165" s="59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</row>
    <row r="166" spans="2:44" s="64" customFormat="1" x14ac:dyDescent="0.3">
      <c r="B166" s="65"/>
      <c r="C166" s="54"/>
      <c r="D166" s="58"/>
      <c r="E166" s="58"/>
      <c r="F166" s="59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</row>
    <row r="167" spans="2:44" s="64" customFormat="1" x14ac:dyDescent="0.3">
      <c r="B167" s="65"/>
      <c r="C167" s="54"/>
      <c r="D167" s="58"/>
      <c r="E167" s="58"/>
      <c r="F167" s="59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FCF55-979B-4517-AC11-FBCB322F4841}">
  <sheetPr codeName="Feuil13"/>
  <dimension ref="A1:AR733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51" customFormat="1" ht="18" x14ac:dyDescent="0.3">
      <c r="A1" s="47" t="str" cm="1">
        <f t="array" aca="1" ref="A1" ca="1">INDIRECT(ADDRESS(A4,B4,4,1,"DONNEES"))</f>
        <v>G2</v>
      </c>
      <c r="B1" s="48" t="str" cm="1">
        <f t="array" aca="1" ref="B1" ca="1">INDIRECT(ADDRESS(A4,B4+1,4,1,"DONNEES"))</f>
        <v>Evolution des superficies de vergers</v>
      </c>
      <c r="C1" s="49"/>
      <c r="D1" s="50"/>
      <c r="E1" s="50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1</v>
      </c>
      <c r="C2" s="54" t="s">
        <v>19</v>
      </c>
      <c r="D2" s="55"/>
      <c r="E2" s="55"/>
      <c r="F2" s="56"/>
    </row>
    <row r="3" spans="1:44" x14ac:dyDescent="0.3">
      <c r="A3" s="52"/>
      <c r="B3" s="53"/>
      <c r="C3" s="54" t="s">
        <v>20</v>
      </c>
    </row>
    <row r="4" spans="1:44" ht="15" thickBot="1" x14ac:dyDescent="0.35">
      <c r="A4" s="61">
        <f>ROW(DONNEES!A261)</f>
        <v>261</v>
      </c>
      <c r="B4" s="62">
        <v>1</v>
      </c>
      <c r="D4" s="63" t="s">
        <v>169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A$4+5</f>
        <v>266</v>
      </c>
      <c r="B10" s="67">
        <f>B$4+7</f>
        <v>8</v>
      </c>
      <c r="E10" s="68" t="str" cm="1">
        <f t="array" aca="1" ref="E10" ca="1">"{""x"": " &amp; INDIRECT(ADDRESS(A10,2,4,1,"DONNEES"))&amp; ",""y"": " &amp; IF(ISNUMBER(INDIRECT(ADDRESS(A10,B10,4,1,"DONNEES"))),SUBSTITUTE(FIXED(INDIRECT(ADDRESS(A10,B10,4,1,"DONNEES"))/A$2,B$2,1),",","."),"null") &amp; "},"</f>
        <v>{"x": 1990,"y": 11.2},</v>
      </c>
    </row>
    <row r="11" spans="1:44" x14ac:dyDescent="0.3">
      <c r="A11" s="64">
        <f>A10+1</f>
        <v>267</v>
      </c>
      <c r="B11" s="65">
        <f>B10</f>
        <v>8</v>
      </c>
      <c r="E11" s="68" t="str" cm="1">
        <f t="array" aca="1" ref="E11" ca="1">"{""x"": " &amp; INDIRECT(ADDRESS(A11,2,4,1,"DONNEES"))&amp; ",""y"": " &amp; IF(ISNUMBER(INDIRECT(ADDRESS(A11,B11,4,1,"DONNEES"))),SUBSTITUTE(FIXED(INDIRECT(ADDRESS(A11,B11,4,1,"DONNEES"))/A$2,B$2,1),",","."),"null") &amp; "},"</f>
        <v>{"x": 1991,"y": 33.1},</v>
      </c>
    </row>
    <row r="12" spans="1:44" x14ac:dyDescent="0.3">
      <c r="A12" s="64">
        <f t="shared" ref="A12:A44" si="0">A11+1</f>
        <v>268</v>
      </c>
      <c r="B12" s="65">
        <f t="shared" ref="B12:B40" si="1">B11</f>
        <v>8</v>
      </c>
      <c r="E12" s="68" t="str" cm="1">
        <f t="array" aca="1" ref="E12" ca="1">"{""x"": " &amp; INDIRECT(ADDRESS(A12,2,4,1,"DONNEES"))&amp; ",""y"": " &amp; IF(ISNUMBER(INDIRECT(ADDRESS(A12,B12,4,1,"DONNEES"))),SUBSTITUTE(FIXED(INDIRECT(ADDRESS(A12,B12,4,1,"DONNEES"))/A$2,B$2,1),",","."),"null") &amp; "},"</f>
        <v>{"x": 1992,"y": 27.1},</v>
      </c>
    </row>
    <row r="13" spans="1:44" x14ac:dyDescent="0.3">
      <c r="A13" s="64">
        <f t="shared" si="0"/>
        <v>269</v>
      </c>
      <c r="B13" s="65">
        <f t="shared" si="1"/>
        <v>8</v>
      </c>
      <c r="E13" s="68" t="str" cm="1">
        <f t="array" aca="1" ref="E13" ca="1">"{""x"": " &amp; INDIRECT(ADDRESS(A13,2,4,1,"DONNEES"))&amp; ",""y"": " &amp; IF(ISNUMBER(INDIRECT(ADDRESS(A13,B13,4,1,"DONNEES"))),SUBSTITUTE(FIXED(INDIRECT(ADDRESS(A13,B13,4,1,"DONNEES"))/A$2,B$2,1),",","."),"null") &amp; "},"</f>
        <v>{"x": 1993,"y": 11.3},</v>
      </c>
    </row>
    <row r="14" spans="1:44" x14ac:dyDescent="0.3">
      <c r="A14" s="64">
        <f t="shared" si="0"/>
        <v>270</v>
      </c>
      <c r="B14" s="65">
        <f t="shared" si="1"/>
        <v>8</v>
      </c>
      <c r="E14" s="68" t="str" cm="1">
        <f t="array" aca="1" ref="E14" ca="1">"{""x"": " &amp; INDIRECT(ADDRESS(A14,2,4,1,"DONNEES"))&amp; ",""y"": " &amp; IF(ISNUMBER(INDIRECT(ADDRESS(A14,B14,4,1,"DONNEES"))),SUBSTITUTE(FIXED(INDIRECT(ADDRESS(A14,B14,4,1,"DONNEES"))/A$2,B$2,1),",","."),"null") &amp; "},"</f>
        <v>{"x": 1994,"y": 9.4},</v>
      </c>
    </row>
    <row r="15" spans="1:44" x14ac:dyDescent="0.3">
      <c r="A15" s="64">
        <f t="shared" si="0"/>
        <v>271</v>
      </c>
      <c r="B15" s="65">
        <f t="shared" si="1"/>
        <v>8</v>
      </c>
      <c r="E15" s="68" t="str" cm="1">
        <f t="array" aca="1" ref="E15" ca="1">"{""x"": " &amp; INDIRECT(ADDRESS(A15,2,4,1,"DONNEES"))&amp; ",""y"": " &amp; IF(ISNUMBER(INDIRECT(ADDRESS(A15,B15,4,1,"DONNEES"))),SUBSTITUTE(FIXED(INDIRECT(ADDRESS(A15,B15,4,1,"DONNEES"))/A$2,B$2,1),",","."),"null") &amp; "},"</f>
        <v>{"x": 1995,"y": 12.9},</v>
      </c>
    </row>
    <row r="16" spans="1:44" s="59" customFormat="1" x14ac:dyDescent="0.3">
      <c r="A16" s="64">
        <f t="shared" si="0"/>
        <v>272</v>
      </c>
      <c r="B16" s="65">
        <f t="shared" si="1"/>
        <v>8</v>
      </c>
      <c r="C16" s="54"/>
      <c r="D16" s="58"/>
      <c r="E16" s="68" t="str" cm="1">
        <f t="array" aca="1" ref="E16" ca="1">"{""x"": " &amp; INDIRECT(ADDRESS(A16,2,4,1,"DONNEES"))&amp; ",""y"": " &amp; IF(ISNUMBER(INDIRECT(ADDRESS(A16,B16,4,1,"DONNEES"))),SUBSTITUTE(FIXED(INDIRECT(ADDRESS(A16,B16,4,1,"DONNEES"))/A$2,B$2,1),",","."),"null") &amp; "},"</f>
        <v>{"x": 1996,"y": 7.7},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>
        <f t="shared" si="0"/>
        <v>273</v>
      </c>
      <c r="B17" s="65">
        <f t="shared" si="1"/>
        <v>8</v>
      </c>
      <c r="C17" s="54"/>
      <c r="D17" s="58"/>
      <c r="E17" s="68" t="str" cm="1">
        <f t="array" aca="1" ref="E17" ca="1">"{""x"": " &amp; INDIRECT(ADDRESS(A17,2,4,1,"DONNEES"))&amp; ",""y"": " &amp; IF(ISNUMBER(INDIRECT(ADDRESS(A17,B17,4,1,"DONNEES"))),SUBSTITUTE(FIXED(INDIRECT(ADDRESS(A17,B17,4,1,"DONNEES"))/A$2,B$2,1),",","."),"null") &amp; "},"</f>
        <v>{"x": 1997,"y": 3.6},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 t="shared" si="0"/>
        <v>274</v>
      </c>
      <c r="B18" s="65">
        <f t="shared" si="1"/>
        <v>8</v>
      </c>
      <c r="C18" s="54"/>
      <c r="D18" s="58"/>
      <c r="E18" s="68" t="str" cm="1">
        <f t="array" aca="1" ref="E18" ca="1">"{""x"": " &amp; INDIRECT(ADDRESS(A18,2,4,1,"DONNEES"))&amp; ",""y"": " &amp; IF(ISNUMBER(INDIRECT(ADDRESS(A18,B18,4,1,"DONNEES"))),SUBSTITUTE(FIXED(INDIRECT(ADDRESS(A18,B18,4,1,"DONNEES"))/A$2,B$2,1),",","."),"null") &amp; "},"</f>
        <v>{"x": 1998,"y": 3.7},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si="0"/>
        <v>275</v>
      </c>
      <c r="B19" s="65">
        <f t="shared" si="1"/>
        <v>8</v>
      </c>
      <c r="C19" s="54"/>
      <c r="D19" s="58"/>
      <c r="E19" s="68" t="str" cm="1">
        <f t="array" aca="1" ref="E19" ca="1">"{""x"": " &amp; INDIRECT(ADDRESS(A19,2,4,1,"DONNEES"))&amp; ",""y"": " &amp; IF(ISNUMBER(INDIRECT(ADDRESS(A19,B19,4,1,"DONNEES"))),SUBSTITUTE(FIXED(INDIRECT(ADDRESS(A19,B19,4,1,"DONNEES"))/A$2,B$2,1),",","."),"null") &amp; "},"</f>
        <v>{"x": 1999,"y": 5.1},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0"/>
        <v>276</v>
      </c>
      <c r="B20" s="65">
        <f t="shared" si="1"/>
        <v>8</v>
      </c>
      <c r="C20" s="54"/>
      <c r="D20" s="58"/>
      <c r="E20" s="68" t="str" cm="1">
        <f t="array" aca="1" ref="E20" ca="1">"{""x"": " &amp; INDIRECT(ADDRESS(A20,2,4,1,"DONNEES"))&amp; ",""y"": " &amp; IF(ISNUMBER(INDIRECT(ADDRESS(A20,B20,4,1,"DONNEES"))),SUBSTITUTE(FIXED(INDIRECT(ADDRESS(A20,B20,4,1,"DONNEES"))/A$2,B$2,1),",","."),"null") &amp; "},"</f>
        <v>{"x": 2000,"y": 0.6},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0"/>
        <v>277</v>
      </c>
      <c r="B21" s="65">
        <f t="shared" si="1"/>
        <v>8</v>
      </c>
      <c r="C21" s="54"/>
      <c r="D21" s="58"/>
      <c r="E21" s="68" t="str" cm="1">
        <f t="array" aca="1" ref="E21" ca="1">"{""x"": " &amp; INDIRECT(ADDRESS(A21,2,4,1,"DONNEES"))&amp; ",""y"": " &amp; IF(ISNUMBER(INDIRECT(ADDRESS(A21,B21,4,1,"DONNEES"))),SUBSTITUTE(FIXED(INDIRECT(ADDRESS(A21,B21,4,1,"DONNEES"))/A$2,B$2,1),",","."),"null") &amp; "},"</f>
        <v>{"x": 2001,"y": 28.3},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0"/>
        <v>278</v>
      </c>
      <c r="B22" s="65">
        <f t="shared" si="1"/>
        <v>8</v>
      </c>
      <c r="C22" s="54"/>
      <c r="D22" s="58"/>
      <c r="E22" s="68" t="str" cm="1">
        <f t="array" aca="1" ref="E22" ca="1">"{""x"": " &amp; INDIRECT(ADDRESS(A22,2,4,1,"DONNEES"))&amp; ",""y"": " &amp; IF(ISNUMBER(INDIRECT(ADDRESS(A22,B22,4,1,"DONNEES"))),SUBSTITUTE(FIXED(INDIRECT(ADDRESS(A22,B22,4,1,"DONNEES"))/A$2,B$2,1),",","."),"null") &amp; "},"</f>
        <v>{"x": 2002,"y": 37.1},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0"/>
        <v>279</v>
      </c>
      <c r="B23" s="65">
        <f t="shared" si="1"/>
        <v>8</v>
      </c>
      <c r="C23" s="54"/>
      <c r="D23" s="58"/>
      <c r="E23" s="68" t="str" cm="1">
        <f t="array" aca="1" ref="E23" ca="1">"{""x"": " &amp; INDIRECT(ADDRESS(A23,2,4,1,"DONNEES"))&amp; ",""y"": " &amp; IF(ISNUMBER(INDIRECT(ADDRESS(A23,B23,4,1,"DONNEES"))),SUBSTITUTE(FIXED(INDIRECT(ADDRESS(A23,B23,4,1,"DONNEES"))/A$2,B$2,1),",","."),"null") &amp; "},"</f>
        <v>{"x": 2003,"y": 38.9},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0"/>
        <v>280</v>
      </c>
      <c r="B24" s="65">
        <f t="shared" si="1"/>
        <v>8</v>
      </c>
      <c r="C24" s="54"/>
      <c r="D24" s="58"/>
      <c r="E24" s="68" t="str" cm="1">
        <f t="array" aca="1" ref="E24" ca="1">"{""x"": " &amp; INDIRECT(ADDRESS(A24,2,4,1,"DONNEES"))&amp; ",""y"": " &amp; IF(ISNUMBER(INDIRECT(ADDRESS(A24,B24,4,1,"DONNEES"))),SUBSTITUTE(FIXED(INDIRECT(ADDRESS(A24,B24,4,1,"DONNEES"))/A$2,B$2,1),",","."),"null") &amp; "},"</f>
        <v>{"x": 2004,"y": 28.2},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0"/>
        <v>281</v>
      </c>
      <c r="B25" s="65">
        <f t="shared" si="1"/>
        <v>8</v>
      </c>
      <c r="C25" s="54"/>
      <c r="D25" s="58"/>
      <c r="E25" s="68" t="str" cm="1">
        <f t="array" aca="1" ref="E25" ca="1">"{""x"": " &amp; INDIRECT(ADDRESS(A25,2,4,1,"DONNEES"))&amp; ",""y"": " &amp; IF(ISNUMBER(INDIRECT(ADDRESS(A25,B25,4,1,"DONNEES"))),SUBSTITUTE(FIXED(INDIRECT(ADDRESS(A25,B25,4,1,"DONNEES"))/A$2,B$2,1),",","."),"null") &amp; "},"</f>
        <v>{"x": 2005,"y": 50.2},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>
        <f t="shared" si="0"/>
        <v>282</v>
      </c>
      <c r="B26" s="65">
        <f t="shared" si="1"/>
        <v>8</v>
      </c>
      <c r="C26" s="54"/>
      <c r="D26" s="58"/>
      <c r="E26" s="68" t="str" cm="1">
        <f t="array" aca="1" ref="E26" ca="1">"{""x"": " &amp; INDIRECT(ADDRESS(A26,2,4,1,"DONNEES"))&amp; ",""y"": " &amp; IF(ISNUMBER(INDIRECT(ADDRESS(A26,B26,4,1,"DONNEES"))),SUBSTITUTE(FIXED(INDIRECT(ADDRESS(A26,B26,4,1,"DONNEES"))/A$2,B$2,1),",","."),"null") &amp; "},"</f>
        <v>{"x": 2006,"y": 56.9},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>
        <f t="shared" si="0"/>
        <v>283</v>
      </c>
      <c r="B27" s="65">
        <f t="shared" si="1"/>
        <v>8</v>
      </c>
      <c r="C27" s="54"/>
      <c r="D27" s="58"/>
      <c r="E27" s="68" t="str" cm="1">
        <f t="array" aca="1" ref="E27" ca="1">"{""x"": " &amp; INDIRECT(ADDRESS(A27,2,4,1,"DONNEES"))&amp; ",""y"": " &amp; IF(ISNUMBER(INDIRECT(ADDRESS(A27,B27,4,1,"DONNEES"))),SUBSTITUTE(FIXED(INDIRECT(ADDRESS(A27,B27,4,1,"DONNEES"))/A$2,B$2,1),",","."),"null") &amp; "},"</f>
        <v>{"x": 2007,"y": 54.3},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>
        <f t="shared" si="0"/>
        <v>284</v>
      </c>
      <c r="B28" s="65">
        <f t="shared" si="1"/>
        <v>8</v>
      </c>
      <c r="C28" s="54"/>
      <c r="D28" s="58"/>
      <c r="E28" s="68" t="str" cm="1">
        <f t="array" aca="1" ref="E28" ca="1">"{""x"": " &amp; INDIRECT(ADDRESS(A28,2,4,1,"DONNEES"))&amp; ",""y"": " &amp; IF(ISNUMBER(INDIRECT(ADDRESS(A28,B28,4,1,"DONNEES"))),SUBSTITUTE(FIXED(INDIRECT(ADDRESS(A28,B28,4,1,"DONNEES"))/A$2,B$2,1),",","."),"null") &amp; "},"</f>
        <v>{"x": 2008,"y": 60.4},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>
        <f t="shared" si="0"/>
        <v>285</v>
      </c>
      <c r="B29" s="65">
        <f t="shared" si="1"/>
        <v>8</v>
      </c>
      <c r="C29" s="54"/>
      <c r="D29" s="58"/>
      <c r="E29" s="68" t="str" cm="1">
        <f t="array" aca="1" ref="E29" ca="1">"{""x"": " &amp; INDIRECT(ADDRESS(A29,2,4,1,"DONNEES"))&amp; ",""y"": " &amp; IF(ISNUMBER(INDIRECT(ADDRESS(A29,B29,4,1,"DONNEES"))),SUBSTITUTE(FIXED(INDIRECT(ADDRESS(A29,B29,4,1,"DONNEES"))/A$2,B$2,1),",","."),"null") &amp; "},"</f>
        <v>{"x": 2009,"y": 65.3},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>
        <f t="shared" si="0"/>
        <v>286</v>
      </c>
      <c r="B30" s="65">
        <f t="shared" si="1"/>
        <v>8</v>
      </c>
      <c r="C30" s="54"/>
      <c r="D30" s="58"/>
      <c r="E30" s="68" t="str" cm="1">
        <f t="array" aca="1" ref="E30" ca="1">"{""x"": " &amp; INDIRECT(ADDRESS(A30,2,4,1,"DONNEES"))&amp; ",""y"": " &amp; IF(ISNUMBER(INDIRECT(ADDRESS(A30,B30,4,1,"DONNEES"))),SUBSTITUTE(FIXED(INDIRECT(ADDRESS(A30,B30,4,1,"DONNEES"))/A$2,B$2,1),",","."),"null") &amp; "},"</f>
        <v>{"x": 2010,"y": 74.7},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 t="shared" si="0"/>
        <v>287</v>
      </c>
      <c r="B31" s="65">
        <f t="shared" si="1"/>
        <v>8</v>
      </c>
      <c r="C31" s="54"/>
      <c r="D31" s="58"/>
      <c r="E31" s="68" t="str" cm="1">
        <f t="array" aca="1" ref="E31" ca="1">"{""x"": " &amp; INDIRECT(ADDRESS(A31,2,4,1,"DONNEES"))&amp; ",""y"": " &amp; IF(ISNUMBER(INDIRECT(ADDRESS(A31,B31,4,1,"DONNEES"))),SUBSTITUTE(FIXED(INDIRECT(ADDRESS(A31,B31,4,1,"DONNEES"))/A$2,B$2,1),",","."),"null") &amp; "},"</f>
        <v>{"x": 2011,"y": 60.1},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>
        <f t="shared" si="0"/>
        <v>288</v>
      </c>
      <c r="B32" s="65">
        <f t="shared" si="1"/>
        <v>8</v>
      </c>
      <c r="C32" s="54"/>
      <c r="D32" s="58"/>
      <c r="E32" s="68" t="str" cm="1">
        <f t="array" aca="1" ref="E32" ca="1">"{""x"": " &amp; INDIRECT(ADDRESS(A32,2,4,1,"DONNEES"))&amp; ",""y"": " &amp; IF(ISNUMBER(INDIRECT(ADDRESS(A32,B32,4,1,"DONNEES"))),SUBSTITUTE(FIXED(INDIRECT(ADDRESS(A32,B32,4,1,"DONNEES"))/A$2,B$2,1),",","."),"null") &amp; "},"</f>
        <v>{"x": 2012,"y": 52.0},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 t="shared" si="0"/>
        <v>289</v>
      </c>
      <c r="B33" s="65">
        <f t="shared" si="1"/>
        <v>8</v>
      </c>
      <c r="C33" s="54"/>
      <c r="D33" s="58"/>
      <c r="E33" s="68" t="str" cm="1">
        <f t="array" aca="1" ref="E33" ca="1">"{""x"": " &amp; INDIRECT(ADDRESS(A33,2,4,1,"DONNEES"))&amp; ",""y"": " &amp; IF(ISNUMBER(INDIRECT(ADDRESS(A33,B33,4,1,"DONNEES"))),SUBSTITUTE(FIXED(INDIRECT(ADDRESS(A33,B33,4,1,"DONNEES"))/A$2,B$2,1),",","."),"null") &amp; "},"</f>
        <v>{"x": 2013,"y": 43.4},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>
        <f t="shared" si="0"/>
        <v>290</v>
      </c>
      <c r="B34" s="65">
        <f t="shared" si="1"/>
        <v>8</v>
      </c>
      <c r="C34" s="54"/>
      <c r="D34" s="58"/>
      <c r="E34" s="68" t="str" cm="1">
        <f t="array" aca="1" ref="E34" ca="1">"{""x"": " &amp; INDIRECT(ADDRESS(A34,2,4,1,"DONNEES"))&amp; ",""y"": " &amp; IF(ISNUMBER(INDIRECT(ADDRESS(A34,B34,4,1,"DONNEES"))),SUBSTITUTE(FIXED(INDIRECT(ADDRESS(A34,B34,4,1,"DONNEES"))/A$2,B$2,1),",","."),"null") &amp; "},"</f>
        <v>{"x": 2014,"y": 79.8},</v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 t="shared" si="0"/>
        <v>291</v>
      </c>
      <c r="B35" s="65">
        <f t="shared" si="1"/>
        <v>8</v>
      </c>
      <c r="C35" s="54"/>
      <c r="D35" s="58"/>
      <c r="E35" s="68" t="str" cm="1">
        <f t="array" aca="1" ref="E35" ca="1">"{""x"": " &amp; INDIRECT(ADDRESS(A35,2,4,1,"DONNEES"))&amp; ",""y"": " &amp; IF(ISNUMBER(INDIRECT(ADDRESS(A35,B35,4,1,"DONNEES"))),SUBSTITUTE(FIXED(INDIRECT(ADDRESS(A35,B35,4,1,"DONNEES"))/A$2,B$2,1),",","."),"null") &amp; "},"</f>
        <v>{"x": 2015,"y": 21.5},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>
        <f t="shared" si="0"/>
        <v>292</v>
      </c>
      <c r="B36" s="65">
        <f t="shared" si="1"/>
        <v>8</v>
      </c>
      <c r="C36" s="54"/>
      <c r="D36" s="58"/>
      <c r="E36" s="68" t="str" cm="1">
        <f t="array" aca="1" ref="E36" ca="1">"{""x"": " &amp; INDIRECT(ADDRESS(A36,2,4,1,"DONNEES"))&amp; ",""y"": " &amp; IF(ISNUMBER(INDIRECT(ADDRESS(A36,B36,4,1,"DONNEES"))),SUBSTITUTE(FIXED(INDIRECT(ADDRESS(A36,B36,4,1,"DONNEES"))/A$2,B$2,1),",","."),"null") &amp; "},"</f>
        <v>{"x": 2016,"y": 31.4},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>
        <f t="shared" si="0"/>
        <v>293</v>
      </c>
      <c r="B37" s="65">
        <f t="shared" si="1"/>
        <v>8</v>
      </c>
      <c r="C37" s="54"/>
      <c r="D37" s="58"/>
      <c r="E37" s="68" t="str" cm="1">
        <f t="array" aca="1" ref="E37" ca="1">"{""x"": " &amp; INDIRECT(ADDRESS(A37,2,4,1,"DONNEES"))&amp; ",""y"": " &amp; IF(ISNUMBER(INDIRECT(ADDRESS(A37,B37,4,1,"DONNEES"))),SUBSTITUTE(FIXED(INDIRECT(ADDRESS(A37,B37,4,1,"DONNEES"))/A$2,B$2,1),",","."),"null") &amp; "},"</f>
        <v>{"x": 2017,"y": 6.5},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>
        <f t="shared" si="0"/>
        <v>294</v>
      </c>
      <c r="B38" s="65">
        <f t="shared" si="1"/>
        <v>8</v>
      </c>
      <c r="C38" s="54"/>
      <c r="D38" s="58"/>
      <c r="E38" s="68" t="str" cm="1">
        <f t="array" aca="1" ref="E38" ca="1">"{""x"": " &amp; INDIRECT(ADDRESS(A38,2,4,1,"DONNEES"))&amp; ",""y"": " &amp; IF(ISNUMBER(INDIRECT(ADDRESS(A38,B38,4,1,"DONNEES"))),SUBSTITUTE(FIXED(INDIRECT(ADDRESS(A38,B38,4,1,"DONNEES"))/A$2,B$2,1),",","."),"null") &amp; "},"</f>
        <v>{"x": 2018,"y": 7.5},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>
        <f t="shared" si="0"/>
        <v>295</v>
      </c>
      <c r="B39" s="65">
        <f t="shared" si="1"/>
        <v>8</v>
      </c>
      <c r="C39" s="54"/>
      <c r="D39" s="58"/>
      <c r="E39" s="68" t="str" cm="1">
        <f t="array" aca="1" ref="E39" ca="1">"{""x"": " &amp; INDIRECT(ADDRESS(A39,2,4,1,"DONNEES"))&amp; ",""y"": " &amp; IF(ISNUMBER(INDIRECT(ADDRESS(A39,B39,4,1,"DONNEES"))),SUBSTITUTE(FIXED(INDIRECT(ADDRESS(A39,B39,4,1,"DONNEES"))/A$2,B$2,1),",","."),"null") &amp; "},"</f>
        <v>{"x": 2019,"y": 17.5},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>
        <f t="shared" si="0"/>
        <v>296</v>
      </c>
      <c r="B40" s="65">
        <f t="shared" si="1"/>
        <v>8</v>
      </c>
      <c r="C40" s="54"/>
      <c r="D40" s="58"/>
      <c r="E40" s="68" t="str" cm="1">
        <f t="array" aca="1" ref="E40" ca="1">"{""x"": " &amp; INDIRECT(ADDRESS(A40,2,4,1,"DONNEES"))&amp; ",""y"": " &amp; IF(ISNUMBER(INDIRECT(ADDRESS(A40,B40,4,1,"DONNEES"))),SUBSTITUTE(FIXED(INDIRECT(ADDRESS(A40,B40,4,1,"DONNEES"))/A$2,B$2,1),",","."),"null") &amp; "},"</f>
        <v>{"x": 2020,"y": 23.8},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>
        <f t="shared" si="0"/>
        <v>297</v>
      </c>
      <c r="B41" s="65">
        <f>B39</f>
        <v>8</v>
      </c>
      <c r="C41" s="54"/>
      <c r="D41" s="58"/>
      <c r="E41" s="68" t="str" cm="1">
        <f t="array" aca="1" ref="E41" ca="1">"{""x"": " &amp; INDIRECT(ADDRESS(A41,2,4,1,"DONNEES"))&amp; ",""y"": " &amp; IF(ISNUMBER(INDIRECT(ADDRESS(A41,B41,4,1,"DONNEES"))),SUBSTITUTE(FIXED(INDIRECT(ADDRESS(A41,B41,4,1,"DONNEES"))/A$2,B$2,1),",","."),"null") &amp; "},"</f>
        <v>{"x": 2021,"y": 35.2},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>
        <f t="shared" si="0"/>
        <v>298</v>
      </c>
      <c r="B42" s="65">
        <f>B39</f>
        <v>8</v>
      </c>
      <c r="C42" s="54"/>
      <c r="D42" s="58"/>
      <c r="E42" s="68" t="str" cm="1">
        <f t="array" aca="1" ref="E42" ca="1">"{""x"": " &amp; INDIRECT(ADDRESS(A42,2,4,1,"DONNEES"))&amp; ",""y"": " &amp; IF(ISNUMBER(INDIRECT(ADDRESS(A42,B42,4,1,"DONNEES"))),SUBSTITUTE(FIXED(INDIRECT(ADDRESS(A42,B42,4,1,"DONNEES"))/A$2,B$2,1),",","."),"null") &amp; "},"</f>
        <v>{"x": 2022,"y": 75.4},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>
        <f t="shared" si="0"/>
        <v>299</v>
      </c>
      <c r="B43" s="65">
        <f>B40</f>
        <v>8</v>
      </c>
      <c r="C43" s="54"/>
      <c r="D43" s="58"/>
      <c r="E43" s="68" t="str" cm="1">
        <f t="array" aca="1" ref="E43" ca="1">"{""x"": " &amp; INDIRECT(ADDRESS(A43,2,4,1,"DONNEES"))&amp; ",""y"": " &amp; IF(ISNUMBER(INDIRECT(ADDRESS(A43,B43,4,1,"DONNEES"))),SUBSTITUTE(FIXED(INDIRECT(ADDRESS(A43,B43,4,1,"DONNEES"))/A$2,B$2,1),",","."),"null") &amp; "},"</f>
        <v>{"x": 2023,"y": 92.5},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9">
        <f t="shared" si="0"/>
        <v>300</v>
      </c>
      <c r="B44" s="70">
        <f t="shared" ref="B44" si="2">B43</f>
        <v>8</v>
      </c>
      <c r="C44" s="71"/>
      <c r="D44" s="72"/>
      <c r="E44" s="73" t="str" cm="1">
        <f t="array" aca="1" ref="E44" ca="1">"{""x"": " &amp; INDIRECT(ADDRESS(A44,2,4,1,"DONNEES"))&amp; ",""y"": " &amp; IF(ISNUMBER(INDIRECT(ADDRESS(A44,B44,4,1,"DONNEES"))),SUBSTITUTE(FIXED(INDIRECT(ADDRESS(A44,B44,4,1,"DONNEES"))/A$2,B$2,1),",","."),"null") &amp; "}]"</f>
        <v>{"x": 2024,"y": 137.2}]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 t="s">
        <v>25</v>
      </c>
      <c r="D45" s="58"/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13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74">
        <f>A10</f>
        <v>266</v>
      </c>
      <c r="B47" s="75">
        <f>B10-1</f>
        <v>7</v>
      </c>
      <c r="C47" s="54"/>
      <c r="D47" s="58"/>
      <c r="E47" s="68" t="str" cm="1">
        <f t="array" aca="1" ref="E47" ca="1">"{""x"": " &amp; INDIRECT(ADDRESS(A47,2,4,1,"DONNEES"))&amp; ",""y"": " &amp; IF(ISNUMBER(INDIRECT(ADDRESS(A47,B47,4,1,"DONNEES"))),SUBSTITUTE(FIXED(INDIRECT(ADDRESS(A47,B47,4,1,"DONNEES"))/A$2,B$2,1),",","."),"null") &amp; "},"</f>
        <v>{"x": 1990,"y": null},</v>
      </c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x14ac:dyDescent="0.3">
      <c r="A48" s="64">
        <f>A47+1</f>
        <v>267</v>
      </c>
      <c r="B48" s="65">
        <f>B47</f>
        <v>7</v>
      </c>
      <c r="E48" s="68" t="str" cm="1">
        <f t="array" aca="1" ref="E48" ca="1">"{""x"": " &amp; INDIRECT(ADDRESS(A48,2,4,1,"DONNEES"))&amp; ",""y"": " &amp; IF(ISNUMBER(INDIRECT(ADDRESS(A48,B48,4,1,"DONNEES"))),SUBSTITUTE(FIXED(INDIRECT(ADDRESS(A48,B48,4,1,"DONNEES"))/A$2,B$2,1),",","."),"null") &amp; "},"</f>
        <v>{"x": 1991,"y": null},</v>
      </c>
    </row>
    <row r="49" spans="1:44" x14ac:dyDescent="0.3">
      <c r="A49" s="64">
        <f t="shared" ref="A49:A81" si="3">A48+1</f>
        <v>268</v>
      </c>
      <c r="B49" s="65">
        <f t="shared" ref="B49:B77" si="4">B48</f>
        <v>7</v>
      </c>
      <c r="E49" s="68" t="str" cm="1">
        <f t="array" aca="1" ref="E49" ca="1">"{""x"": " &amp; INDIRECT(ADDRESS(A49,2,4,1,"DONNEES"))&amp; ",""y"": " &amp; IF(ISNUMBER(INDIRECT(ADDRESS(A49,B49,4,1,"DONNEES"))),SUBSTITUTE(FIXED(INDIRECT(ADDRESS(A49,B49,4,1,"DONNEES"))/A$2,B$2,1),",","."),"null") &amp; "},"</f>
        <v>{"x": 1992,"y": null},</v>
      </c>
    </row>
    <row r="50" spans="1:44" x14ac:dyDescent="0.3">
      <c r="A50" s="64">
        <f t="shared" si="3"/>
        <v>269</v>
      </c>
      <c r="B50" s="65">
        <f t="shared" si="4"/>
        <v>7</v>
      </c>
      <c r="E50" s="68" t="str" cm="1">
        <f t="array" aca="1" ref="E50" ca="1">"{""x"": " &amp; INDIRECT(ADDRESS(A50,2,4,1,"DONNEES"))&amp; ",""y"": " &amp; IF(ISNUMBER(INDIRECT(ADDRESS(A50,B50,4,1,"DONNEES"))),SUBSTITUTE(FIXED(INDIRECT(ADDRESS(A50,B50,4,1,"DONNEES"))/A$2,B$2,1),",","."),"null") &amp; "},"</f>
        <v>{"x": 1993,"y": null},</v>
      </c>
    </row>
    <row r="51" spans="1:44" x14ac:dyDescent="0.3">
      <c r="A51" s="64">
        <f t="shared" si="3"/>
        <v>270</v>
      </c>
      <c r="B51" s="65">
        <f t="shared" si="4"/>
        <v>7</v>
      </c>
      <c r="E51" s="68" t="str" cm="1">
        <f t="array" aca="1" ref="E51" ca="1">"{""x"": " &amp; INDIRECT(ADDRESS(A51,2,4,1,"DONNEES"))&amp; ",""y"": " &amp; IF(ISNUMBER(INDIRECT(ADDRESS(A51,B51,4,1,"DONNEES"))),SUBSTITUTE(FIXED(INDIRECT(ADDRESS(A51,B51,4,1,"DONNEES"))/A$2,B$2,1),",","."),"null") &amp; "},"</f>
        <v>{"x": 1994,"y": null},</v>
      </c>
    </row>
    <row r="52" spans="1:44" x14ac:dyDescent="0.3">
      <c r="A52" s="64">
        <f t="shared" si="3"/>
        <v>271</v>
      </c>
      <c r="B52" s="65">
        <f t="shared" si="4"/>
        <v>7</v>
      </c>
      <c r="E52" s="68" t="str" cm="1">
        <f t="array" aca="1" ref="E52" ca="1">"{""x"": " &amp; INDIRECT(ADDRESS(A52,2,4,1,"DONNEES"))&amp; ",""y"": " &amp; IF(ISNUMBER(INDIRECT(ADDRESS(A52,B52,4,1,"DONNEES"))),SUBSTITUTE(FIXED(INDIRECT(ADDRESS(A52,B52,4,1,"DONNEES"))/A$2,B$2,1),",","."),"null") &amp; "},"</f>
        <v>{"x": 1995,"y": null},</v>
      </c>
    </row>
    <row r="53" spans="1:44" s="59" customFormat="1" x14ac:dyDescent="0.3">
      <c r="A53" s="64">
        <f t="shared" si="3"/>
        <v>272</v>
      </c>
      <c r="B53" s="65">
        <f t="shared" si="4"/>
        <v>7</v>
      </c>
      <c r="C53" s="54"/>
      <c r="D53" s="58"/>
      <c r="E53" s="68" t="str" cm="1">
        <f t="array" aca="1" ref="E53" ca="1">"{""x"": " &amp; INDIRECT(ADDRESS(A53,2,4,1,"DONNEES"))&amp; ",""y"": " &amp; IF(ISNUMBER(INDIRECT(ADDRESS(A53,B53,4,1,"DONNEES"))),SUBSTITUTE(FIXED(INDIRECT(ADDRESS(A53,B53,4,1,"DONNEES"))/A$2,B$2,1),",","."),"null") &amp; "},"</f>
        <v>{"x": 1996,"y": null},</v>
      </c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>
        <f t="shared" si="3"/>
        <v>273</v>
      </c>
      <c r="B54" s="65">
        <f t="shared" si="4"/>
        <v>7</v>
      </c>
      <c r="C54" s="54"/>
      <c r="D54" s="58"/>
      <c r="E54" s="68" t="str" cm="1">
        <f t="array" aca="1" ref="E54" ca="1">"{""x"": " &amp; INDIRECT(ADDRESS(A54,2,4,1,"DONNEES"))&amp; ",""y"": " &amp; IF(ISNUMBER(INDIRECT(ADDRESS(A54,B54,4,1,"DONNEES"))),SUBSTITUTE(FIXED(INDIRECT(ADDRESS(A54,B54,4,1,"DONNEES"))/A$2,B$2,1),",","."),"null") &amp; "},"</f>
        <v>{"x": 1997,"y": null},</v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>
        <f t="shared" si="3"/>
        <v>274</v>
      </c>
      <c r="B55" s="65">
        <f t="shared" si="4"/>
        <v>7</v>
      </c>
      <c r="C55" s="54"/>
      <c r="D55" s="58"/>
      <c r="E55" s="68" t="str" cm="1">
        <f t="array" aca="1" ref="E55" ca="1">"{""x"": " &amp; INDIRECT(ADDRESS(A55,2,4,1,"DONNEES"))&amp; ",""y"": " &amp; IF(ISNUMBER(INDIRECT(ADDRESS(A55,B55,4,1,"DONNEES"))),SUBSTITUTE(FIXED(INDIRECT(ADDRESS(A55,B55,4,1,"DONNEES"))/A$2,B$2,1),",","."),"null") &amp; "},"</f>
        <v>{"x": 1998,"y": null},</v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 t="shared" si="3"/>
        <v>275</v>
      </c>
      <c r="B56" s="65">
        <f t="shared" si="4"/>
        <v>7</v>
      </c>
      <c r="C56" s="54"/>
      <c r="D56" s="58"/>
      <c r="E56" s="68" t="str" cm="1">
        <f t="array" aca="1" ref="E56" ca="1">"{""x"": " &amp; INDIRECT(ADDRESS(A56,2,4,1,"DONNEES"))&amp; ",""y"": " &amp; IF(ISNUMBER(INDIRECT(ADDRESS(A56,B56,4,1,"DONNEES"))),SUBSTITUTE(FIXED(INDIRECT(ADDRESS(A56,B56,4,1,"DONNEES"))/A$2,B$2,1),",","."),"null") &amp; "},"</f>
        <v>{"x": 1999,"y": null},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>
        <f t="shared" si="3"/>
        <v>276</v>
      </c>
      <c r="B57" s="65">
        <f t="shared" si="4"/>
        <v>7</v>
      </c>
      <c r="C57" s="54"/>
      <c r="D57" s="58"/>
      <c r="E57" s="68" t="str" cm="1">
        <f t="array" aca="1" ref="E57" ca="1">"{""x"": " &amp; INDIRECT(ADDRESS(A57,2,4,1,"DONNEES"))&amp; ",""y"": " &amp; IF(ISNUMBER(INDIRECT(ADDRESS(A57,B57,4,1,"DONNEES"))),SUBSTITUTE(FIXED(INDIRECT(ADDRESS(A57,B57,4,1,"DONNEES"))/A$2,B$2,1),",","."),"null") &amp; "},"</f>
        <v>{"x": 2000,"y": null},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>
        <f t="shared" si="3"/>
        <v>277</v>
      </c>
      <c r="B58" s="65">
        <f t="shared" si="4"/>
        <v>7</v>
      </c>
      <c r="C58" s="54"/>
      <c r="D58" s="58"/>
      <c r="E58" s="68" t="str" cm="1">
        <f t="array" aca="1" ref="E58" ca="1">"{""x"": " &amp; INDIRECT(ADDRESS(A58,2,4,1,"DONNEES"))&amp; ",""y"": " &amp; IF(ISNUMBER(INDIRECT(ADDRESS(A58,B58,4,1,"DONNEES"))),SUBSTITUTE(FIXED(INDIRECT(ADDRESS(A58,B58,4,1,"DONNEES"))/A$2,B$2,1),",","."),"null") &amp; "},"</f>
        <v>{"x": 2001,"y": null},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>
        <f t="shared" si="3"/>
        <v>278</v>
      </c>
      <c r="B59" s="65">
        <f t="shared" si="4"/>
        <v>7</v>
      </c>
      <c r="C59" s="54"/>
      <c r="D59" s="58"/>
      <c r="E59" s="68" t="str" cm="1">
        <f t="array" aca="1" ref="E59" ca="1">"{""x"": " &amp; INDIRECT(ADDRESS(A59,2,4,1,"DONNEES"))&amp; ",""y"": " &amp; IF(ISNUMBER(INDIRECT(ADDRESS(A59,B59,4,1,"DONNEES"))),SUBSTITUTE(FIXED(INDIRECT(ADDRESS(A59,B59,4,1,"DONNEES"))/A$2,B$2,1),",","."),"null") &amp; "},"</f>
        <v>{"x": 2002,"y": null},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>
        <f t="shared" si="3"/>
        <v>279</v>
      </c>
      <c r="B60" s="65">
        <f t="shared" si="4"/>
        <v>7</v>
      </c>
      <c r="C60" s="54"/>
      <c r="D60" s="58"/>
      <c r="E60" s="68" t="str" cm="1">
        <f t="array" aca="1" ref="E60" ca="1">"{""x"": " &amp; INDIRECT(ADDRESS(A60,2,4,1,"DONNEES"))&amp; ",""y"": " &amp; IF(ISNUMBER(INDIRECT(ADDRESS(A60,B60,4,1,"DONNEES"))),SUBSTITUTE(FIXED(INDIRECT(ADDRESS(A60,B60,4,1,"DONNEES"))/A$2,B$2,1),",","."),"null") &amp; "},"</f>
        <v>{"x": 2003,"y": null},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 t="shared" si="3"/>
        <v>280</v>
      </c>
      <c r="B61" s="65">
        <f t="shared" si="4"/>
        <v>7</v>
      </c>
      <c r="C61" s="54"/>
      <c r="D61" s="58"/>
      <c r="E61" s="68" t="str" cm="1">
        <f t="array" aca="1" ref="E61" ca="1">"{""x"": " &amp; INDIRECT(ADDRESS(A61,2,4,1,"DONNEES"))&amp; ",""y"": " &amp; IF(ISNUMBER(INDIRECT(ADDRESS(A61,B61,4,1,"DONNEES"))),SUBSTITUTE(FIXED(INDIRECT(ADDRESS(A61,B61,4,1,"DONNEES"))/A$2,B$2,1),",","."),"null") &amp; "},"</f>
        <v>{"x": 2004,"y": null},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>
        <f t="shared" si="3"/>
        <v>281</v>
      </c>
      <c r="B62" s="65">
        <f t="shared" si="4"/>
        <v>7</v>
      </c>
      <c r="C62" s="54"/>
      <c r="D62" s="58"/>
      <c r="E62" s="68" t="str" cm="1">
        <f t="array" aca="1" ref="E62" ca="1">"{""x"": " &amp; INDIRECT(ADDRESS(A62,2,4,1,"DONNEES"))&amp; ",""y"": " &amp; IF(ISNUMBER(INDIRECT(ADDRESS(A62,B62,4,1,"DONNEES"))),SUBSTITUTE(FIXED(INDIRECT(ADDRESS(A62,B62,4,1,"DONNEES"))/A$2,B$2,1),",","."),"null") &amp; "},"</f>
        <v>{"x": 2005,"y": null},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 t="shared" si="3"/>
        <v>282</v>
      </c>
      <c r="B63" s="65">
        <f t="shared" si="4"/>
        <v>7</v>
      </c>
      <c r="C63" s="54"/>
      <c r="D63" s="58"/>
      <c r="E63" s="68" t="str" cm="1">
        <f t="array" aca="1" ref="E63" ca="1">"{""x"": " &amp; INDIRECT(ADDRESS(A63,2,4,1,"DONNEES"))&amp; ",""y"": " &amp; IF(ISNUMBER(INDIRECT(ADDRESS(A63,B63,4,1,"DONNEES"))),SUBSTITUTE(FIXED(INDIRECT(ADDRESS(A63,B63,4,1,"DONNEES"))/A$2,B$2,1),",","."),"null") &amp; "},"</f>
        <v>{"x": 2006,"y": null},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>
        <f t="shared" si="3"/>
        <v>283</v>
      </c>
      <c r="B64" s="65">
        <f t="shared" si="4"/>
        <v>7</v>
      </c>
      <c r="C64" s="54"/>
      <c r="D64" s="58"/>
      <c r="E64" s="68" t="str" cm="1">
        <f t="array" aca="1" ref="E64" ca="1">"{""x"": " &amp; INDIRECT(ADDRESS(A64,2,4,1,"DONNEES"))&amp; ",""y"": " &amp; IF(ISNUMBER(INDIRECT(ADDRESS(A64,B64,4,1,"DONNEES"))),SUBSTITUTE(FIXED(INDIRECT(ADDRESS(A64,B64,4,1,"DONNEES"))/A$2,B$2,1),",","."),"null") &amp; "},"</f>
        <v>{"x": 2007,"y": null},</v>
      </c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 t="shared" si="3"/>
        <v>284</v>
      </c>
      <c r="B65" s="65">
        <f t="shared" si="4"/>
        <v>7</v>
      </c>
      <c r="C65" s="54"/>
      <c r="D65" s="58"/>
      <c r="E65" s="68" t="str" cm="1">
        <f t="array" aca="1" ref="E65" ca="1">"{""x"": " &amp; INDIRECT(ADDRESS(A65,2,4,1,"DONNEES"))&amp; ",""y"": " &amp; IF(ISNUMBER(INDIRECT(ADDRESS(A65,B65,4,1,"DONNEES"))),SUBSTITUTE(FIXED(INDIRECT(ADDRESS(A65,B65,4,1,"DONNEES"))/A$2,B$2,1),",","."),"null") &amp; "},"</f>
        <v>{"x": 2008,"y": null},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>
        <f t="shared" si="3"/>
        <v>285</v>
      </c>
      <c r="B66" s="65">
        <f t="shared" si="4"/>
        <v>7</v>
      </c>
      <c r="C66" s="54"/>
      <c r="D66" s="58"/>
      <c r="E66" s="68" t="str" cm="1">
        <f t="array" aca="1" ref="E66" ca="1">"{""x"": " &amp; INDIRECT(ADDRESS(A66,2,4,1,"DONNEES"))&amp; ",""y"": " &amp; IF(ISNUMBER(INDIRECT(ADDRESS(A66,B66,4,1,"DONNEES"))),SUBSTITUTE(FIXED(INDIRECT(ADDRESS(A66,B66,4,1,"DONNEES"))/A$2,B$2,1),",","."),"null") &amp; "},"</f>
        <v>{"x": 2009,"y": null},</v>
      </c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>
        <f t="shared" si="3"/>
        <v>286</v>
      </c>
      <c r="B67" s="65">
        <f t="shared" si="4"/>
        <v>7</v>
      </c>
      <c r="C67" s="54"/>
      <c r="D67" s="58"/>
      <c r="E67" s="68" t="str" cm="1">
        <f t="array" aca="1" ref="E67" ca="1">"{""x"": " &amp; INDIRECT(ADDRESS(A67,2,4,1,"DONNEES"))&amp; ",""y"": " &amp; IF(ISNUMBER(INDIRECT(ADDRESS(A67,B67,4,1,"DONNEES"))),SUBSTITUTE(FIXED(INDIRECT(ADDRESS(A67,B67,4,1,"DONNEES"))/A$2,B$2,1),",","."),"null") &amp; "},"</f>
        <v>{"x": 2010,"y": null},</v>
      </c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>
        <f t="shared" si="3"/>
        <v>287</v>
      </c>
      <c r="B68" s="65">
        <f t="shared" si="4"/>
        <v>7</v>
      </c>
      <c r="C68" s="54"/>
      <c r="D68" s="58"/>
      <c r="E68" s="68" t="str" cm="1">
        <f t="array" aca="1" ref="E68" ca="1">"{""x"": " &amp; INDIRECT(ADDRESS(A68,2,4,1,"DONNEES"))&amp; ",""y"": " &amp; IF(ISNUMBER(INDIRECT(ADDRESS(A68,B68,4,1,"DONNEES"))),SUBSTITUTE(FIXED(INDIRECT(ADDRESS(A68,B68,4,1,"DONNEES"))/A$2,B$2,1),",","."),"null") &amp; "},"</f>
        <v>{"x": 2011,"y": null},</v>
      </c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>
        <f t="shared" si="3"/>
        <v>288</v>
      </c>
      <c r="B69" s="65">
        <f t="shared" si="4"/>
        <v>7</v>
      </c>
      <c r="C69" s="54"/>
      <c r="D69" s="58"/>
      <c r="E69" s="68" t="str" cm="1">
        <f t="array" aca="1" ref="E69" ca="1">"{""x"": " &amp; INDIRECT(ADDRESS(A69,2,4,1,"DONNEES"))&amp; ",""y"": " &amp; IF(ISNUMBER(INDIRECT(ADDRESS(A69,B69,4,1,"DONNEES"))),SUBSTITUTE(FIXED(INDIRECT(ADDRESS(A69,B69,4,1,"DONNEES"))/A$2,B$2,1),",","."),"null") &amp; "},"</f>
        <v>{"x": 2012,"y": 27.6},</v>
      </c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>
        <f t="shared" si="3"/>
        <v>289</v>
      </c>
      <c r="B70" s="65">
        <f t="shared" si="4"/>
        <v>7</v>
      </c>
      <c r="C70" s="54"/>
      <c r="D70" s="58"/>
      <c r="E70" s="68" t="str" cm="1">
        <f t="array" aca="1" ref="E70" ca="1">"{""x"": " &amp; INDIRECT(ADDRESS(A70,2,4,1,"DONNEES"))&amp; ",""y"": " &amp; IF(ISNUMBER(INDIRECT(ADDRESS(A70,B70,4,1,"DONNEES"))),SUBSTITUTE(FIXED(INDIRECT(ADDRESS(A70,B70,4,1,"DONNEES"))/A$2,B$2,1),",","."),"null") &amp; "},"</f>
        <v>{"x": 2013,"y": 27.3},</v>
      </c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>
        <f t="shared" si="3"/>
        <v>290</v>
      </c>
      <c r="B71" s="65">
        <f t="shared" si="4"/>
        <v>7</v>
      </c>
      <c r="C71" s="54"/>
      <c r="D71" s="58"/>
      <c r="E71" s="68" t="str" cm="1">
        <f t="array" aca="1" ref="E71" ca="1">"{""x"": " &amp; INDIRECT(ADDRESS(A71,2,4,1,"DONNEES"))&amp; ",""y"": " &amp; IF(ISNUMBER(INDIRECT(ADDRESS(A71,B71,4,1,"DONNEES"))),SUBSTITUTE(FIXED(INDIRECT(ADDRESS(A71,B71,4,1,"DONNEES"))/A$2,B$2,1),",","."),"null") &amp; "},"</f>
        <v>{"x": 2014,"y": 29.8},</v>
      </c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 t="shared" si="3"/>
        <v>291</v>
      </c>
      <c r="B72" s="65">
        <f t="shared" si="4"/>
        <v>7</v>
      </c>
      <c r="C72" s="54"/>
      <c r="D72" s="58"/>
      <c r="E72" s="68" t="str" cm="1">
        <f t="array" aca="1" ref="E72" ca="1">"{""x"": " &amp; INDIRECT(ADDRESS(A72,2,4,1,"DONNEES"))&amp; ",""y"": " &amp; IF(ISNUMBER(INDIRECT(ADDRESS(A72,B72,4,1,"DONNEES"))),SUBSTITUTE(FIXED(INDIRECT(ADDRESS(A72,B72,4,1,"DONNEES"))/A$2,B$2,1),",","."),"null") &amp; "},"</f>
        <v>{"x": 2015,"y": 32.6},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>
        <f t="shared" si="3"/>
        <v>292</v>
      </c>
      <c r="B73" s="65">
        <f t="shared" si="4"/>
        <v>7</v>
      </c>
      <c r="C73" s="54"/>
      <c r="D73" s="58"/>
      <c r="E73" s="68" t="str" cm="1">
        <f t="array" aca="1" ref="E73" ca="1">"{""x"": " &amp; INDIRECT(ADDRESS(A73,2,4,1,"DONNEES"))&amp; ",""y"": " &amp; IF(ISNUMBER(INDIRECT(ADDRESS(A73,B73,4,1,"DONNEES"))),SUBSTITUTE(FIXED(INDIRECT(ADDRESS(A73,B73,4,1,"DONNEES"))/A$2,B$2,1),",","."),"null") &amp; "},"</f>
        <v>{"x": 2016,"y": 31.3},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 t="shared" si="3"/>
        <v>293</v>
      </c>
      <c r="B74" s="65">
        <f t="shared" si="4"/>
        <v>7</v>
      </c>
      <c r="C74" s="54"/>
      <c r="D74" s="58"/>
      <c r="E74" s="68" t="str" cm="1">
        <f t="array" aca="1" ref="E74" ca="1">"{""x"": " &amp; INDIRECT(ADDRESS(A74,2,4,1,"DONNEES"))&amp; ",""y"": " &amp; IF(ISNUMBER(INDIRECT(ADDRESS(A74,B74,4,1,"DONNEES"))),SUBSTITUTE(FIXED(INDIRECT(ADDRESS(A74,B74,4,1,"DONNEES"))/A$2,B$2,1),",","."),"null") &amp; "},"</f>
        <v>{"x": 2017,"y": 40.2},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>
        <f t="shared" si="3"/>
        <v>294</v>
      </c>
      <c r="B75" s="65">
        <f t="shared" si="4"/>
        <v>7</v>
      </c>
      <c r="C75" s="54"/>
      <c r="D75" s="58"/>
      <c r="E75" s="68" t="str" cm="1">
        <f t="array" aca="1" ref="E75" ca="1">"{""x"": " &amp; INDIRECT(ADDRESS(A75,2,4,1,"DONNEES"))&amp; ",""y"": " &amp; IF(ISNUMBER(INDIRECT(ADDRESS(A75,B75,4,1,"DONNEES"))),SUBSTITUTE(FIXED(INDIRECT(ADDRESS(A75,B75,4,1,"DONNEES"))/A$2,B$2,1),",","."),"null") &amp; "},"</f>
        <v>{"x": 2018,"y": 51.5},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>
        <f t="shared" si="3"/>
        <v>295</v>
      </c>
      <c r="B76" s="65">
        <f t="shared" si="4"/>
        <v>7</v>
      </c>
      <c r="C76" s="54"/>
      <c r="D76" s="58"/>
      <c r="E76" s="68" t="str" cm="1">
        <f t="array" aca="1" ref="E76" ca="1">"{""x"": " &amp; INDIRECT(ADDRESS(A76,2,4,1,"DONNEES"))&amp; ",""y"": " &amp; IF(ISNUMBER(INDIRECT(ADDRESS(A76,B76,4,1,"DONNEES"))),SUBSTITUTE(FIXED(INDIRECT(ADDRESS(A76,B76,4,1,"DONNEES"))/A$2,B$2,1),",","."),"null") &amp; "},"</f>
        <v>{"x": 2019,"y": 69.3},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>
        <f t="shared" si="3"/>
        <v>296</v>
      </c>
      <c r="B77" s="65">
        <f t="shared" si="4"/>
        <v>7</v>
      </c>
      <c r="C77" s="54"/>
      <c r="D77" s="58"/>
      <c r="E77" s="68" t="str" cm="1">
        <f t="array" aca="1" ref="E77" ca="1">"{""x"": " &amp; INDIRECT(ADDRESS(A77,2,4,1,"DONNEES"))&amp; ",""y"": " &amp; IF(ISNUMBER(INDIRECT(ADDRESS(A77,B77,4,1,"DONNEES"))),SUBSTITUTE(FIXED(INDIRECT(ADDRESS(A77,B77,4,1,"DONNEES"))/A$2,B$2,1),",","."),"null") &amp; "},"</f>
        <v>{"x": 2020,"y": 77.5},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>
        <f t="shared" si="3"/>
        <v>297</v>
      </c>
      <c r="B78" s="65">
        <f>B76</f>
        <v>7</v>
      </c>
      <c r="C78" s="54"/>
      <c r="D78" s="58"/>
      <c r="E78" s="68" t="str" cm="1">
        <f t="array" aca="1" ref="E78" ca="1">"{""x"": " &amp; INDIRECT(ADDRESS(A78,2,4,1,"DONNEES"))&amp; ",""y"": " &amp; IF(ISNUMBER(INDIRECT(ADDRESS(A78,B78,4,1,"DONNEES"))),SUBSTITUTE(FIXED(INDIRECT(ADDRESS(A78,B78,4,1,"DONNEES"))/A$2,B$2,1),",","."),"null") &amp; "},"</f>
        <v>{"x": 2021,"y": 93.3},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>
        <f t="shared" si="3"/>
        <v>298</v>
      </c>
      <c r="B79" s="65">
        <f>B76</f>
        <v>7</v>
      </c>
      <c r="C79" s="54"/>
      <c r="D79" s="58"/>
      <c r="E79" s="68" t="str" cm="1">
        <f t="array" aca="1" ref="E79" ca="1">"{""x"": " &amp; INDIRECT(ADDRESS(A79,2,4,1,"DONNEES"))&amp; ",""y"": " &amp; IF(ISNUMBER(INDIRECT(ADDRESS(A79,B79,4,1,"DONNEES"))),SUBSTITUTE(FIXED(INDIRECT(ADDRESS(A79,B79,4,1,"DONNEES"))/A$2,B$2,1),",","."),"null") &amp; "},"</f>
        <v>{"x": 2022,"y": 117.4},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 t="shared" si="3"/>
        <v>299</v>
      </c>
      <c r="B80" s="65">
        <f>B77</f>
        <v>7</v>
      </c>
      <c r="C80" s="54"/>
      <c r="D80" s="58"/>
      <c r="E80" s="68" t="str" cm="1">
        <f t="array" aca="1" ref="E80" ca="1">"{""x"": " &amp; INDIRECT(ADDRESS(A80,2,4,1,"DONNEES"))&amp; ",""y"": " &amp; IF(ISNUMBER(INDIRECT(ADDRESS(A80,B80,4,1,"DONNEES"))),SUBSTITUTE(FIXED(INDIRECT(ADDRESS(A80,B80,4,1,"DONNEES"))/A$2,B$2,1),",","."),"null") &amp; "},"</f>
        <v>{"x": 2023,"y": 115.9},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9">
        <f t="shared" si="3"/>
        <v>300</v>
      </c>
      <c r="B81" s="70">
        <f t="shared" ref="B81" si="5">B80</f>
        <v>7</v>
      </c>
      <c r="C81" s="71"/>
      <c r="D81" s="72"/>
      <c r="E81" s="73" t="str" cm="1">
        <f t="array" aca="1" ref="E81" ca="1">"{""x"": " &amp; INDIRECT(ADDRESS(A81,2,4,1,"DONNEES"))&amp; ",""y"": " &amp; IF(ISNUMBER(INDIRECT(ADDRESS(A81,B81,4,1,"DONNEES"))),SUBSTITUTE(FIXED(INDIRECT(ADDRESS(A81,B81,4,1,"DONNEES"))/A$2,B$2,1),",","."),"null") &amp; "}]"</f>
        <v>{"x": 2024,"y": 123.6}]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 t="s">
        <v>25</v>
      </c>
      <c r="D82" s="58"/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/>
      <c r="D83" s="58" t="s">
        <v>13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74">
        <f>A47</f>
        <v>266</v>
      </c>
      <c r="B84" s="75">
        <f>B47-1</f>
        <v>6</v>
      </c>
      <c r="C84" s="54"/>
      <c r="D84" s="58"/>
      <c r="E84" s="68" t="str" cm="1">
        <f t="array" aca="1" ref="E84" ca="1">"{""x"": " &amp; INDIRECT(ADDRESS(A84,2,4,1,"DONNEES"))&amp; ",""y"": " &amp; IF(ISNUMBER(INDIRECT(ADDRESS(A84,B84,4,1,"DONNEES"))),SUBSTITUTE(FIXED(INDIRECT(ADDRESS(A84,B84,4,1,"DONNEES"))/A$2,B$2,1),",","."),"null") &amp; "},"</f>
        <v>{"x": 1990,"y": 39.0},</v>
      </c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x14ac:dyDescent="0.3">
      <c r="A85" s="64">
        <f>A84+1</f>
        <v>267</v>
      </c>
      <c r="B85" s="65">
        <f>B84</f>
        <v>6</v>
      </c>
      <c r="E85" s="68" t="str" cm="1">
        <f t="array" aca="1" ref="E85" ca="1">"{""x"": " &amp; INDIRECT(ADDRESS(A85,2,4,1,"DONNEES"))&amp; ",""y"": " &amp; IF(ISNUMBER(INDIRECT(ADDRESS(A85,B85,4,1,"DONNEES"))),SUBSTITUTE(FIXED(INDIRECT(ADDRESS(A85,B85,4,1,"DONNEES"))/A$2,B$2,1),",","."),"null") &amp; "},"</f>
        <v>{"x": 1991,"y": 40.8},</v>
      </c>
    </row>
    <row r="86" spans="1:44" x14ac:dyDescent="0.3">
      <c r="A86" s="64">
        <f t="shared" ref="A86:A118" si="6">A85+1</f>
        <v>268</v>
      </c>
      <c r="B86" s="65">
        <f t="shared" ref="B86:B114" si="7">B85</f>
        <v>6</v>
      </c>
      <c r="E86" s="68" t="str" cm="1">
        <f t="array" aca="1" ref="E86" ca="1">"{""x"": " &amp; INDIRECT(ADDRESS(A86,2,4,1,"DONNEES"))&amp; ",""y"": " &amp; IF(ISNUMBER(INDIRECT(ADDRESS(A86,B86,4,1,"DONNEES"))),SUBSTITUTE(FIXED(INDIRECT(ADDRESS(A86,B86,4,1,"DONNEES"))/A$2,B$2,1),",","."),"null") &amp; "},"</f>
        <v>{"x": 1992,"y": 40.2},</v>
      </c>
    </row>
    <row r="87" spans="1:44" x14ac:dyDescent="0.3">
      <c r="A87" s="64">
        <f t="shared" si="6"/>
        <v>269</v>
      </c>
      <c r="B87" s="65">
        <f t="shared" si="7"/>
        <v>6</v>
      </c>
      <c r="E87" s="68" t="str" cm="1">
        <f t="array" aca="1" ref="E87" ca="1">"{""x"": " &amp; INDIRECT(ADDRESS(A87,2,4,1,"DONNEES"))&amp; ",""y"": " &amp; IF(ISNUMBER(INDIRECT(ADDRESS(A87,B87,4,1,"DONNEES"))),SUBSTITUTE(FIXED(INDIRECT(ADDRESS(A87,B87,4,1,"DONNEES"))/A$2,B$2,1),",","."),"null") &amp; "},"</f>
        <v>{"x": 1993,"y": 42.9},</v>
      </c>
    </row>
    <row r="88" spans="1:44" x14ac:dyDescent="0.3">
      <c r="A88" s="64">
        <f t="shared" si="6"/>
        <v>270</v>
      </c>
      <c r="B88" s="65">
        <f t="shared" si="7"/>
        <v>6</v>
      </c>
      <c r="E88" s="68" t="str" cm="1">
        <f t="array" aca="1" ref="E88" ca="1">"{""x"": " &amp; INDIRECT(ADDRESS(A88,2,4,1,"DONNEES"))&amp; ",""y"": " &amp; IF(ISNUMBER(INDIRECT(ADDRESS(A88,B88,4,1,"DONNEES"))),SUBSTITUTE(FIXED(INDIRECT(ADDRESS(A88,B88,4,1,"DONNEES"))/A$2,B$2,1),",","."),"null") &amp; "},"</f>
        <v>{"x": 1994,"y": 32.2},</v>
      </c>
    </row>
    <row r="89" spans="1:44" x14ac:dyDescent="0.3">
      <c r="A89" s="64">
        <f t="shared" si="6"/>
        <v>271</v>
      </c>
      <c r="B89" s="65">
        <f t="shared" si="7"/>
        <v>6</v>
      </c>
      <c r="E89" s="68" t="str" cm="1">
        <f t="array" aca="1" ref="E89" ca="1">"{""x"": " &amp; INDIRECT(ADDRESS(A89,2,4,1,"DONNEES"))&amp; ",""y"": " &amp; IF(ISNUMBER(INDIRECT(ADDRESS(A89,B89,4,1,"DONNEES"))),SUBSTITUTE(FIXED(INDIRECT(ADDRESS(A89,B89,4,1,"DONNEES"))/A$2,B$2,1),",","."),"null") &amp; "},"</f>
        <v>{"x": 1995,"y": 31.8},</v>
      </c>
    </row>
    <row r="90" spans="1:44" s="59" customFormat="1" x14ac:dyDescent="0.3">
      <c r="A90" s="64">
        <f t="shared" si="6"/>
        <v>272</v>
      </c>
      <c r="B90" s="65">
        <f t="shared" si="7"/>
        <v>6</v>
      </c>
      <c r="C90" s="54"/>
      <c r="D90" s="58"/>
      <c r="E90" s="68" t="str" cm="1">
        <f t="array" aca="1" ref="E90" ca="1">"{""x"": " &amp; INDIRECT(ADDRESS(A90,2,4,1,"DONNEES"))&amp; ",""y"": " &amp; IF(ISNUMBER(INDIRECT(ADDRESS(A90,B90,4,1,"DONNEES"))),SUBSTITUTE(FIXED(INDIRECT(ADDRESS(A90,B90,4,1,"DONNEES"))/A$2,B$2,1),",","."),"null") &amp; "},"</f>
        <v>{"x": 1996,"y": 43.9},</v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>
        <f t="shared" si="6"/>
        <v>273</v>
      </c>
      <c r="B91" s="65">
        <f t="shared" si="7"/>
        <v>6</v>
      </c>
      <c r="C91" s="54"/>
      <c r="D91" s="58"/>
      <c r="E91" s="68" t="str" cm="1">
        <f t="array" aca="1" ref="E91" ca="1">"{""x"": " &amp; INDIRECT(ADDRESS(A91,2,4,1,"DONNEES"))&amp; ",""y"": " &amp; IF(ISNUMBER(INDIRECT(ADDRESS(A91,B91,4,1,"DONNEES"))),SUBSTITUTE(FIXED(INDIRECT(ADDRESS(A91,B91,4,1,"DONNEES"))/A$2,B$2,1),",","."),"null") &amp; "},"</f>
        <v>{"x": 1997,"y": 31.6},</v>
      </c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>
        <f t="shared" si="6"/>
        <v>274</v>
      </c>
      <c r="B92" s="65">
        <f t="shared" si="7"/>
        <v>6</v>
      </c>
      <c r="C92" s="54"/>
      <c r="D92" s="58"/>
      <c r="E92" s="68" t="str" cm="1">
        <f t="array" aca="1" ref="E92" ca="1">"{""x"": " &amp; INDIRECT(ADDRESS(A92,2,4,1,"DONNEES"))&amp; ",""y"": " &amp; IF(ISNUMBER(INDIRECT(ADDRESS(A92,B92,4,1,"DONNEES"))),SUBSTITUTE(FIXED(INDIRECT(ADDRESS(A92,B92,4,1,"DONNEES"))/A$2,B$2,1),",","."),"null") &amp; "},"</f>
        <v>{"x": 1998,"y": 26.6},</v>
      </c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>
        <f t="shared" si="6"/>
        <v>275</v>
      </c>
      <c r="B93" s="65">
        <f t="shared" si="7"/>
        <v>6</v>
      </c>
      <c r="C93" s="54"/>
      <c r="D93" s="58"/>
      <c r="E93" s="68" t="str" cm="1">
        <f t="array" aca="1" ref="E93" ca="1">"{""x"": " &amp; INDIRECT(ADDRESS(A93,2,4,1,"DONNEES"))&amp; ",""y"": " &amp; IF(ISNUMBER(INDIRECT(ADDRESS(A93,B93,4,1,"DONNEES"))),SUBSTITUTE(FIXED(INDIRECT(ADDRESS(A93,B93,4,1,"DONNEES"))/A$2,B$2,1),",","."),"null") &amp; "},"</f>
        <v>{"x": 1999,"y": 18.7},</v>
      </c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>
        <f t="shared" si="6"/>
        <v>276</v>
      </c>
      <c r="B94" s="65">
        <f t="shared" si="7"/>
        <v>6</v>
      </c>
      <c r="C94" s="54"/>
      <c r="D94" s="58"/>
      <c r="E94" s="68" t="str" cm="1">
        <f t="array" aca="1" ref="E94" ca="1">"{""x"": " &amp; INDIRECT(ADDRESS(A94,2,4,1,"DONNEES"))&amp; ",""y"": " &amp; IF(ISNUMBER(INDIRECT(ADDRESS(A94,B94,4,1,"DONNEES"))),SUBSTITUTE(FIXED(INDIRECT(ADDRESS(A94,B94,4,1,"DONNEES"))/A$2,B$2,1),",","."),"null") &amp; "},"</f>
        <v>{"x": 2000,"y": 15.9},</v>
      </c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4">
        <f t="shared" si="6"/>
        <v>277</v>
      </c>
      <c r="B95" s="65">
        <f t="shared" si="7"/>
        <v>6</v>
      </c>
      <c r="C95" s="54"/>
      <c r="D95" s="58"/>
      <c r="E95" s="68" t="str" cm="1">
        <f t="array" aca="1" ref="E95" ca="1">"{""x"": " &amp; INDIRECT(ADDRESS(A95,2,4,1,"DONNEES"))&amp; ",""y"": " &amp; IF(ISNUMBER(INDIRECT(ADDRESS(A95,B95,4,1,"DONNEES"))),SUBSTITUTE(FIXED(INDIRECT(ADDRESS(A95,B95,4,1,"DONNEES"))/A$2,B$2,1),",","."),"null") &amp; "},"</f>
        <v>{"x": 2001,"y": 14.2},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59" customFormat="1" x14ac:dyDescent="0.3">
      <c r="A96" s="64">
        <f t="shared" si="6"/>
        <v>278</v>
      </c>
      <c r="B96" s="65">
        <f t="shared" si="7"/>
        <v>6</v>
      </c>
      <c r="C96" s="54"/>
      <c r="D96" s="58"/>
      <c r="E96" s="68" t="str" cm="1">
        <f t="array" aca="1" ref="E96" ca="1">"{""x"": " &amp; INDIRECT(ADDRESS(A96,2,4,1,"DONNEES"))&amp; ",""y"": " &amp; IF(ISNUMBER(INDIRECT(ADDRESS(A96,B96,4,1,"DONNEES"))),SUBSTITUTE(FIXED(INDIRECT(ADDRESS(A96,B96,4,1,"DONNEES"))/A$2,B$2,1),",","."),"null") &amp; "},"</f>
        <v>{"x": 2002,"y": 12.5},</v>
      </c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59" customFormat="1" x14ac:dyDescent="0.3">
      <c r="A97" s="64">
        <f t="shared" si="6"/>
        <v>279</v>
      </c>
      <c r="B97" s="65">
        <f t="shared" si="7"/>
        <v>6</v>
      </c>
      <c r="C97" s="54"/>
      <c r="D97" s="58"/>
      <c r="E97" s="68" t="str" cm="1">
        <f t="array" aca="1" ref="E97" ca="1">"{""x"": " &amp; INDIRECT(ADDRESS(A97,2,4,1,"DONNEES"))&amp; ",""y"": " &amp; IF(ISNUMBER(INDIRECT(ADDRESS(A97,B97,4,1,"DONNEES"))),SUBSTITUTE(FIXED(INDIRECT(ADDRESS(A97,B97,4,1,"DONNEES"))/A$2,B$2,1),",","."),"null") &amp; "},"</f>
        <v>{"x": 2003,"y": 12.2},</v>
      </c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59" customFormat="1" x14ac:dyDescent="0.3">
      <c r="A98" s="64">
        <f t="shared" si="6"/>
        <v>280</v>
      </c>
      <c r="B98" s="65">
        <f t="shared" si="7"/>
        <v>6</v>
      </c>
      <c r="C98" s="54"/>
      <c r="D98" s="58"/>
      <c r="E98" s="68" t="str" cm="1">
        <f t="array" aca="1" ref="E98" ca="1">"{""x"": " &amp; INDIRECT(ADDRESS(A98,2,4,1,"DONNEES"))&amp; ",""y"": " &amp; IF(ISNUMBER(INDIRECT(ADDRESS(A98,B98,4,1,"DONNEES"))),SUBSTITUTE(FIXED(INDIRECT(ADDRESS(A98,B98,4,1,"DONNEES"))/A$2,B$2,1),",","."),"null") &amp; "},"</f>
        <v>{"x": 2004,"y": 25.2},</v>
      </c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59" customFormat="1" x14ac:dyDescent="0.3">
      <c r="A99" s="64">
        <f t="shared" si="6"/>
        <v>281</v>
      </c>
      <c r="B99" s="65">
        <f t="shared" si="7"/>
        <v>6</v>
      </c>
      <c r="C99" s="54"/>
      <c r="D99" s="58"/>
      <c r="E99" s="68" t="str" cm="1">
        <f t="array" aca="1" ref="E99" ca="1">"{""x"": " &amp; INDIRECT(ADDRESS(A99,2,4,1,"DONNEES"))&amp; ",""y"": " &amp; IF(ISNUMBER(INDIRECT(ADDRESS(A99,B99,4,1,"DONNEES"))),SUBSTITUTE(FIXED(INDIRECT(ADDRESS(A99,B99,4,1,"DONNEES"))/A$2,B$2,1),",","."),"null") &amp; "},"</f>
        <v>{"x": 2005,"y": 16.5},</v>
      </c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59" customFormat="1" x14ac:dyDescent="0.3">
      <c r="A100" s="64">
        <f t="shared" si="6"/>
        <v>282</v>
      </c>
      <c r="B100" s="65">
        <f t="shared" si="7"/>
        <v>6</v>
      </c>
      <c r="C100" s="54"/>
      <c r="D100" s="58"/>
      <c r="E100" s="68" t="str" cm="1">
        <f t="array" aca="1" ref="E100" ca="1">"{""x"": " &amp; INDIRECT(ADDRESS(A100,2,4,1,"DONNEES"))&amp; ",""y"": " &amp; IF(ISNUMBER(INDIRECT(ADDRESS(A100,B100,4,1,"DONNEES"))),SUBSTITUTE(FIXED(INDIRECT(ADDRESS(A100,B100,4,1,"DONNEES"))/A$2,B$2,1),",","."),"null") &amp; "},"</f>
        <v>{"x": 2006,"y": 19.5},</v>
      </c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59" customFormat="1" x14ac:dyDescent="0.3">
      <c r="A101" s="64">
        <f t="shared" si="6"/>
        <v>283</v>
      </c>
      <c r="B101" s="65">
        <f t="shared" si="7"/>
        <v>6</v>
      </c>
      <c r="C101" s="54"/>
      <c r="D101" s="58"/>
      <c r="E101" s="68" t="str" cm="1">
        <f t="array" aca="1" ref="E101" ca="1">"{""x"": " &amp; INDIRECT(ADDRESS(A101,2,4,1,"DONNEES"))&amp; ",""y"": " &amp; IF(ISNUMBER(INDIRECT(ADDRESS(A101,B101,4,1,"DONNEES"))),SUBSTITUTE(FIXED(INDIRECT(ADDRESS(A101,B101,4,1,"DONNEES"))/A$2,B$2,1),",","."),"null") &amp; "},"</f>
        <v>{"x": 2007,"y": 11.6},</v>
      </c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59" customFormat="1" x14ac:dyDescent="0.3">
      <c r="A102" s="64">
        <f t="shared" si="6"/>
        <v>284</v>
      </c>
      <c r="B102" s="65">
        <f t="shared" si="7"/>
        <v>6</v>
      </c>
      <c r="C102" s="54"/>
      <c r="D102" s="58"/>
      <c r="E102" s="68" t="str" cm="1">
        <f t="array" aca="1" ref="E102" ca="1">"{""x"": " &amp; INDIRECT(ADDRESS(A102,2,4,1,"DONNEES"))&amp; ",""y"": " &amp; IF(ISNUMBER(INDIRECT(ADDRESS(A102,B102,4,1,"DONNEES"))),SUBSTITUTE(FIXED(INDIRECT(ADDRESS(A102,B102,4,1,"DONNEES"))/A$2,B$2,1),",","."),"null") &amp; "},"</f>
        <v>{"x": 2008,"y": 30.9},</v>
      </c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59" customFormat="1" x14ac:dyDescent="0.3">
      <c r="A103" s="64">
        <f t="shared" si="6"/>
        <v>285</v>
      </c>
      <c r="B103" s="65">
        <f t="shared" si="7"/>
        <v>6</v>
      </c>
      <c r="C103" s="54"/>
      <c r="D103" s="58"/>
      <c r="E103" s="68" t="str" cm="1">
        <f t="array" aca="1" ref="E103" ca="1">"{""x"": " &amp; INDIRECT(ADDRESS(A103,2,4,1,"DONNEES"))&amp; ",""y"": " &amp; IF(ISNUMBER(INDIRECT(ADDRESS(A103,B103,4,1,"DONNEES"))),SUBSTITUTE(FIXED(INDIRECT(ADDRESS(A103,B103,4,1,"DONNEES"))/A$2,B$2,1),",","."),"null") &amp; "},"</f>
        <v>{"x": 2009,"y": 16.8},</v>
      </c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59" customFormat="1" x14ac:dyDescent="0.3">
      <c r="A104" s="64">
        <f t="shared" si="6"/>
        <v>286</v>
      </c>
      <c r="B104" s="65">
        <f t="shared" si="7"/>
        <v>6</v>
      </c>
      <c r="C104" s="54"/>
      <c r="D104" s="58"/>
      <c r="E104" s="68" t="str" cm="1">
        <f t="array" aca="1" ref="E104" ca="1">"{""x"": " &amp; INDIRECT(ADDRESS(A104,2,4,1,"DONNEES"))&amp; ",""y"": " &amp; IF(ISNUMBER(INDIRECT(ADDRESS(A104,B104,4,1,"DONNEES"))),SUBSTITUTE(FIXED(INDIRECT(ADDRESS(A104,B104,4,1,"DONNEES"))/A$2,B$2,1),",","."),"null") &amp; "},"</f>
        <v>{"x": 2010,"y": 18.3},</v>
      </c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59" customFormat="1" x14ac:dyDescent="0.3">
      <c r="A105" s="64">
        <f t="shared" si="6"/>
        <v>287</v>
      </c>
      <c r="B105" s="65">
        <f t="shared" si="7"/>
        <v>6</v>
      </c>
      <c r="C105" s="54"/>
      <c r="D105" s="58"/>
      <c r="E105" s="68" t="str" cm="1">
        <f t="array" aca="1" ref="E105" ca="1">"{""x"": " &amp; INDIRECT(ADDRESS(A105,2,4,1,"DONNEES"))&amp; ",""y"": " &amp; IF(ISNUMBER(INDIRECT(ADDRESS(A105,B105,4,1,"DONNEES"))),SUBSTITUTE(FIXED(INDIRECT(ADDRESS(A105,B105,4,1,"DONNEES"))/A$2,B$2,1),",","."),"null") &amp; "},"</f>
        <v>{"x": 2011,"y": 21.8},</v>
      </c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59" customFormat="1" x14ac:dyDescent="0.3">
      <c r="A106" s="64">
        <f t="shared" si="6"/>
        <v>288</v>
      </c>
      <c r="B106" s="65">
        <f t="shared" si="7"/>
        <v>6</v>
      </c>
      <c r="C106" s="54"/>
      <c r="D106" s="58"/>
      <c r="E106" s="68" t="str" cm="1">
        <f t="array" aca="1" ref="E106" ca="1">"{""x"": " &amp; INDIRECT(ADDRESS(A106,2,4,1,"DONNEES"))&amp; ",""y"": " &amp; IF(ISNUMBER(INDIRECT(ADDRESS(A106,B106,4,1,"DONNEES"))),SUBSTITUTE(FIXED(INDIRECT(ADDRESS(A106,B106,4,1,"DONNEES"))/A$2,B$2,1),",","."),"null") &amp; "},"</f>
        <v>{"x": 2012,"y": 31.2},</v>
      </c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59" customFormat="1" x14ac:dyDescent="0.3">
      <c r="A107" s="64">
        <f t="shared" si="6"/>
        <v>289</v>
      </c>
      <c r="B107" s="65">
        <f t="shared" si="7"/>
        <v>6</v>
      </c>
      <c r="C107" s="54"/>
      <c r="D107" s="58"/>
      <c r="E107" s="68" t="str" cm="1">
        <f t="array" aca="1" ref="E107" ca="1">"{""x"": " &amp; INDIRECT(ADDRESS(A107,2,4,1,"DONNEES"))&amp; ",""y"": " &amp; IF(ISNUMBER(INDIRECT(ADDRESS(A107,B107,4,1,"DONNEES"))),SUBSTITUTE(FIXED(INDIRECT(ADDRESS(A107,B107,4,1,"DONNEES"))/A$2,B$2,1),",","."),"null") &amp; "},"</f>
        <v>{"x": 2013,"y": 18.1},</v>
      </c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59" customFormat="1" x14ac:dyDescent="0.3">
      <c r="A108" s="64">
        <f t="shared" si="6"/>
        <v>290</v>
      </c>
      <c r="B108" s="65">
        <f t="shared" si="7"/>
        <v>6</v>
      </c>
      <c r="C108" s="54"/>
      <c r="D108" s="58"/>
      <c r="E108" s="68" t="str" cm="1">
        <f t="array" aca="1" ref="E108" ca="1">"{""x"": " &amp; INDIRECT(ADDRESS(A108,2,4,1,"DONNEES"))&amp; ",""y"": " &amp; IF(ISNUMBER(INDIRECT(ADDRESS(A108,B108,4,1,"DONNEES"))),SUBSTITUTE(FIXED(INDIRECT(ADDRESS(A108,B108,4,1,"DONNEES"))/A$2,B$2,1),",","."),"null") &amp; "},"</f>
        <v>{"x": 2014,"y": 18.7},</v>
      </c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59" customFormat="1" x14ac:dyDescent="0.3">
      <c r="A109" s="64">
        <f t="shared" si="6"/>
        <v>291</v>
      </c>
      <c r="B109" s="65">
        <f t="shared" si="7"/>
        <v>6</v>
      </c>
      <c r="C109" s="54"/>
      <c r="D109" s="58"/>
      <c r="E109" s="68" t="str" cm="1">
        <f t="array" aca="1" ref="E109" ca="1">"{""x"": " &amp; INDIRECT(ADDRESS(A109,2,4,1,"DONNEES"))&amp; ",""y"": " &amp; IF(ISNUMBER(INDIRECT(ADDRESS(A109,B109,4,1,"DONNEES"))),SUBSTITUTE(FIXED(INDIRECT(ADDRESS(A109,B109,4,1,"DONNEES"))/A$2,B$2,1),",","."),"null") &amp; "},"</f>
        <v>{"x": 2015,"y": 8.2},</v>
      </c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59" customFormat="1" x14ac:dyDescent="0.3">
      <c r="A110" s="64">
        <f t="shared" si="6"/>
        <v>292</v>
      </c>
      <c r="B110" s="65">
        <f t="shared" si="7"/>
        <v>6</v>
      </c>
      <c r="C110" s="54"/>
      <c r="D110" s="58"/>
      <c r="E110" s="68" t="str" cm="1">
        <f t="array" aca="1" ref="E110" ca="1">"{""x"": " &amp; INDIRECT(ADDRESS(A110,2,4,1,"DONNEES"))&amp; ",""y"": " &amp; IF(ISNUMBER(INDIRECT(ADDRESS(A110,B110,4,1,"DONNEES"))),SUBSTITUTE(FIXED(INDIRECT(ADDRESS(A110,B110,4,1,"DONNEES"))/A$2,B$2,1),",","."),"null") &amp; "},"</f>
        <v>{"x": 2016,"y": 11.8},</v>
      </c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59" customFormat="1" x14ac:dyDescent="0.3">
      <c r="A111" s="64">
        <f t="shared" si="6"/>
        <v>293</v>
      </c>
      <c r="B111" s="65">
        <f t="shared" si="7"/>
        <v>6</v>
      </c>
      <c r="C111" s="54"/>
      <c r="D111" s="58"/>
      <c r="E111" s="68" t="str" cm="1">
        <f t="array" aca="1" ref="E111" ca="1">"{""x"": " &amp; INDIRECT(ADDRESS(A111,2,4,1,"DONNEES"))&amp; ",""y"": " &amp; IF(ISNUMBER(INDIRECT(ADDRESS(A111,B111,4,1,"DONNEES"))),SUBSTITUTE(FIXED(INDIRECT(ADDRESS(A111,B111,4,1,"DONNEES"))/A$2,B$2,1),",","."),"null") &amp; "},"</f>
        <v>{"x": 2017,"y": 18.4},</v>
      </c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59" customFormat="1" x14ac:dyDescent="0.3">
      <c r="A112" s="64">
        <f t="shared" si="6"/>
        <v>294</v>
      </c>
      <c r="B112" s="65">
        <f t="shared" si="7"/>
        <v>6</v>
      </c>
      <c r="C112" s="54"/>
      <c r="D112" s="58"/>
      <c r="E112" s="68" t="str" cm="1">
        <f t="array" aca="1" ref="E112" ca="1">"{""x"": " &amp; INDIRECT(ADDRESS(A112,2,4,1,"DONNEES"))&amp; ",""y"": " &amp; IF(ISNUMBER(INDIRECT(ADDRESS(A112,B112,4,1,"DONNEES"))),SUBSTITUTE(FIXED(INDIRECT(ADDRESS(A112,B112,4,1,"DONNEES"))/A$2,B$2,1),",","."),"null") &amp; "},"</f>
        <v>{"x": 2018,"y": 11.9},</v>
      </c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59" customFormat="1" x14ac:dyDescent="0.3">
      <c r="A113" s="64">
        <f t="shared" si="6"/>
        <v>295</v>
      </c>
      <c r="B113" s="65">
        <f t="shared" si="7"/>
        <v>6</v>
      </c>
      <c r="C113" s="54"/>
      <c r="D113" s="58"/>
      <c r="E113" s="68" t="str" cm="1">
        <f t="array" aca="1" ref="E113" ca="1">"{""x"": " &amp; INDIRECT(ADDRESS(A113,2,4,1,"DONNEES"))&amp; ",""y"": " &amp; IF(ISNUMBER(INDIRECT(ADDRESS(A113,B113,4,1,"DONNEES"))),SUBSTITUTE(FIXED(INDIRECT(ADDRESS(A113,B113,4,1,"DONNEES"))/A$2,B$2,1),",","."),"null") &amp; "},"</f>
        <v>{"x": 2019,"y": 11.4},</v>
      </c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59" customFormat="1" x14ac:dyDescent="0.3">
      <c r="A114" s="64">
        <f t="shared" si="6"/>
        <v>296</v>
      </c>
      <c r="B114" s="65">
        <f t="shared" si="7"/>
        <v>6</v>
      </c>
      <c r="C114" s="54"/>
      <c r="D114" s="58"/>
      <c r="E114" s="68" t="str" cm="1">
        <f t="array" aca="1" ref="E114" ca="1">"{""x"": " &amp; INDIRECT(ADDRESS(A114,2,4,1,"DONNEES"))&amp; ",""y"": " &amp; IF(ISNUMBER(INDIRECT(ADDRESS(A114,B114,4,1,"DONNEES"))),SUBSTITUTE(FIXED(INDIRECT(ADDRESS(A114,B114,4,1,"DONNEES"))/A$2,B$2,1),",","."),"null") &amp; "},"</f>
        <v>{"x": 2020,"y": 18.5},</v>
      </c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59" customFormat="1" x14ac:dyDescent="0.3">
      <c r="A115" s="64">
        <f t="shared" si="6"/>
        <v>297</v>
      </c>
      <c r="B115" s="65">
        <f>B113</f>
        <v>6</v>
      </c>
      <c r="C115" s="54"/>
      <c r="D115" s="58"/>
      <c r="E115" s="68" t="str" cm="1">
        <f t="array" aca="1" ref="E115" ca="1">"{""x"": " &amp; INDIRECT(ADDRESS(A115,2,4,1,"DONNEES"))&amp; ",""y"": " &amp; IF(ISNUMBER(INDIRECT(ADDRESS(A115,B115,4,1,"DONNEES"))),SUBSTITUTE(FIXED(INDIRECT(ADDRESS(A115,B115,4,1,"DONNEES"))/A$2,B$2,1),",","."),"null") &amp; "},"</f>
        <v>{"x": 2021,"y": 27.0},</v>
      </c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59" customFormat="1" x14ac:dyDescent="0.3">
      <c r="A116" s="64">
        <f t="shared" si="6"/>
        <v>298</v>
      </c>
      <c r="B116" s="65">
        <f>B113</f>
        <v>6</v>
      </c>
      <c r="C116" s="54"/>
      <c r="D116" s="58"/>
      <c r="E116" s="68" t="str" cm="1">
        <f t="array" aca="1" ref="E116" ca="1">"{""x"": " &amp; INDIRECT(ADDRESS(A116,2,4,1,"DONNEES"))&amp; ",""y"": " &amp; IF(ISNUMBER(INDIRECT(ADDRESS(A116,B116,4,1,"DONNEES"))),SUBSTITUTE(FIXED(INDIRECT(ADDRESS(A116,B116,4,1,"DONNEES"))/A$2,B$2,1),",","."),"null") &amp; "},"</f>
        <v>{"x": 2022,"y": 29.0},</v>
      </c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59" customFormat="1" x14ac:dyDescent="0.3">
      <c r="A117" s="64">
        <f t="shared" si="6"/>
        <v>299</v>
      </c>
      <c r="B117" s="65">
        <f>B114</f>
        <v>6</v>
      </c>
      <c r="C117" s="54"/>
      <c r="D117" s="58"/>
      <c r="E117" s="68" t="str" cm="1">
        <f t="array" aca="1" ref="E117" ca="1">"{""x"": " &amp; INDIRECT(ADDRESS(A117,2,4,1,"DONNEES"))&amp; ",""y"": " &amp; IF(ISNUMBER(INDIRECT(ADDRESS(A117,B117,4,1,"DONNEES"))),SUBSTITUTE(FIXED(INDIRECT(ADDRESS(A117,B117,4,1,"DONNEES"))/A$2,B$2,1),",","."),"null") &amp; "},"</f>
        <v>{"x": 2023,"y": 31.2},</v>
      </c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59" customFormat="1" x14ac:dyDescent="0.3">
      <c r="A118" s="69">
        <f t="shared" si="6"/>
        <v>300</v>
      </c>
      <c r="B118" s="70">
        <f t="shared" ref="B118" si="8">B117</f>
        <v>6</v>
      </c>
      <c r="C118" s="71"/>
      <c r="D118" s="72"/>
      <c r="E118" s="73" t="str" cm="1">
        <f t="array" aca="1" ref="E118" ca="1">"{""x"": " &amp; INDIRECT(ADDRESS(A118,2,4,1,"DONNEES"))&amp; ",""y"": " &amp; IF(ISNUMBER(INDIRECT(ADDRESS(A118,B118,4,1,"DONNEES"))),SUBSTITUTE(FIXED(INDIRECT(ADDRESS(A118,B118,4,1,"DONNEES"))/A$2,B$2,1),",","."),"null") &amp; "}]"</f>
        <v>{"x": 2024,"y": 38.2}]</v>
      </c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59" customFormat="1" x14ac:dyDescent="0.3">
      <c r="A119" s="64"/>
      <c r="B119" s="65"/>
      <c r="C119" s="54" t="s">
        <v>25</v>
      </c>
      <c r="D119" s="58"/>
      <c r="E119" s="58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59" customFormat="1" x14ac:dyDescent="0.3">
      <c r="A120" s="64"/>
      <c r="B120" s="65"/>
      <c r="C120" s="54"/>
      <c r="D120" s="58" t="s">
        <v>13</v>
      </c>
      <c r="E120" s="58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21" spans="1:44" s="59" customFormat="1" x14ac:dyDescent="0.3">
      <c r="A121" s="74">
        <f>A84</f>
        <v>266</v>
      </c>
      <c r="B121" s="75">
        <f>B84-1</f>
        <v>5</v>
      </c>
      <c r="C121" s="54"/>
      <c r="D121" s="58"/>
      <c r="E121" s="68" t="str" cm="1">
        <f t="array" aca="1" ref="E121" ca="1">"{""x"": " &amp; INDIRECT(ADDRESS(A121,2,4,1,"DONNEES"))&amp; ",""y"": " &amp; IF(ISNUMBER(INDIRECT(ADDRESS(A121,B121,4,1,"DONNEES"))),SUBSTITUTE(FIXED(INDIRECT(ADDRESS(A121,B121,4,1,"DONNEES"))/A$2,B$2,1),",","."),"null") &amp; "},"</f>
        <v>{"x": 1990,"y": 107.6},</v>
      </c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</row>
    <row r="122" spans="1:44" x14ac:dyDescent="0.3">
      <c r="A122" s="64">
        <f>A121+1</f>
        <v>267</v>
      </c>
      <c r="B122" s="65">
        <f>B121</f>
        <v>5</v>
      </c>
      <c r="E122" s="68" t="str" cm="1">
        <f t="array" aca="1" ref="E122" ca="1">"{""x"": " &amp; INDIRECT(ADDRESS(A122,2,4,1,"DONNEES"))&amp; ",""y"": " &amp; IF(ISNUMBER(INDIRECT(ADDRESS(A122,B122,4,1,"DONNEES"))),SUBSTITUTE(FIXED(INDIRECT(ADDRESS(A122,B122,4,1,"DONNEES"))/A$2,B$2,1),",","."),"null") &amp; "},"</f>
        <v>{"x": 1991,"y": 108.6},</v>
      </c>
    </row>
    <row r="123" spans="1:44" x14ac:dyDescent="0.3">
      <c r="A123" s="64">
        <f t="shared" ref="A123:A155" si="9">A122+1</f>
        <v>268</v>
      </c>
      <c r="B123" s="65">
        <f t="shared" ref="B123:B151" si="10">B122</f>
        <v>5</v>
      </c>
      <c r="E123" s="68" t="str" cm="1">
        <f t="array" aca="1" ref="E123" ca="1">"{""x"": " &amp; INDIRECT(ADDRESS(A123,2,4,1,"DONNEES"))&amp; ",""y"": " &amp; IF(ISNUMBER(INDIRECT(ADDRESS(A123,B123,4,1,"DONNEES"))),SUBSTITUTE(FIXED(INDIRECT(ADDRESS(A123,B123,4,1,"DONNEES"))/A$2,B$2,1),",","."),"null") &amp; "},"</f>
        <v>{"x": 1992,"y": 109.6},</v>
      </c>
    </row>
    <row r="124" spans="1:44" x14ac:dyDescent="0.3">
      <c r="A124" s="64">
        <f t="shared" si="9"/>
        <v>269</v>
      </c>
      <c r="B124" s="65">
        <f t="shared" si="10"/>
        <v>5</v>
      </c>
      <c r="E124" s="68" t="str" cm="1">
        <f t="array" aca="1" ref="E124" ca="1">"{""x"": " &amp; INDIRECT(ADDRESS(A124,2,4,1,"DONNEES"))&amp; ",""y"": " &amp; IF(ISNUMBER(INDIRECT(ADDRESS(A124,B124,4,1,"DONNEES"))),SUBSTITUTE(FIXED(INDIRECT(ADDRESS(A124,B124,4,1,"DONNEES"))/A$2,B$2,1),",","."),"null") &amp; "},"</f>
        <v>{"x": 1993,"y": 109.1},</v>
      </c>
    </row>
    <row r="125" spans="1:44" x14ac:dyDescent="0.3">
      <c r="A125" s="64">
        <f t="shared" si="9"/>
        <v>270</v>
      </c>
      <c r="B125" s="65">
        <f t="shared" si="10"/>
        <v>5</v>
      </c>
      <c r="E125" s="68" t="str" cm="1">
        <f t="array" aca="1" ref="E125" ca="1">"{""x"": " &amp; INDIRECT(ADDRESS(A125,2,4,1,"DONNEES"))&amp; ",""y"": " &amp; IF(ISNUMBER(INDIRECT(ADDRESS(A125,B125,4,1,"DONNEES"))),SUBSTITUTE(FIXED(INDIRECT(ADDRESS(A125,B125,4,1,"DONNEES"))/A$2,B$2,1),",","."),"null") &amp; "},"</f>
        <v>{"x": 1994,"y": 111.3},</v>
      </c>
    </row>
    <row r="126" spans="1:44" x14ac:dyDescent="0.3">
      <c r="A126" s="64">
        <f t="shared" si="9"/>
        <v>271</v>
      </c>
      <c r="B126" s="65">
        <f t="shared" si="10"/>
        <v>5</v>
      </c>
      <c r="E126" s="68" t="str" cm="1">
        <f t="array" aca="1" ref="E126" ca="1">"{""x"": " &amp; INDIRECT(ADDRESS(A126,2,4,1,"DONNEES"))&amp; ",""y"": " &amp; IF(ISNUMBER(INDIRECT(ADDRESS(A126,B126,4,1,"DONNEES"))),SUBSTITUTE(FIXED(INDIRECT(ADDRESS(A126,B126,4,1,"DONNEES"))/A$2,B$2,1),",","."),"null") &amp; "},"</f>
        <v>{"x": 1995,"y": 131.3},</v>
      </c>
    </row>
    <row r="127" spans="1:44" s="59" customFormat="1" x14ac:dyDescent="0.3">
      <c r="A127" s="64">
        <f t="shared" si="9"/>
        <v>272</v>
      </c>
      <c r="B127" s="65">
        <f t="shared" si="10"/>
        <v>5</v>
      </c>
      <c r="C127" s="54"/>
      <c r="D127" s="58"/>
      <c r="E127" s="68" t="str" cm="1">
        <f t="array" aca="1" ref="E127" ca="1">"{""x"": " &amp; INDIRECT(ADDRESS(A127,2,4,1,"DONNEES"))&amp; ",""y"": " &amp; IF(ISNUMBER(INDIRECT(ADDRESS(A127,B127,4,1,"DONNEES"))),SUBSTITUTE(FIXED(INDIRECT(ADDRESS(A127,B127,4,1,"DONNEES"))/A$2,B$2,1),",","."),"null") &amp; "},"</f>
        <v>{"x": 1996,"y": 109.7},</v>
      </c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</row>
    <row r="128" spans="1:44" s="59" customFormat="1" x14ac:dyDescent="0.3">
      <c r="A128" s="64">
        <f t="shared" si="9"/>
        <v>273</v>
      </c>
      <c r="B128" s="65">
        <f t="shared" si="10"/>
        <v>5</v>
      </c>
      <c r="C128" s="54"/>
      <c r="D128" s="58"/>
      <c r="E128" s="68" t="str" cm="1">
        <f t="array" aca="1" ref="E128" ca="1">"{""x"": " &amp; INDIRECT(ADDRESS(A128,2,4,1,"DONNEES"))&amp; ",""y"": " &amp; IF(ISNUMBER(INDIRECT(ADDRESS(A128,B128,4,1,"DONNEES"))),SUBSTITUTE(FIXED(INDIRECT(ADDRESS(A128,B128,4,1,"DONNEES"))/A$2,B$2,1),",","."),"null") &amp; "},"</f>
        <v>{"x": 1997,"y": 108.0},</v>
      </c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</row>
    <row r="129" spans="1:44" s="59" customFormat="1" x14ac:dyDescent="0.3">
      <c r="A129" s="64">
        <f t="shared" si="9"/>
        <v>274</v>
      </c>
      <c r="B129" s="65">
        <f t="shared" si="10"/>
        <v>5</v>
      </c>
      <c r="C129" s="54"/>
      <c r="D129" s="58"/>
      <c r="E129" s="68" t="str" cm="1">
        <f t="array" aca="1" ref="E129" ca="1">"{""x"": " &amp; INDIRECT(ADDRESS(A129,2,4,1,"DONNEES"))&amp; ",""y"": " &amp; IF(ISNUMBER(INDIRECT(ADDRESS(A129,B129,4,1,"DONNEES"))),SUBSTITUTE(FIXED(INDIRECT(ADDRESS(A129,B129,4,1,"DONNEES"))/A$2,B$2,1),",","."),"null") &amp; "},"</f>
        <v>{"x": 1998,"y": 131.9},</v>
      </c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</row>
    <row r="130" spans="1:44" s="59" customFormat="1" x14ac:dyDescent="0.3">
      <c r="A130" s="64">
        <f t="shared" si="9"/>
        <v>275</v>
      </c>
      <c r="B130" s="65">
        <f t="shared" si="10"/>
        <v>5</v>
      </c>
      <c r="C130" s="54"/>
      <c r="D130" s="58"/>
      <c r="E130" s="68" t="str" cm="1">
        <f t="array" aca="1" ref="E130" ca="1">"{""x"": " &amp; INDIRECT(ADDRESS(A130,2,4,1,"DONNEES"))&amp; ",""y"": " &amp; IF(ISNUMBER(INDIRECT(ADDRESS(A130,B130,4,1,"DONNEES"))),SUBSTITUTE(FIXED(INDIRECT(ADDRESS(A130,B130,4,1,"DONNEES"))/A$2,B$2,1),",","."),"null") &amp; "},"</f>
        <v>{"x": 1999,"y": 131.0},</v>
      </c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</row>
    <row r="131" spans="1:44" s="59" customFormat="1" x14ac:dyDescent="0.3">
      <c r="A131" s="64">
        <f t="shared" si="9"/>
        <v>276</v>
      </c>
      <c r="B131" s="65">
        <f t="shared" si="10"/>
        <v>5</v>
      </c>
      <c r="C131" s="54"/>
      <c r="D131" s="58"/>
      <c r="E131" s="68" t="str" cm="1">
        <f t="array" aca="1" ref="E131" ca="1">"{""x"": " &amp; INDIRECT(ADDRESS(A131,2,4,1,"DONNEES"))&amp; ",""y"": " &amp; IF(ISNUMBER(INDIRECT(ADDRESS(A131,B131,4,1,"DONNEES"))),SUBSTITUTE(FIXED(INDIRECT(ADDRESS(A131,B131,4,1,"DONNEES"))/A$2,B$2,1),",","."),"null") &amp; "},"</f>
        <v>{"x": 2000,"y": 102.6},</v>
      </c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</row>
    <row r="132" spans="1:44" s="59" customFormat="1" x14ac:dyDescent="0.3">
      <c r="A132" s="64">
        <f t="shared" si="9"/>
        <v>277</v>
      </c>
      <c r="B132" s="65">
        <f t="shared" si="10"/>
        <v>5</v>
      </c>
      <c r="C132" s="54"/>
      <c r="D132" s="58"/>
      <c r="E132" s="68" t="str" cm="1">
        <f t="array" aca="1" ref="E132" ca="1">"{""x"": " &amp; INDIRECT(ADDRESS(A132,2,4,1,"DONNEES"))&amp; ",""y"": " &amp; IF(ISNUMBER(INDIRECT(ADDRESS(A132,B132,4,1,"DONNEES"))),SUBSTITUTE(FIXED(INDIRECT(ADDRESS(A132,B132,4,1,"DONNEES"))/A$2,B$2,1),",","."),"null") &amp; "},"</f>
        <v>{"x": 2001,"y": 99.5},</v>
      </c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</row>
    <row r="133" spans="1:44" s="59" customFormat="1" x14ac:dyDescent="0.3">
      <c r="A133" s="64">
        <f t="shared" si="9"/>
        <v>278</v>
      </c>
      <c r="B133" s="65">
        <f t="shared" si="10"/>
        <v>5</v>
      </c>
      <c r="C133" s="54"/>
      <c r="D133" s="58"/>
      <c r="E133" s="68" t="str" cm="1">
        <f t="array" aca="1" ref="E133" ca="1">"{""x"": " &amp; INDIRECT(ADDRESS(A133,2,4,1,"DONNEES"))&amp; ",""y"": " &amp; IF(ISNUMBER(INDIRECT(ADDRESS(A133,B133,4,1,"DONNEES"))),SUBSTITUTE(FIXED(INDIRECT(ADDRESS(A133,B133,4,1,"DONNEES"))/A$2,B$2,1),",","."),"null") &amp; "},"</f>
        <v>{"x": 2002,"y": 145.7},</v>
      </c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</row>
    <row r="134" spans="1:44" s="59" customFormat="1" x14ac:dyDescent="0.3">
      <c r="A134" s="64">
        <f t="shared" si="9"/>
        <v>279</v>
      </c>
      <c r="B134" s="65">
        <f t="shared" si="10"/>
        <v>5</v>
      </c>
      <c r="C134" s="54"/>
      <c r="D134" s="58"/>
      <c r="E134" s="68" t="str" cm="1">
        <f t="array" aca="1" ref="E134" ca="1">"{""x"": " &amp; INDIRECT(ADDRESS(A134,2,4,1,"DONNEES"))&amp; ",""y"": " &amp; IF(ISNUMBER(INDIRECT(ADDRESS(A134,B134,4,1,"DONNEES"))),SUBSTITUTE(FIXED(INDIRECT(ADDRESS(A134,B134,4,1,"DONNEES"))/A$2,B$2,1),",","."),"null") &amp; "},"</f>
        <v>{"x": 2003,"y": 150.0},</v>
      </c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</row>
    <row r="135" spans="1:44" s="59" customFormat="1" x14ac:dyDescent="0.3">
      <c r="A135" s="64">
        <f t="shared" si="9"/>
        <v>280</v>
      </c>
      <c r="B135" s="65">
        <f t="shared" si="10"/>
        <v>5</v>
      </c>
      <c r="C135" s="54"/>
      <c r="D135" s="58"/>
      <c r="E135" s="68" t="str" cm="1">
        <f t="array" aca="1" ref="E135" ca="1">"{""x"": " &amp; INDIRECT(ADDRESS(A135,2,4,1,"DONNEES"))&amp; ",""y"": " &amp; IF(ISNUMBER(INDIRECT(ADDRESS(A135,B135,4,1,"DONNEES"))),SUBSTITUTE(FIXED(INDIRECT(ADDRESS(A135,B135,4,1,"DONNEES"))/A$2,B$2,1),",","."),"null") &amp; "},"</f>
        <v>{"x": 2004,"y": 162.8},</v>
      </c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</row>
    <row r="136" spans="1:44" s="59" customFormat="1" x14ac:dyDescent="0.3">
      <c r="A136" s="64">
        <f t="shared" si="9"/>
        <v>281</v>
      </c>
      <c r="B136" s="65">
        <f t="shared" si="10"/>
        <v>5</v>
      </c>
      <c r="C136" s="54"/>
      <c r="D136" s="58"/>
      <c r="E136" s="68" t="str" cm="1">
        <f t="array" aca="1" ref="E136" ca="1">"{""x"": " &amp; INDIRECT(ADDRESS(A136,2,4,1,"DONNEES"))&amp; ",""y"": " &amp; IF(ISNUMBER(INDIRECT(ADDRESS(A136,B136,4,1,"DONNEES"))),SUBSTITUTE(FIXED(INDIRECT(ADDRESS(A136,B136,4,1,"DONNEES"))/A$2,B$2,1),",","."),"null") &amp; "},"</f>
        <v>{"x": 2005,"y": 171.1},</v>
      </c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</row>
    <row r="137" spans="1:44" s="59" customFormat="1" x14ac:dyDescent="0.3">
      <c r="A137" s="64">
        <f t="shared" si="9"/>
        <v>282</v>
      </c>
      <c r="B137" s="65">
        <f t="shared" si="10"/>
        <v>5</v>
      </c>
      <c r="C137" s="54"/>
      <c r="D137" s="58"/>
      <c r="E137" s="68" t="str" cm="1">
        <f t="array" aca="1" ref="E137" ca="1">"{""x"": " &amp; INDIRECT(ADDRESS(A137,2,4,1,"DONNEES"))&amp; ",""y"": " &amp; IF(ISNUMBER(INDIRECT(ADDRESS(A137,B137,4,1,"DONNEES"))),SUBSTITUTE(FIXED(INDIRECT(ADDRESS(A137,B137,4,1,"DONNEES"))/A$2,B$2,1),",","."),"null") &amp; "},"</f>
        <v>{"x": 2006,"y": 159.1},</v>
      </c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</row>
    <row r="138" spans="1:44" s="59" customFormat="1" x14ac:dyDescent="0.3">
      <c r="A138" s="64">
        <f t="shared" si="9"/>
        <v>283</v>
      </c>
      <c r="B138" s="65">
        <f t="shared" si="10"/>
        <v>5</v>
      </c>
      <c r="C138" s="54"/>
      <c r="D138" s="58"/>
      <c r="E138" s="68" t="str" cm="1">
        <f t="array" aca="1" ref="E138" ca="1">"{""x"": " &amp; INDIRECT(ADDRESS(A138,2,4,1,"DONNEES"))&amp; ",""y"": " &amp; IF(ISNUMBER(INDIRECT(ADDRESS(A138,B138,4,1,"DONNEES"))),SUBSTITUTE(FIXED(INDIRECT(ADDRESS(A138,B138,4,1,"DONNEES"))/A$2,B$2,1),",","."),"null") &amp; "},"</f>
        <v>{"x": 2007,"y": 136.7},</v>
      </c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</row>
    <row r="139" spans="1:44" s="59" customFormat="1" x14ac:dyDescent="0.3">
      <c r="A139" s="64">
        <f t="shared" si="9"/>
        <v>284</v>
      </c>
      <c r="B139" s="65">
        <f t="shared" si="10"/>
        <v>5</v>
      </c>
      <c r="C139" s="54"/>
      <c r="D139" s="58"/>
      <c r="E139" s="68" t="str" cm="1">
        <f t="array" aca="1" ref="E139" ca="1">"{""x"": " &amp; INDIRECT(ADDRESS(A139,2,4,1,"DONNEES"))&amp; ",""y"": " &amp; IF(ISNUMBER(INDIRECT(ADDRESS(A139,B139,4,1,"DONNEES"))),SUBSTITUTE(FIXED(INDIRECT(ADDRESS(A139,B139,4,1,"DONNEES"))/A$2,B$2,1),",","."),"null") &amp; "},"</f>
        <v>{"x": 2008,"y": 114.1},</v>
      </c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</row>
    <row r="140" spans="1:44" s="59" customFormat="1" x14ac:dyDescent="0.3">
      <c r="A140" s="64">
        <f t="shared" si="9"/>
        <v>285</v>
      </c>
      <c r="B140" s="65">
        <f t="shared" si="10"/>
        <v>5</v>
      </c>
      <c r="C140" s="54"/>
      <c r="D140" s="58"/>
      <c r="E140" s="68" t="str" cm="1">
        <f t="array" aca="1" ref="E140" ca="1">"{""x"": " &amp; INDIRECT(ADDRESS(A140,2,4,1,"DONNEES"))&amp; ",""y"": " &amp; IF(ISNUMBER(INDIRECT(ADDRESS(A140,B140,4,1,"DONNEES"))),SUBSTITUTE(FIXED(INDIRECT(ADDRESS(A140,B140,4,1,"DONNEES"))/A$2,B$2,1),",","."),"null") &amp; "},"</f>
        <v>{"x": 2009,"y": 117.9},</v>
      </c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</row>
    <row r="141" spans="1:44" s="59" customFormat="1" x14ac:dyDescent="0.3">
      <c r="A141" s="64">
        <f t="shared" si="9"/>
        <v>286</v>
      </c>
      <c r="B141" s="65">
        <f t="shared" si="10"/>
        <v>5</v>
      </c>
      <c r="C141" s="54"/>
      <c r="D141" s="58"/>
      <c r="E141" s="68" t="str" cm="1">
        <f t="array" aca="1" ref="E141" ca="1">"{""x"": " &amp; INDIRECT(ADDRESS(A141,2,4,1,"DONNEES"))&amp; ",""y"": " &amp; IF(ISNUMBER(INDIRECT(ADDRESS(A141,B141,4,1,"DONNEES"))),SUBSTITUTE(FIXED(INDIRECT(ADDRESS(A141,B141,4,1,"DONNEES"))/A$2,B$2,1),",","."),"null") &amp; "},"</f>
        <v>{"x": 2010,"y": 101.2},</v>
      </c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</row>
    <row r="142" spans="1:44" s="59" customFormat="1" x14ac:dyDescent="0.3">
      <c r="A142" s="64">
        <f t="shared" si="9"/>
        <v>287</v>
      </c>
      <c r="B142" s="65">
        <f t="shared" si="10"/>
        <v>5</v>
      </c>
      <c r="C142" s="54"/>
      <c r="D142" s="58"/>
      <c r="E142" s="68" t="str" cm="1">
        <f t="array" aca="1" ref="E142" ca="1">"{""x"": " &amp; INDIRECT(ADDRESS(A142,2,4,1,"DONNEES"))&amp; ",""y"": " &amp; IF(ISNUMBER(INDIRECT(ADDRESS(A142,B142,4,1,"DONNEES"))),SUBSTITUTE(FIXED(INDIRECT(ADDRESS(A142,B142,4,1,"DONNEES"))/A$2,B$2,1),",","."),"null") &amp; "},"</f>
        <v>{"x": 2011,"y": 81.3},</v>
      </c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</row>
    <row r="143" spans="1:44" s="59" customFormat="1" x14ac:dyDescent="0.3">
      <c r="A143" s="64">
        <f t="shared" si="9"/>
        <v>288</v>
      </c>
      <c r="B143" s="65">
        <f t="shared" si="10"/>
        <v>5</v>
      </c>
      <c r="C143" s="54"/>
      <c r="D143" s="58"/>
      <c r="E143" s="68" t="str" cm="1">
        <f t="array" aca="1" ref="E143" ca="1">"{""x"": " &amp; INDIRECT(ADDRESS(A143,2,4,1,"DONNEES"))&amp; ",""y"": " &amp; IF(ISNUMBER(INDIRECT(ADDRESS(A143,B143,4,1,"DONNEES"))),SUBSTITUTE(FIXED(INDIRECT(ADDRESS(A143,B143,4,1,"DONNEES"))/A$2,B$2,1),",","."),"null") &amp; "},"</f>
        <v>{"x": 2012,"y": 48.0},</v>
      </c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1:44" s="59" customFormat="1" x14ac:dyDescent="0.3">
      <c r="A144" s="64">
        <f t="shared" si="9"/>
        <v>289</v>
      </c>
      <c r="B144" s="65">
        <f t="shared" si="10"/>
        <v>5</v>
      </c>
      <c r="C144" s="54"/>
      <c r="D144" s="58"/>
      <c r="E144" s="68" t="str" cm="1">
        <f t="array" aca="1" ref="E144" ca="1">"{""x"": " &amp; INDIRECT(ADDRESS(A144,2,4,1,"DONNEES"))&amp; ",""y"": " &amp; IF(ISNUMBER(INDIRECT(ADDRESS(A144,B144,4,1,"DONNEES"))),SUBSTITUTE(FIXED(INDIRECT(ADDRESS(A144,B144,4,1,"DONNEES"))/A$2,B$2,1),",","."),"null") &amp; "},"</f>
        <v>{"x": 2013,"y": 58.5},</v>
      </c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1:44" s="59" customFormat="1" x14ac:dyDescent="0.3">
      <c r="A145" s="64">
        <f t="shared" si="9"/>
        <v>290</v>
      </c>
      <c r="B145" s="65">
        <f t="shared" si="10"/>
        <v>5</v>
      </c>
      <c r="C145" s="54"/>
      <c r="D145" s="58"/>
      <c r="E145" s="68" t="str" cm="1">
        <f t="array" aca="1" ref="E145" ca="1">"{""x"": " &amp; INDIRECT(ADDRESS(A145,2,4,1,"DONNEES"))&amp; ",""y"": " &amp; IF(ISNUMBER(INDIRECT(ADDRESS(A145,B145,4,1,"DONNEES"))),SUBSTITUTE(FIXED(INDIRECT(ADDRESS(A145,B145,4,1,"DONNEES"))/A$2,B$2,1),",","."),"null") &amp; "},"</f>
        <v>{"x": 2014,"y": 53.1},</v>
      </c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1:44" s="59" customFormat="1" x14ac:dyDescent="0.3">
      <c r="A146" s="64">
        <f t="shared" si="9"/>
        <v>291</v>
      </c>
      <c r="B146" s="65">
        <f t="shared" si="10"/>
        <v>5</v>
      </c>
      <c r="C146" s="54"/>
      <c r="D146" s="58"/>
      <c r="E146" s="68" t="str" cm="1">
        <f t="array" aca="1" ref="E146" ca="1">"{""x"": " &amp; INDIRECT(ADDRESS(A146,2,4,1,"DONNEES"))&amp; ",""y"": " &amp; IF(ISNUMBER(INDIRECT(ADDRESS(A146,B146,4,1,"DONNEES"))),SUBSTITUTE(FIXED(INDIRECT(ADDRESS(A146,B146,4,1,"DONNEES"))/A$2,B$2,1),",","."),"null") &amp; "},"</f>
        <v>{"x": 2015,"y": 62.2},</v>
      </c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</row>
    <row r="147" spans="1:44" s="59" customFormat="1" x14ac:dyDescent="0.3">
      <c r="A147" s="64">
        <f t="shared" si="9"/>
        <v>292</v>
      </c>
      <c r="B147" s="65">
        <f t="shared" si="10"/>
        <v>5</v>
      </c>
      <c r="C147" s="54"/>
      <c r="D147" s="58"/>
      <c r="E147" s="68" t="str" cm="1">
        <f t="array" aca="1" ref="E147" ca="1">"{""x"": " &amp; INDIRECT(ADDRESS(A147,2,4,1,"DONNEES"))&amp; ",""y"": " &amp; IF(ISNUMBER(INDIRECT(ADDRESS(A147,B147,4,1,"DONNEES"))),SUBSTITUTE(FIXED(INDIRECT(ADDRESS(A147,B147,4,1,"DONNEES"))/A$2,B$2,1),",","."),"null") &amp; "},"</f>
        <v>{"x": 2016,"y": 104.3},</v>
      </c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</row>
    <row r="148" spans="1:44" s="59" customFormat="1" x14ac:dyDescent="0.3">
      <c r="A148" s="64">
        <f t="shared" si="9"/>
        <v>293</v>
      </c>
      <c r="B148" s="65">
        <f t="shared" si="10"/>
        <v>5</v>
      </c>
      <c r="C148" s="54"/>
      <c r="D148" s="58"/>
      <c r="E148" s="68" t="str" cm="1">
        <f t="array" aca="1" ref="E148" ca="1">"{""x"": " &amp; INDIRECT(ADDRESS(A148,2,4,1,"DONNEES"))&amp; ",""y"": " &amp; IF(ISNUMBER(INDIRECT(ADDRESS(A148,B148,4,1,"DONNEES"))),SUBSTITUTE(FIXED(INDIRECT(ADDRESS(A148,B148,4,1,"DONNEES"))/A$2,B$2,1),",","."),"null") &amp; "},"</f>
        <v>{"x": 2017,"y": 90.7},</v>
      </c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</row>
    <row r="149" spans="1:44" s="59" customFormat="1" x14ac:dyDescent="0.3">
      <c r="A149" s="64">
        <f t="shared" si="9"/>
        <v>294</v>
      </c>
      <c r="B149" s="65">
        <f t="shared" si="10"/>
        <v>5</v>
      </c>
      <c r="C149" s="54"/>
      <c r="D149" s="58"/>
      <c r="E149" s="68" t="str" cm="1">
        <f t="array" aca="1" ref="E149" ca="1">"{""x"": " &amp; INDIRECT(ADDRESS(A149,2,4,1,"DONNEES"))&amp; ",""y"": " &amp; IF(ISNUMBER(INDIRECT(ADDRESS(A149,B149,4,1,"DONNEES"))),SUBSTITUTE(FIXED(INDIRECT(ADDRESS(A149,B149,4,1,"DONNEES"))/A$2,B$2,1),",","."),"null") &amp; "},"</f>
        <v>{"x": 2018,"y": 99.1},</v>
      </c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</row>
    <row r="150" spans="1:44" s="59" customFormat="1" x14ac:dyDescent="0.3">
      <c r="A150" s="64">
        <f t="shared" si="9"/>
        <v>295</v>
      </c>
      <c r="B150" s="65">
        <f t="shared" si="10"/>
        <v>5</v>
      </c>
      <c r="C150" s="54"/>
      <c r="D150" s="58"/>
      <c r="E150" s="68" t="str" cm="1">
        <f t="array" aca="1" ref="E150" ca="1">"{""x"": " &amp; INDIRECT(ADDRESS(A150,2,4,1,"DONNEES"))&amp; ",""y"": " &amp; IF(ISNUMBER(INDIRECT(ADDRESS(A150,B150,4,1,"DONNEES"))),SUBSTITUTE(FIXED(INDIRECT(ADDRESS(A150,B150,4,1,"DONNEES"))/A$2,B$2,1),",","."),"null") &amp; "},"</f>
        <v>{"x": 2019,"y": 139.0},</v>
      </c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</row>
    <row r="151" spans="1:44" s="59" customFormat="1" x14ac:dyDescent="0.3">
      <c r="A151" s="64">
        <f t="shared" si="9"/>
        <v>296</v>
      </c>
      <c r="B151" s="65">
        <f t="shared" si="10"/>
        <v>5</v>
      </c>
      <c r="C151" s="54"/>
      <c r="D151" s="58"/>
      <c r="E151" s="68" t="str" cm="1">
        <f t="array" aca="1" ref="E151" ca="1">"{""x"": " &amp; INDIRECT(ADDRESS(A151,2,4,1,"DONNEES"))&amp; ",""y"": " &amp; IF(ISNUMBER(INDIRECT(ADDRESS(A151,B151,4,1,"DONNEES"))),SUBSTITUTE(FIXED(INDIRECT(ADDRESS(A151,B151,4,1,"DONNEES"))/A$2,B$2,1),",","."),"null") &amp; "},"</f>
        <v>{"x": 2020,"y": 135.4},</v>
      </c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</row>
    <row r="152" spans="1:44" s="59" customFormat="1" x14ac:dyDescent="0.3">
      <c r="A152" s="64">
        <f t="shared" si="9"/>
        <v>297</v>
      </c>
      <c r="B152" s="65">
        <f>B150</f>
        <v>5</v>
      </c>
      <c r="C152" s="54"/>
      <c r="D152" s="58"/>
      <c r="E152" s="68" t="str" cm="1">
        <f t="array" aca="1" ref="E152" ca="1">"{""x"": " &amp; INDIRECT(ADDRESS(A152,2,4,1,"DONNEES"))&amp; ",""y"": " &amp; IF(ISNUMBER(INDIRECT(ADDRESS(A152,B152,4,1,"DONNEES"))),SUBSTITUTE(FIXED(INDIRECT(ADDRESS(A152,B152,4,1,"DONNEES"))/A$2,B$2,1),",","."),"null") &amp; "},"</f>
        <v>{"x": 2021,"y": 122.6},</v>
      </c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</row>
    <row r="153" spans="1:44" s="59" customFormat="1" x14ac:dyDescent="0.3">
      <c r="A153" s="64">
        <f t="shared" si="9"/>
        <v>298</v>
      </c>
      <c r="B153" s="65">
        <f>B150</f>
        <v>5</v>
      </c>
      <c r="C153" s="54"/>
      <c r="D153" s="58"/>
      <c r="E153" s="68" t="str" cm="1">
        <f t="array" aca="1" ref="E153" ca="1">"{""x"": " &amp; INDIRECT(ADDRESS(A153,2,4,1,"DONNEES"))&amp; ",""y"": " &amp; IF(ISNUMBER(INDIRECT(ADDRESS(A153,B153,4,1,"DONNEES"))),SUBSTITUTE(FIXED(INDIRECT(ADDRESS(A153,B153,4,1,"DONNEES"))/A$2,B$2,1),",","."),"null") &amp; "},"</f>
        <v>{"x": 2022,"y": 151.2},</v>
      </c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</row>
    <row r="154" spans="1:44" s="59" customFormat="1" x14ac:dyDescent="0.3">
      <c r="A154" s="64">
        <f t="shared" si="9"/>
        <v>299</v>
      </c>
      <c r="B154" s="65">
        <f>B151</f>
        <v>5</v>
      </c>
      <c r="C154" s="54"/>
      <c r="D154" s="58"/>
      <c r="E154" s="68" t="str" cm="1">
        <f t="array" aca="1" ref="E154" ca="1">"{""x"": " &amp; INDIRECT(ADDRESS(A154,2,4,1,"DONNEES"))&amp; ",""y"": " &amp; IF(ISNUMBER(INDIRECT(ADDRESS(A154,B154,4,1,"DONNEES"))),SUBSTITUTE(FIXED(INDIRECT(ADDRESS(A154,B154,4,1,"DONNEES"))/A$2,B$2,1),",","."),"null") &amp; "},"</f>
        <v>{"x": 2023,"y": 145.3},</v>
      </c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</row>
    <row r="155" spans="1:44" s="59" customFormat="1" x14ac:dyDescent="0.3">
      <c r="A155" s="69">
        <f t="shared" si="9"/>
        <v>300</v>
      </c>
      <c r="B155" s="70">
        <f t="shared" ref="B155" si="11">B154</f>
        <v>5</v>
      </c>
      <c r="C155" s="71"/>
      <c r="D155" s="72"/>
      <c r="E155" s="73" t="str" cm="1">
        <f t="array" aca="1" ref="E155" ca="1">"{""x"": " &amp; INDIRECT(ADDRESS(A155,2,4,1,"DONNEES"))&amp; ",""y"": " &amp; IF(ISNUMBER(INDIRECT(ADDRESS(A155,B155,4,1,"DONNEES"))),SUBSTITUTE(FIXED(INDIRECT(ADDRESS(A155,B155,4,1,"DONNEES"))/A$2,B$2,1),",","."),"null") &amp; "}]"</f>
        <v>{"x": 2024,"y": 154.9}]</v>
      </c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</row>
    <row r="156" spans="1:44" s="59" customFormat="1" x14ac:dyDescent="0.3">
      <c r="A156" s="64"/>
      <c r="B156" s="65"/>
      <c r="C156" s="54" t="s">
        <v>25</v>
      </c>
      <c r="D156" s="58"/>
      <c r="E156" s="58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</row>
    <row r="157" spans="1:44" s="59" customFormat="1" x14ac:dyDescent="0.3">
      <c r="A157" s="64"/>
      <c r="B157" s="65"/>
      <c r="C157" s="54"/>
      <c r="D157" s="58" t="s">
        <v>13</v>
      </c>
      <c r="E157" s="58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</row>
    <row r="158" spans="1:44" s="59" customFormat="1" x14ac:dyDescent="0.3">
      <c r="A158" s="74">
        <f>A121</f>
        <v>266</v>
      </c>
      <c r="B158" s="75">
        <f>B121-1</f>
        <v>4</v>
      </c>
      <c r="C158" s="54"/>
      <c r="D158" s="58"/>
      <c r="E158" s="68" t="str" cm="1">
        <f t="array" aca="1" ref="E158" ca="1">"{""x"": " &amp; INDIRECT(ADDRESS(A158,2,4,1,"DONNEES"))&amp; ",""y"": " &amp; IF(ISNUMBER(INDIRECT(ADDRESS(A158,B158,4,1,"DONNEES"))),SUBSTITUTE(FIXED(INDIRECT(ADDRESS(A158,B158,4,1,"DONNEES"))/A$2,B$2,1),",","."),"null") &amp; "},"</f>
        <v>{"x": 1990,"y": 329.3},</v>
      </c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</row>
    <row r="159" spans="1:44" x14ac:dyDescent="0.3">
      <c r="A159" s="64">
        <f>A158+1</f>
        <v>267</v>
      </c>
      <c r="B159" s="65">
        <f>B158</f>
        <v>4</v>
      </c>
      <c r="E159" s="68" t="str" cm="1">
        <f t="array" aca="1" ref="E159" ca="1">"{""x"": " &amp; INDIRECT(ADDRESS(A159,2,4,1,"DONNEES"))&amp; ",""y"": " &amp; IF(ISNUMBER(INDIRECT(ADDRESS(A159,B159,4,1,"DONNEES"))),SUBSTITUTE(FIXED(INDIRECT(ADDRESS(A159,B159,4,1,"DONNEES"))/A$2,B$2,1),",","."),"null") &amp; "},"</f>
        <v>{"x": 1991,"y": 334.0},</v>
      </c>
    </row>
    <row r="160" spans="1:44" x14ac:dyDescent="0.3">
      <c r="A160" s="64">
        <f t="shared" ref="A160:A192" si="12">A159+1</f>
        <v>268</v>
      </c>
      <c r="B160" s="65">
        <f t="shared" ref="B160:B188" si="13">B159</f>
        <v>4</v>
      </c>
      <c r="E160" s="68" t="str" cm="1">
        <f t="array" aca="1" ref="E160" ca="1">"{""x"": " &amp; INDIRECT(ADDRESS(A160,2,4,1,"DONNEES"))&amp; ",""y"": " &amp; IF(ISNUMBER(INDIRECT(ADDRESS(A160,B160,4,1,"DONNEES"))),SUBSTITUTE(FIXED(INDIRECT(ADDRESS(A160,B160,4,1,"DONNEES"))/A$2,B$2,1),",","."),"null") &amp; "},"</f>
        <v>{"x": 1992,"y": 337.0},</v>
      </c>
    </row>
    <row r="161" spans="1:44" x14ac:dyDescent="0.3">
      <c r="A161" s="64">
        <f t="shared" si="12"/>
        <v>269</v>
      </c>
      <c r="B161" s="65">
        <f t="shared" si="13"/>
        <v>4</v>
      </c>
      <c r="E161" s="68" t="str" cm="1">
        <f t="array" aca="1" ref="E161" ca="1">"{""x"": " &amp; INDIRECT(ADDRESS(A161,2,4,1,"DONNEES"))&amp; ",""y"": " &amp; IF(ISNUMBER(INDIRECT(ADDRESS(A161,B161,4,1,"DONNEES"))),SUBSTITUTE(FIXED(INDIRECT(ADDRESS(A161,B161,4,1,"DONNEES"))/A$2,B$2,1),",","."),"null") &amp; "},"</f>
        <v>{"x": 1993,"y": 379.6},</v>
      </c>
    </row>
    <row r="162" spans="1:44" x14ac:dyDescent="0.3">
      <c r="A162" s="64">
        <f t="shared" si="12"/>
        <v>270</v>
      </c>
      <c r="B162" s="65">
        <f t="shared" si="13"/>
        <v>4</v>
      </c>
      <c r="E162" s="68" t="str" cm="1">
        <f t="array" aca="1" ref="E162" ca="1">"{""x"": " &amp; INDIRECT(ADDRESS(A162,2,4,1,"DONNEES"))&amp; ",""y"": " &amp; IF(ISNUMBER(INDIRECT(ADDRESS(A162,B162,4,1,"DONNEES"))),SUBSTITUTE(FIXED(INDIRECT(ADDRESS(A162,B162,4,1,"DONNEES"))/A$2,B$2,1),",","."),"null") &amp; "},"</f>
        <v>{"x": 1994,"y": 407.7},</v>
      </c>
    </row>
    <row r="163" spans="1:44" x14ac:dyDescent="0.3">
      <c r="A163" s="64">
        <f t="shared" si="12"/>
        <v>271</v>
      </c>
      <c r="B163" s="65">
        <f t="shared" si="13"/>
        <v>4</v>
      </c>
      <c r="E163" s="68" t="str" cm="1">
        <f t="array" aca="1" ref="E163" ca="1">"{""x"": " &amp; INDIRECT(ADDRESS(A163,2,4,1,"DONNEES"))&amp; ",""y"": " &amp; IF(ISNUMBER(INDIRECT(ADDRESS(A163,B163,4,1,"DONNEES"))),SUBSTITUTE(FIXED(INDIRECT(ADDRESS(A163,B163,4,1,"DONNEES"))/A$2,B$2,1),",","."),"null") &amp; "},"</f>
        <v>{"x": 1995,"y": 440.1},</v>
      </c>
    </row>
    <row r="164" spans="1:44" s="59" customFormat="1" x14ac:dyDescent="0.3">
      <c r="A164" s="64">
        <f t="shared" si="12"/>
        <v>272</v>
      </c>
      <c r="B164" s="65">
        <f t="shared" si="13"/>
        <v>4</v>
      </c>
      <c r="C164" s="54"/>
      <c r="D164" s="58"/>
      <c r="E164" s="68" t="str" cm="1">
        <f t="array" aca="1" ref="E164" ca="1">"{""x"": " &amp; INDIRECT(ADDRESS(A164,2,4,1,"DONNEES"))&amp; ",""y"": " &amp; IF(ISNUMBER(INDIRECT(ADDRESS(A164,B164,4,1,"DONNEES"))),SUBSTITUTE(FIXED(INDIRECT(ADDRESS(A164,B164,4,1,"DONNEES"))/A$2,B$2,1),",","."),"null") &amp; "},"</f>
        <v>{"x": 1996,"y": 424.6},</v>
      </c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</row>
    <row r="165" spans="1:44" s="59" customFormat="1" x14ac:dyDescent="0.3">
      <c r="A165" s="64">
        <f t="shared" si="12"/>
        <v>273</v>
      </c>
      <c r="B165" s="65">
        <f t="shared" si="13"/>
        <v>4</v>
      </c>
      <c r="C165" s="54"/>
      <c r="D165" s="58"/>
      <c r="E165" s="68" t="str" cm="1">
        <f t="array" aca="1" ref="E165" ca="1">"{""x"": " &amp; INDIRECT(ADDRESS(A165,2,4,1,"DONNEES"))&amp; ",""y"": " &amp; IF(ISNUMBER(INDIRECT(ADDRESS(A165,B165,4,1,"DONNEES"))),SUBSTITUTE(FIXED(INDIRECT(ADDRESS(A165,B165,4,1,"DONNEES"))/A$2,B$2,1),",","."),"null") &amp; "},"</f>
        <v>{"x": 1997,"y": 431.2},</v>
      </c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</row>
    <row r="166" spans="1:44" s="59" customFormat="1" x14ac:dyDescent="0.3">
      <c r="A166" s="64">
        <f t="shared" si="12"/>
        <v>274</v>
      </c>
      <c r="B166" s="65">
        <f t="shared" si="13"/>
        <v>4</v>
      </c>
      <c r="C166" s="54"/>
      <c r="D166" s="58"/>
      <c r="E166" s="68" t="str" cm="1">
        <f t="array" aca="1" ref="E166" ca="1">"{""x"": " &amp; INDIRECT(ADDRESS(A166,2,4,1,"DONNEES"))&amp; ",""y"": " &amp; IF(ISNUMBER(INDIRECT(ADDRESS(A166,B166,4,1,"DONNEES"))),SUBSTITUTE(FIXED(INDIRECT(ADDRESS(A166,B166,4,1,"DONNEES"))/A$2,B$2,1),",","."),"null") &amp; "},"</f>
        <v>{"x": 1998,"y": 468.3},</v>
      </c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</row>
    <row r="167" spans="1:44" s="59" customFormat="1" x14ac:dyDescent="0.3">
      <c r="A167" s="64">
        <f t="shared" si="12"/>
        <v>275</v>
      </c>
      <c r="B167" s="65">
        <f t="shared" si="13"/>
        <v>4</v>
      </c>
      <c r="C167" s="54"/>
      <c r="D167" s="58"/>
      <c r="E167" s="68" t="str" cm="1">
        <f t="array" aca="1" ref="E167" ca="1">"{""x"": " &amp; INDIRECT(ADDRESS(A167,2,4,1,"DONNEES"))&amp; ",""y"": " &amp; IF(ISNUMBER(INDIRECT(ADDRESS(A167,B167,4,1,"DONNEES"))),SUBSTITUTE(FIXED(INDIRECT(ADDRESS(A167,B167,4,1,"DONNEES"))/A$2,B$2,1),",","."),"null") &amp; "},"</f>
        <v>{"x": 1999,"y": 525.0},</v>
      </c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</row>
    <row r="168" spans="1:44" s="59" customFormat="1" x14ac:dyDescent="0.3">
      <c r="A168" s="64">
        <f t="shared" si="12"/>
        <v>276</v>
      </c>
      <c r="B168" s="65">
        <f t="shared" si="13"/>
        <v>4</v>
      </c>
      <c r="C168" s="54"/>
      <c r="D168" s="58"/>
      <c r="E168" s="68" t="str" cm="1">
        <f t="array" aca="1" ref="E168" ca="1">"{""x"": " &amp; INDIRECT(ADDRESS(A168,2,4,1,"DONNEES"))&amp; ",""y"": " &amp; IF(ISNUMBER(INDIRECT(ADDRESS(A168,B168,4,1,"DONNEES"))),SUBSTITUTE(FIXED(INDIRECT(ADDRESS(A168,B168,4,1,"DONNEES"))/A$2,B$2,1),",","."),"null") &amp; "},"</f>
        <v>{"x": 2000,"y": 530.9},</v>
      </c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1:44" s="59" customFormat="1" x14ac:dyDescent="0.3">
      <c r="A169" s="64">
        <f t="shared" si="12"/>
        <v>277</v>
      </c>
      <c r="B169" s="65">
        <f t="shared" si="13"/>
        <v>4</v>
      </c>
      <c r="C169" s="54"/>
      <c r="D169" s="58"/>
      <c r="E169" s="68" t="str" cm="1">
        <f t="array" aca="1" ref="E169" ca="1">"{""x"": " &amp; INDIRECT(ADDRESS(A169,2,4,1,"DONNEES"))&amp; ",""y"": " &amp; IF(ISNUMBER(INDIRECT(ADDRESS(A169,B169,4,1,"DONNEES"))),SUBSTITUTE(FIXED(INDIRECT(ADDRESS(A169,B169,4,1,"DONNEES"))/A$2,B$2,1),",","."),"null") &amp; "},"</f>
        <v>{"x": 2001,"y": 566.0},</v>
      </c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1:44" s="59" customFormat="1" x14ac:dyDescent="0.3">
      <c r="A170" s="64">
        <f t="shared" si="12"/>
        <v>278</v>
      </c>
      <c r="B170" s="65">
        <f t="shared" si="13"/>
        <v>4</v>
      </c>
      <c r="C170" s="54"/>
      <c r="D170" s="58"/>
      <c r="E170" s="68" t="str" cm="1">
        <f t="array" aca="1" ref="E170" ca="1">"{""x"": " &amp; INDIRECT(ADDRESS(A170,2,4,1,"DONNEES"))&amp; ",""y"": " &amp; IF(ISNUMBER(INDIRECT(ADDRESS(A170,B170,4,1,"DONNEES"))),SUBSTITUTE(FIXED(INDIRECT(ADDRESS(A170,B170,4,1,"DONNEES"))/A$2,B$2,1),",","."),"null") &amp; "},"</f>
        <v>{"x": 2002,"y": 547.7},</v>
      </c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1:44" s="59" customFormat="1" x14ac:dyDescent="0.3">
      <c r="A171" s="64">
        <f t="shared" si="12"/>
        <v>279</v>
      </c>
      <c r="B171" s="65">
        <f t="shared" si="13"/>
        <v>4</v>
      </c>
      <c r="C171" s="54"/>
      <c r="D171" s="58"/>
      <c r="E171" s="68" t="str" cm="1">
        <f t="array" aca="1" ref="E171" ca="1">"{""x"": " &amp; INDIRECT(ADDRESS(A171,2,4,1,"DONNEES"))&amp; ",""y"": " &amp; IF(ISNUMBER(INDIRECT(ADDRESS(A171,B171,4,1,"DONNEES"))),SUBSTITUTE(FIXED(INDIRECT(ADDRESS(A171,B171,4,1,"DONNEES"))/A$2,B$2,1),",","."),"null") &amp; "},"</f>
        <v>{"x": 2003,"y": 606.8},</v>
      </c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1:44" s="59" customFormat="1" x14ac:dyDescent="0.3">
      <c r="A172" s="64">
        <f t="shared" si="12"/>
        <v>280</v>
      </c>
      <c r="B172" s="65">
        <f t="shared" si="13"/>
        <v>4</v>
      </c>
      <c r="C172" s="54"/>
      <c r="D172" s="58"/>
      <c r="E172" s="68" t="str" cm="1">
        <f t="array" aca="1" ref="E172" ca="1">"{""x"": " &amp; INDIRECT(ADDRESS(A172,2,4,1,"DONNEES"))&amp; ",""y"": " &amp; IF(ISNUMBER(INDIRECT(ADDRESS(A172,B172,4,1,"DONNEES"))),SUBSTITUTE(FIXED(INDIRECT(ADDRESS(A172,B172,4,1,"DONNEES"))/A$2,B$2,1),",","."),"null") &amp; "},"</f>
        <v>{"x": 2004,"y": 641.7},</v>
      </c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1:44" s="59" customFormat="1" x14ac:dyDescent="0.3">
      <c r="A173" s="64">
        <f t="shared" si="12"/>
        <v>281</v>
      </c>
      <c r="B173" s="65">
        <f t="shared" si="13"/>
        <v>4</v>
      </c>
      <c r="C173" s="54"/>
      <c r="D173" s="58"/>
      <c r="E173" s="68" t="str" cm="1">
        <f t="array" aca="1" ref="E173" ca="1">"{""x"": " &amp; INDIRECT(ADDRESS(A173,2,4,1,"DONNEES"))&amp; ",""y"": " &amp; IF(ISNUMBER(INDIRECT(ADDRESS(A173,B173,4,1,"DONNEES"))),SUBSTITUTE(FIXED(INDIRECT(ADDRESS(A173,B173,4,1,"DONNEES"))/A$2,B$2,1),",","."),"null") &amp; "},"</f>
        <v>{"x": 2005,"y": 612.6},</v>
      </c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1:44" s="59" customFormat="1" x14ac:dyDescent="0.3">
      <c r="A174" s="64">
        <f t="shared" si="12"/>
        <v>282</v>
      </c>
      <c r="B174" s="65">
        <f t="shared" si="13"/>
        <v>4</v>
      </c>
      <c r="C174" s="54"/>
      <c r="D174" s="58"/>
      <c r="E174" s="68" t="str" cm="1">
        <f t="array" aca="1" ref="E174" ca="1">"{""x"": " &amp; INDIRECT(ADDRESS(A174,2,4,1,"DONNEES"))&amp; ",""y"": " &amp; IF(ISNUMBER(INDIRECT(ADDRESS(A174,B174,4,1,"DONNEES"))),SUBSTITUTE(FIXED(INDIRECT(ADDRESS(A174,B174,4,1,"DONNEES"))/A$2,B$2,1),",","."),"null") &amp; "},"</f>
        <v>{"x": 2006,"y": 637.3},</v>
      </c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1:44" s="59" customFormat="1" x14ac:dyDescent="0.3">
      <c r="A175" s="64">
        <f t="shared" si="12"/>
        <v>283</v>
      </c>
      <c r="B175" s="65">
        <f t="shared" si="13"/>
        <v>4</v>
      </c>
      <c r="C175" s="54"/>
      <c r="D175" s="58"/>
      <c r="E175" s="68" t="str" cm="1">
        <f t="array" aca="1" ref="E175" ca="1">"{""x"": " &amp; INDIRECT(ADDRESS(A175,2,4,1,"DONNEES"))&amp; ",""y"": " &amp; IF(ISNUMBER(INDIRECT(ADDRESS(A175,B175,4,1,"DONNEES"))),SUBSTITUTE(FIXED(INDIRECT(ADDRESS(A175,B175,4,1,"DONNEES"))/A$2,B$2,1),",","."),"null") &amp; "},"</f>
        <v>{"x": 2007,"y": 656.2},</v>
      </c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1:44" s="59" customFormat="1" x14ac:dyDescent="0.3">
      <c r="A176" s="64">
        <f t="shared" si="12"/>
        <v>284</v>
      </c>
      <c r="B176" s="65">
        <f t="shared" si="13"/>
        <v>4</v>
      </c>
      <c r="C176" s="54"/>
      <c r="D176" s="58"/>
      <c r="E176" s="68" t="str" cm="1">
        <f t="array" aca="1" ref="E176" ca="1">"{""x"": " &amp; INDIRECT(ADDRESS(A176,2,4,1,"DONNEES"))&amp; ",""y"": " &amp; IF(ISNUMBER(INDIRECT(ADDRESS(A176,B176,4,1,"DONNEES"))),SUBSTITUTE(FIXED(INDIRECT(ADDRESS(A176,B176,4,1,"DONNEES"))/A$2,B$2,1),",","."),"null") &amp; "},"</f>
        <v>{"x": 2008,"y": 642.5},</v>
      </c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1:44" s="59" customFormat="1" x14ac:dyDescent="0.3">
      <c r="A177" s="64">
        <f t="shared" si="12"/>
        <v>285</v>
      </c>
      <c r="B177" s="65">
        <f t="shared" si="13"/>
        <v>4</v>
      </c>
      <c r="C177" s="54"/>
      <c r="D177" s="58"/>
      <c r="E177" s="68" t="str" cm="1">
        <f t="array" aca="1" ref="E177" ca="1">"{""x"": " &amp; INDIRECT(ADDRESS(A177,2,4,1,"DONNEES"))&amp; ",""y"": " &amp; IF(ISNUMBER(INDIRECT(ADDRESS(A177,B177,4,1,"DONNEES"))),SUBSTITUTE(FIXED(INDIRECT(ADDRESS(A177,B177,4,1,"DONNEES"))/A$2,B$2,1),",","."),"null") &amp; "},"</f>
        <v>{"x": 2009,"y": 659.0},</v>
      </c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1:44" s="59" customFormat="1" x14ac:dyDescent="0.3">
      <c r="A178" s="64">
        <f t="shared" si="12"/>
        <v>286</v>
      </c>
      <c r="B178" s="65">
        <f t="shared" si="13"/>
        <v>4</v>
      </c>
      <c r="C178" s="54"/>
      <c r="D178" s="58"/>
      <c r="E178" s="68" t="str" cm="1">
        <f t="array" aca="1" ref="E178" ca="1">"{""x"": " &amp; INDIRECT(ADDRESS(A178,2,4,1,"DONNEES"))&amp; ",""y"": " &amp; IF(ISNUMBER(INDIRECT(ADDRESS(A178,B178,4,1,"DONNEES"))),SUBSTITUTE(FIXED(INDIRECT(ADDRESS(A178,B178,4,1,"DONNEES"))/A$2,B$2,1),",","."),"null") &amp; "},"</f>
        <v>{"x": 2010,"y": 692.5},</v>
      </c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1:44" s="59" customFormat="1" x14ac:dyDescent="0.3">
      <c r="A179" s="64">
        <f t="shared" si="12"/>
        <v>287</v>
      </c>
      <c r="B179" s="65">
        <f t="shared" si="13"/>
        <v>4</v>
      </c>
      <c r="C179" s="54"/>
      <c r="D179" s="58"/>
      <c r="E179" s="68" t="str" cm="1">
        <f t="array" aca="1" ref="E179" ca="1">"{""x"": " &amp; INDIRECT(ADDRESS(A179,2,4,1,"DONNEES"))&amp; ",""y"": " &amp; IF(ISNUMBER(INDIRECT(ADDRESS(A179,B179,4,1,"DONNEES"))),SUBSTITUTE(FIXED(INDIRECT(ADDRESS(A179,B179,4,1,"DONNEES"))/A$2,B$2,1),",","."),"null") &amp; "},"</f>
        <v>{"x": 2011,"y": 705.2},</v>
      </c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1:44" s="59" customFormat="1" x14ac:dyDescent="0.3">
      <c r="A180" s="64">
        <f t="shared" si="12"/>
        <v>288</v>
      </c>
      <c r="B180" s="65">
        <f t="shared" si="13"/>
        <v>4</v>
      </c>
      <c r="C180" s="54"/>
      <c r="D180" s="58"/>
      <c r="E180" s="68" t="str" cm="1">
        <f t="array" aca="1" ref="E180" ca="1">"{""x"": " &amp; INDIRECT(ADDRESS(A180,2,4,1,"DONNEES"))&amp; ",""y"": " &amp; IF(ISNUMBER(INDIRECT(ADDRESS(A180,B180,4,1,"DONNEES"))),SUBSTITUTE(FIXED(INDIRECT(ADDRESS(A180,B180,4,1,"DONNEES"))/A$2,B$2,1),",","."),"null") &amp; "},"</f>
        <v>{"x": 2012,"y": 696.3},</v>
      </c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1:44" s="59" customFormat="1" x14ac:dyDescent="0.3">
      <c r="A181" s="64">
        <f t="shared" si="12"/>
        <v>289</v>
      </c>
      <c r="B181" s="65">
        <f t="shared" si="13"/>
        <v>4</v>
      </c>
      <c r="C181" s="54"/>
      <c r="D181" s="58"/>
      <c r="E181" s="68" t="str" cm="1">
        <f t="array" aca="1" ref="E181" ca="1">"{""x"": " &amp; INDIRECT(ADDRESS(A181,2,4,1,"DONNEES"))&amp; ",""y"": " &amp; IF(ISNUMBER(INDIRECT(ADDRESS(A181,B181,4,1,"DONNEES"))),SUBSTITUTE(FIXED(INDIRECT(ADDRESS(A181,B181,4,1,"DONNEES"))/A$2,B$2,1),",","."),"null") &amp; "},"</f>
        <v>{"x": 2013,"y": 660.3},</v>
      </c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1:44" s="59" customFormat="1" x14ac:dyDescent="0.3">
      <c r="A182" s="64">
        <f t="shared" si="12"/>
        <v>290</v>
      </c>
      <c r="B182" s="65">
        <f t="shared" si="13"/>
        <v>4</v>
      </c>
      <c r="C182" s="54"/>
      <c r="D182" s="58"/>
      <c r="E182" s="68" t="str" cm="1">
        <f t="array" aca="1" ref="E182" ca="1">"{""x"": " &amp; INDIRECT(ADDRESS(A182,2,4,1,"DONNEES"))&amp; ",""y"": " &amp; IF(ISNUMBER(INDIRECT(ADDRESS(A182,B182,4,1,"DONNEES"))),SUBSTITUTE(FIXED(INDIRECT(ADDRESS(A182,B182,4,1,"DONNEES"))/A$2,B$2,1),",","."),"null") &amp; "},"</f>
        <v>{"x": 2014,"y": 691.4},</v>
      </c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1:44" s="59" customFormat="1" x14ac:dyDescent="0.3">
      <c r="A183" s="64">
        <f t="shared" si="12"/>
        <v>291</v>
      </c>
      <c r="B183" s="65">
        <f t="shared" si="13"/>
        <v>4</v>
      </c>
      <c r="C183" s="54"/>
      <c r="D183" s="58"/>
      <c r="E183" s="68" t="str" cm="1">
        <f t="array" aca="1" ref="E183" ca="1">"{""x"": " &amp; INDIRECT(ADDRESS(A183,2,4,1,"DONNEES"))&amp; ",""y"": " &amp; IF(ISNUMBER(INDIRECT(ADDRESS(A183,B183,4,1,"DONNEES"))),SUBSTITUTE(FIXED(INDIRECT(ADDRESS(A183,B183,4,1,"DONNEES"))/A$2,B$2,1),",","."),"null") &amp; "},"</f>
        <v>{"x": 2015,"y": 638.9},</v>
      </c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1:44" s="59" customFormat="1" x14ac:dyDescent="0.3">
      <c r="A184" s="64">
        <f t="shared" si="12"/>
        <v>292</v>
      </c>
      <c r="B184" s="65">
        <f t="shared" si="13"/>
        <v>4</v>
      </c>
      <c r="C184" s="54"/>
      <c r="D184" s="58"/>
      <c r="E184" s="68" t="str" cm="1">
        <f t="array" aca="1" ref="E184" ca="1">"{""x"": " &amp; INDIRECT(ADDRESS(A184,2,4,1,"DONNEES"))&amp; ",""y"": " &amp; IF(ISNUMBER(INDIRECT(ADDRESS(A184,B184,4,1,"DONNEES"))),SUBSTITUTE(FIXED(INDIRECT(ADDRESS(A184,B184,4,1,"DONNEES"))/A$2,B$2,1),",","."),"null") &amp; "},"</f>
        <v>{"x": 2016,"y": 758.8},</v>
      </c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1:44" s="59" customFormat="1" x14ac:dyDescent="0.3">
      <c r="A185" s="64">
        <f t="shared" si="12"/>
        <v>293</v>
      </c>
      <c r="B185" s="65">
        <f t="shared" si="13"/>
        <v>4</v>
      </c>
      <c r="C185" s="54"/>
      <c r="D185" s="58"/>
      <c r="E185" s="68" t="str" cm="1">
        <f t="array" aca="1" ref="E185" ca="1">"{""x"": " &amp; INDIRECT(ADDRESS(A185,2,4,1,"DONNEES"))&amp; ",""y"": " &amp; IF(ISNUMBER(INDIRECT(ADDRESS(A185,B185,4,1,"DONNEES"))),SUBSTITUTE(FIXED(INDIRECT(ADDRESS(A185,B185,4,1,"DONNEES"))/A$2,B$2,1),",","."),"null") &amp; "},"</f>
        <v>{"x": 2017,"y": 749.7},</v>
      </c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1:44" s="59" customFormat="1" x14ac:dyDescent="0.3">
      <c r="A186" s="64">
        <f t="shared" si="12"/>
        <v>294</v>
      </c>
      <c r="B186" s="65">
        <f t="shared" si="13"/>
        <v>4</v>
      </c>
      <c r="C186" s="54"/>
      <c r="D186" s="58"/>
      <c r="E186" s="68" t="str" cm="1">
        <f t="array" aca="1" ref="E186" ca="1">"{""x"": " &amp; INDIRECT(ADDRESS(A186,2,4,1,"DONNEES"))&amp; ",""y"": " &amp; IF(ISNUMBER(INDIRECT(ADDRESS(A186,B186,4,1,"DONNEES"))),SUBSTITUTE(FIXED(INDIRECT(ADDRESS(A186,B186,4,1,"DONNEES"))/A$2,B$2,1),",","."),"null") &amp; "},"</f>
        <v>{"x": 2018,"y": 849.7},</v>
      </c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1:44" s="59" customFormat="1" x14ac:dyDescent="0.3">
      <c r="A187" s="64">
        <f t="shared" si="12"/>
        <v>295</v>
      </c>
      <c r="B187" s="65">
        <f t="shared" si="13"/>
        <v>4</v>
      </c>
      <c r="C187" s="54"/>
      <c r="D187" s="58"/>
      <c r="E187" s="68" t="str" cm="1">
        <f t="array" aca="1" ref="E187" ca="1">"{""x"": " &amp; INDIRECT(ADDRESS(A187,2,4,1,"DONNEES"))&amp; ",""y"": " &amp; IF(ISNUMBER(INDIRECT(ADDRESS(A187,B187,4,1,"DONNEES"))),SUBSTITUTE(FIXED(INDIRECT(ADDRESS(A187,B187,4,1,"DONNEES"))/A$2,B$2,1),",","."),"null") &amp; "},"</f>
        <v>{"x": 2019,"y": 882.3},</v>
      </c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1:44" s="59" customFormat="1" x14ac:dyDescent="0.3">
      <c r="A188" s="64">
        <f t="shared" si="12"/>
        <v>296</v>
      </c>
      <c r="B188" s="65">
        <f t="shared" si="13"/>
        <v>4</v>
      </c>
      <c r="C188" s="54"/>
      <c r="D188" s="58"/>
      <c r="E188" s="68" t="str" cm="1">
        <f t="array" aca="1" ref="E188" ca="1">"{""x"": " &amp; INDIRECT(ADDRESS(A188,2,4,1,"DONNEES"))&amp; ",""y"": " &amp; IF(ISNUMBER(INDIRECT(ADDRESS(A188,B188,4,1,"DONNEES"))),SUBSTITUTE(FIXED(INDIRECT(ADDRESS(A188,B188,4,1,"DONNEES"))/A$2,B$2,1),",","."),"null") &amp; "},"</f>
        <v>{"x": 2020,"y": 896.4},</v>
      </c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1:44" s="59" customFormat="1" x14ac:dyDescent="0.3">
      <c r="A189" s="64">
        <f t="shared" si="12"/>
        <v>297</v>
      </c>
      <c r="B189" s="65">
        <f>B187</f>
        <v>4</v>
      </c>
      <c r="C189" s="54"/>
      <c r="D189" s="58"/>
      <c r="E189" s="68" t="str" cm="1">
        <f t="array" aca="1" ref="E189" ca="1">"{""x"": " &amp; INDIRECT(ADDRESS(A189,2,4,1,"DONNEES"))&amp; ",""y"": " &amp; IF(ISNUMBER(INDIRECT(ADDRESS(A189,B189,4,1,"DONNEES"))),SUBSTITUTE(FIXED(INDIRECT(ADDRESS(A189,B189,4,1,"DONNEES"))/A$2,B$2,1),",","."),"null") &amp; "},"</f>
        <v>{"x": 2021,"y": 793.6},</v>
      </c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1:44" s="59" customFormat="1" x14ac:dyDescent="0.3">
      <c r="A190" s="64">
        <f t="shared" si="12"/>
        <v>298</v>
      </c>
      <c r="B190" s="65">
        <f>B187</f>
        <v>4</v>
      </c>
      <c r="C190" s="54"/>
      <c r="D190" s="58"/>
      <c r="E190" s="68" t="str" cm="1">
        <f t="array" aca="1" ref="E190" ca="1">"{""x"": " &amp; INDIRECT(ADDRESS(A190,2,4,1,"DONNEES"))&amp; ",""y"": " &amp; IF(ISNUMBER(INDIRECT(ADDRESS(A190,B190,4,1,"DONNEES"))),SUBSTITUTE(FIXED(INDIRECT(ADDRESS(A190,B190,4,1,"DONNEES"))/A$2,B$2,1),",","."),"null") &amp; "},"</f>
        <v>{"x": 2022,"y": 886.9},</v>
      </c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1:44" s="59" customFormat="1" x14ac:dyDescent="0.3">
      <c r="A191" s="64">
        <f t="shared" si="12"/>
        <v>299</v>
      </c>
      <c r="B191" s="65">
        <f>B188</f>
        <v>4</v>
      </c>
      <c r="C191" s="54"/>
      <c r="D191" s="58"/>
      <c r="E191" s="68" t="str" cm="1">
        <f t="array" aca="1" ref="E191" ca="1">"{""x"": " &amp; INDIRECT(ADDRESS(A191,2,4,1,"DONNEES"))&amp; ",""y"": " &amp; IF(ISNUMBER(INDIRECT(ADDRESS(A191,B191,4,1,"DONNEES"))),SUBSTITUTE(FIXED(INDIRECT(ADDRESS(A191,B191,4,1,"DONNEES"))/A$2,B$2,1),",","."),"null") &amp; "},"</f>
        <v>{"x": 2023,"y": 799.6},</v>
      </c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1:44" s="59" customFormat="1" x14ac:dyDescent="0.3">
      <c r="A192" s="69">
        <f t="shared" si="12"/>
        <v>300</v>
      </c>
      <c r="B192" s="70">
        <f t="shared" ref="B192" si="14">B191</f>
        <v>4</v>
      </c>
      <c r="C192" s="71"/>
      <c r="D192" s="72"/>
      <c r="E192" s="73" t="str" cm="1">
        <f t="array" aca="1" ref="E192" ca="1">"{""x"": " &amp; INDIRECT(ADDRESS(A192,2,4,1,"DONNEES"))&amp; ",""y"": " &amp; IF(ISNUMBER(INDIRECT(ADDRESS(A192,B192,4,1,"DONNEES"))),SUBSTITUTE(FIXED(INDIRECT(ADDRESS(A192,B192,4,1,"DONNEES"))/A$2,B$2,1),",","."),"null") &amp; "}]"</f>
        <v>{"x": 2024,"y": 775.1}]</v>
      </c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1:44" s="59" customFormat="1" x14ac:dyDescent="0.3">
      <c r="A193" s="64"/>
      <c r="B193" s="65"/>
      <c r="C193" s="54" t="s">
        <v>25</v>
      </c>
      <c r="D193" s="58"/>
      <c r="E193" s="58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1:44" s="59" customFormat="1" x14ac:dyDescent="0.3">
      <c r="A194" s="64"/>
      <c r="B194" s="65"/>
      <c r="C194" s="54"/>
      <c r="D194" s="58" t="s">
        <v>13</v>
      </c>
      <c r="E194" s="58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1:44" s="59" customFormat="1" x14ac:dyDescent="0.3">
      <c r="A195" s="74">
        <f>A158</f>
        <v>266</v>
      </c>
      <c r="B195" s="75">
        <f>B158-1</f>
        <v>3</v>
      </c>
      <c r="C195" s="54"/>
      <c r="D195" s="58"/>
      <c r="E195" s="68" t="str" cm="1">
        <f t="array" aca="1" ref="E195" ca="1">"{""x"": " &amp; INDIRECT(ADDRESS(A195,2,4,1,"DONNEES"))&amp; ",""y"": " &amp; IF(ISNUMBER(INDIRECT(ADDRESS(A195,B195,4,1,"DONNEES"))),SUBSTITUTE(FIXED(INDIRECT(ADDRESS(A195,B195,4,1,"DONNEES"))/A$2,B$2,1),",","."),"null") &amp; "},"</f>
        <v>{"x": 1990,"y": 564.9},</v>
      </c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1:44" x14ac:dyDescent="0.3">
      <c r="A196" s="64">
        <f>A195+1</f>
        <v>267</v>
      </c>
      <c r="B196" s="65">
        <f>B195</f>
        <v>3</v>
      </c>
      <c r="E196" s="68" t="str" cm="1">
        <f t="array" aca="1" ref="E196" ca="1">"{""x"": " &amp; INDIRECT(ADDRESS(A196,2,4,1,"DONNEES"))&amp; ",""y"": " &amp; IF(ISNUMBER(INDIRECT(ADDRESS(A196,B196,4,1,"DONNEES"))),SUBSTITUTE(FIXED(INDIRECT(ADDRESS(A196,B196,4,1,"DONNEES"))/A$2,B$2,1),",","."),"null") &amp; "},"</f>
        <v>{"x": 1991,"y": 610.4},</v>
      </c>
    </row>
    <row r="197" spans="1:44" x14ac:dyDescent="0.3">
      <c r="A197" s="64">
        <f t="shared" ref="A197:A229" si="15">A196+1</f>
        <v>268</v>
      </c>
      <c r="B197" s="65">
        <f t="shared" ref="B197:B225" si="16">B196</f>
        <v>3</v>
      </c>
      <c r="E197" s="68" t="str" cm="1">
        <f t="array" aca="1" ref="E197" ca="1">"{""x"": " &amp; INDIRECT(ADDRESS(A197,2,4,1,"DONNEES"))&amp; ",""y"": " &amp; IF(ISNUMBER(INDIRECT(ADDRESS(A197,B197,4,1,"DONNEES"))),SUBSTITUTE(FIXED(INDIRECT(ADDRESS(A197,B197,4,1,"DONNEES"))/A$2,B$2,1),",","."),"null") &amp; "},"</f>
        <v>{"x": 1992,"y": 599.9},</v>
      </c>
    </row>
    <row r="198" spans="1:44" x14ac:dyDescent="0.3">
      <c r="A198" s="64">
        <f t="shared" si="15"/>
        <v>269</v>
      </c>
      <c r="B198" s="65">
        <f t="shared" si="16"/>
        <v>3</v>
      </c>
      <c r="E198" s="68" t="str" cm="1">
        <f t="array" aca="1" ref="E198" ca="1">"{""x"": " &amp; INDIRECT(ADDRESS(A198,2,4,1,"DONNEES"))&amp; ",""y"": " &amp; IF(ISNUMBER(INDIRECT(ADDRESS(A198,B198,4,1,"DONNEES"))),SUBSTITUTE(FIXED(INDIRECT(ADDRESS(A198,B198,4,1,"DONNEES"))/A$2,B$2,1),",","."),"null") &amp; "},"</f>
        <v>{"x": 1993,"y": 626.4},</v>
      </c>
    </row>
    <row r="199" spans="1:44" x14ac:dyDescent="0.3">
      <c r="A199" s="64">
        <f t="shared" si="15"/>
        <v>270</v>
      </c>
      <c r="B199" s="65">
        <f t="shared" si="16"/>
        <v>3</v>
      </c>
      <c r="E199" s="68" t="str" cm="1">
        <f t="array" aca="1" ref="E199" ca="1">"{""x"": " &amp; INDIRECT(ADDRESS(A199,2,4,1,"DONNEES"))&amp; ",""y"": " &amp; IF(ISNUMBER(INDIRECT(ADDRESS(A199,B199,4,1,"DONNEES"))),SUBSTITUTE(FIXED(INDIRECT(ADDRESS(A199,B199,4,1,"DONNEES"))/A$2,B$2,1),",","."),"null") &amp; "},"</f>
        <v>{"x": 1994,"y": 642.0},</v>
      </c>
    </row>
    <row r="200" spans="1:44" x14ac:dyDescent="0.3">
      <c r="A200" s="64">
        <f t="shared" si="15"/>
        <v>271</v>
      </c>
      <c r="B200" s="65">
        <f t="shared" si="16"/>
        <v>3</v>
      </c>
      <c r="E200" s="68" t="str" cm="1">
        <f t="array" aca="1" ref="E200" ca="1">"{""x"": " &amp; INDIRECT(ADDRESS(A200,2,4,1,"DONNEES"))&amp; ",""y"": " &amp; IF(ISNUMBER(INDIRECT(ADDRESS(A200,B200,4,1,"DONNEES"))),SUBSTITUTE(FIXED(INDIRECT(ADDRESS(A200,B200,4,1,"DONNEES"))/A$2,B$2,1),",","."),"null") &amp; "},"</f>
        <v>{"x": 1995,"y": 614.7},</v>
      </c>
    </row>
    <row r="201" spans="1:44" s="59" customFormat="1" x14ac:dyDescent="0.3">
      <c r="A201" s="64">
        <f t="shared" si="15"/>
        <v>272</v>
      </c>
      <c r="B201" s="65">
        <f t="shared" si="16"/>
        <v>3</v>
      </c>
      <c r="C201" s="54"/>
      <c r="D201" s="58"/>
      <c r="E201" s="68" t="str" cm="1">
        <f t="array" aca="1" ref="E201" ca="1">"{""x"": " &amp; INDIRECT(ADDRESS(A201,2,4,1,"DONNEES"))&amp; ",""y"": " &amp; IF(ISNUMBER(INDIRECT(ADDRESS(A201,B201,4,1,"DONNEES"))),SUBSTITUTE(FIXED(INDIRECT(ADDRESS(A201,B201,4,1,"DONNEES"))/A$2,B$2,1),",","."),"null") &amp; "},"</f>
        <v>{"x": 1996,"y": 650.2},</v>
      </c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1:44" s="59" customFormat="1" x14ac:dyDescent="0.3">
      <c r="A202" s="64">
        <f t="shared" si="15"/>
        <v>273</v>
      </c>
      <c r="B202" s="65">
        <f t="shared" si="16"/>
        <v>3</v>
      </c>
      <c r="C202" s="54"/>
      <c r="D202" s="58"/>
      <c r="E202" s="68" t="str" cm="1">
        <f t="array" aca="1" ref="E202" ca="1">"{""x"": " &amp; INDIRECT(ADDRESS(A202,2,4,1,"DONNEES"))&amp; ",""y"": " &amp; IF(ISNUMBER(INDIRECT(ADDRESS(A202,B202,4,1,"DONNEES"))),SUBSTITUTE(FIXED(INDIRECT(ADDRESS(A202,B202,4,1,"DONNEES"))/A$2,B$2,1),",","."),"null") &amp; "},"</f>
        <v>{"x": 1997,"y": 650.7},</v>
      </c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1:44" s="59" customFormat="1" x14ac:dyDescent="0.3">
      <c r="A203" s="64">
        <f t="shared" si="15"/>
        <v>274</v>
      </c>
      <c r="B203" s="65">
        <f t="shared" si="16"/>
        <v>3</v>
      </c>
      <c r="C203" s="54"/>
      <c r="D203" s="58"/>
      <c r="E203" s="68" t="str" cm="1">
        <f t="array" aca="1" ref="E203" ca="1">"{""x"": " &amp; INDIRECT(ADDRESS(A203,2,4,1,"DONNEES"))&amp; ",""y"": " &amp; IF(ISNUMBER(INDIRECT(ADDRESS(A203,B203,4,1,"DONNEES"))),SUBSTITUTE(FIXED(INDIRECT(ADDRESS(A203,B203,4,1,"DONNEES"))/A$2,B$2,1),",","."),"null") &amp; "},"</f>
        <v>{"x": 1998,"y": 683.0},</v>
      </c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1:44" s="59" customFormat="1" x14ac:dyDescent="0.3">
      <c r="A204" s="64">
        <f t="shared" si="15"/>
        <v>275</v>
      </c>
      <c r="B204" s="65">
        <f t="shared" si="16"/>
        <v>3</v>
      </c>
      <c r="C204" s="54"/>
      <c r="D204" s="58"/>
      <c r="E204" s="68" t="str" cm="1">
        <f t="array" aca="1" ref="E204" ca="1">"{""x"": " &amp; INDIRECT(ADDRESS(A204,2,4,1,"DONNEES"))&amp; ",""y"": " &amp; IF(ISNUMBER(INDIRECT(ADDRESS(A204,B204,4,1,"DONNEES"))),SUBSTITUTE(FIXED(INDIRECT(ADDRESS(A204,B204,4,1,"DONNEES"))/A$2,B$2,1),",","."),"null") &amp; "},"</f>
        <v>{"x": 1999,"y": 697.3},</v>
      </c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1:44" s="59" customFormat="1" x14ac:dyDescent="0.3">
      <c r="A205" s="64">
        <f t="shared" si="15"/>
        <v>276</v>
      </c>
      <c r="B205" s="65">
        <f t="shared" si="16"/>
        <v>3</v>
      </c>
      <c r="C205" s="54"/>
      <c r="D205" s="58"/>
      <c r="E205" s="68" t="str" cm="1">
        <f t="array" aca="1" ref="E205" ca="1">"{""x"": " &amp; INDIRECT(ADDRESS(A205,2,4,1,"DONNEES"))&amp; ",""y"": " &amp; IF(ISNUMBER(INDIRECT(ADDRESS(A205,B205,4,1,"DONNEES"))),SUBSTITUTE(FIXED(INDIRECT(ADDRESS(A205,B205,4,1,"DONNEES"))/A$2,B$2,1),",","."),"null") &amp; "},"</f>
        <v>{"x": 2000,"y": 694.4},</v>
      </c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1:44" s="59" customFormat="1" x14ac:dyDescent="0.3">
      <c r="A206" s="64">
        <f t="shared" si="15"/>
        <v>277</v>
      </c>
      <c r="B206" s="65">
        <f t="shared" si="16"/>
        <v>3</v>
      </c>
      <c r="C206" s="54"/>
      <c r="D206" s="58"/>
      <c r="E206" s="68" t="str" cm="1">
        <f t="array" aca="1" ref="E206" ca="1">"{""x"": " &amp; INDIRECT(ADDRESS(A206,2,4,1,"DONNEES"))&amp; ",""y"": " &amp; IF(ISNUMBER(INDIRECT(ADDRESS(A206,B206,4,1,"DONNEES"))),SUBSTITUTE(FIXED(INDIRECT(ADDRESS(A206,B206,4,1,"DONNEES"))/A$2,B$2,1),",","."),"null") &amp; "},"</f>
        <v>{"x": 2001,"y": 694.7},</v>
      </c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1:44" s="59" customFormat="1" x14ac:dyDescent="0.3">
      <c r="A207" s="64">
        <f t="shared" si="15"/>
        <v>278</v>
      </c>
      <c r="B207" s="65">
        <f t="shared" si="16"/>
        <v>3</v>
      </c>
      <c r="C207" s="54"/>
      <c r="D207" s="58"/>
      <c r="E207" s="68" t="str" cm="1">
        <f t="array" aca="1" ref="E207" ca="1">"{""x"": " &amp; INDIRECT(ADDRESS(A207,2,4,1,"DONNEES"))&amp; ",""y"": " &amp; IF(ISNUMBER(INDIRECT(ADDRESS(A207,B207,4,1,"DONNEES"))),SUBSTITUTE(FIXED(INDIRECT(ADDRESS(A207,B207,4,1,"DONNEES"))/A$2,B$2,1),",","."),"null") &amp; "},"</f>
        <v>{"x": 2002,"y": 666.5},</v>
      </c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1:44" s="59" customFormat="1" x14ac:dyDescent="0.3">
      <c r="A208" s="64">
        <f t="shared" si="15"/>
        <v>279</v>
      </c>
      <c r="B208" s="65">
        <f t="shared" si="16"/>
        <v>3</v>
      </c>
      <c r="C208" s="54"/>
      <c r="D208" s="58"/>
      <c r="E208" s="68" t="str" cm="1">
        <f t="array" aca="1" ref="E208" ca="1">"{""x"": " &amp; INDIRECT(ADDRESS(A208,2,4,1,"DONNEES"))&amp; ",""y"": " &amp; IF(ISNUMBER(INDIRECT(ADDRESS(A208,B208,4,1,"DONNEES"))),SUBSTITUTE(FIXED(INDIRECT(ADDRESS(A208,B208,4,1,"DONNEES"))/A$2,B$2,1),",","."),"null") &amp; "},"</f>
        <v>{"x": 2003,"y": 633.2},</v>
      </c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1:44" s="59" customFormat="1" x14ac:dyDescent="0.3">
      <c r="A209" s="64">
        <f t="shared" si="15"/>
        <v>280</v>
      </c>
      <c r="B209" s="65">
        <f t="shared" si="16"/>
        <v>3</v>
      </c>
      <c r="C209" s="54"/>
      <c r="D209" s="58"/>
      <c r="E209" s="68" t="str" cm="1">
        <f t="array" aca="1" ref="E209" ca="1">"{""x"": " &amp; INDIRECT(ADDRESS(A209,2,4,1,"DONNEES"))&amp; ",""y"": " &amp; IF(ISNUMBER(INDIRECT(ADDRESS(A209,B209,4,1,"DONNEES"))),SUBSTITUTE(FIXED(INDIRECT(ADDRESS(A209,B209,4,1,"DONNEES"))/A$2,B$2,1),",","."),"null") &amp; "},"</f>
        <v>{"x": 2004,"y": 666.5},</v>
      </c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1:44" s="59" customFormat="1" x14ac:dyDescent="0.3">
      <c r="A210" s="64">
        <f t="shared" si="15"/>
        <v>281</v>
      </c>
      <c r="B210" s="65">
        <f t="shared" si="16"/>
        <v>3</v>
      </c>
      <c r="C210" s="54"/>
      <c r="D210" s="58"/>
      <c r="E210" s="68" t="str" cm="1">
        <f t="array" aca="1" ref="E210" ca="1">"{""x"": " &amp; INDIRECT(ADDRESS(A210,2,4,1,"DONNEES"))&amp; ",""y"": " &amp; IF(ISNUMBER(INDIRECT(ADDRESS(A210,B210,4,1,"DONNEES"))),SUBSTITUTE(FIXED(INDIRECT(ADDRESS(A210,B210,4,1,"DONNEES"))/A$2,B$2,1),",","."),"null") &amp; "},"</f>
        <v>{"x": 2005,"y": 682.9},</v>
      </c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1:44" s="59" customFormat="1" x14ac:dyDescent="0.3">
      <c r="A211" s="64">
        <f t="shared" si="15"/>
        <v>282</v>
      </c>
      <c r="B211" s="65">
        <f t="shared" si="16"/>
        <v>3</v>
      </c>
      <c r="C211" s="54"/>
      <c r="D211" s="58"/>
      <c r="E211" s="68" t="str" cm="1">
        <f t="array" aca="1" ref="E211" ca="1">"{""x"": " &amp; INDIRECT(ADDRESS(A211,2,4,1,"DONNEES"))&amp; ",""y"": " &amp; IF(ISNUMBER(INDIRECT(ADDRESS(A211,B211,4,1,"DONNEES"))),SUBSTITUTE(FIXED(INDIRECT(ADDRESS(A211,B211,4,1,"DONNEES"))/A$2,B$2,1),",","."),"null") &amp; "},"</f>
        <v>{"x": 2006,"y": 650.3},</v>
      </c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1:44" s="59" customFormat="1" x14ac:dyDescent="0.3">
      <c r="A212" s="64">
        <f t="shared" si="15"/>
        <v>283</v>
      </c>
      <c r="B212" s="65">
        <f t="shared" si="16"/>
        <v>3</v>
      </c>
      <c r="C212" s="54"/>
      <c r="D212" s="58"/>
      <c r="E212" s="68" t="str" cm="1">
        <f t="array" aca="1" ref="E212" ca="1">"{""x"": " &amp; INDIRECT(ADDRESS(A212,2,4,1,"DONNEES"))&amp; ",""y"": " &amp; IF(ISNUMBER(INDIRECT(ADDRESS(A212,B212,4,1,"DONNEES"))),SUBSTITUTE(FIXED(INDIRECT(ADDRESS(A212,B212,4,1,"DONNEES"))/A$2,B$2,1),",","."),"null") &amp; "},"</f>
        <v>{"x": 2007,"y": 670.5},</v>
      </c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1:44" s="59" customFormat="1" x14ac:dyDescent="0.3">
      <c r="A213" s="64">
        <f t="shared" si="15"/>
        <v>284</v>
      </c>
      <c r="B213" s="65">
        <f t="shared" si="16"/>
        <v>3</v>
      </c>
      <c r="C213" s="54"/>
      <c r="D213" s="58"/>
      <c r="E213" s="68" t="str" cm="1">
        <f t="array" aca="1" ref="E213" ca="1">"{""x"": " &amp; INDIRECT(ADDRESS(A213,2,4,1,"DONNEES"))&amp; ",""y"": " &amp; IF(ISNUMBER(INDIRECT(ADDRESS(A213,B213,4,1,"DONNEES"))),SUBSTITUTE(FIXED(INDIRECT(ADDRESS(A213,B213,4,1,"DONNEES"))/A$2,B$2,1),",","."),"null") &amp; "},"</f>
        <v>{"x": 2008,"y": 673.5},</v>
      </c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1:44" s="59" customFormat="1" x14ac:dyDescent="0.3">
      <c r="A214" s="64">
        <f t="shared" si="15"/>
        <v>285</v>
      </c>
      <c r="B214" s="65">
        <f t="shared" si="16"/>
        <v>3</v>
      </c>
      <c r="C214" s="54"/>
      <c r="D214" s="58"/>
      <c r="E214" s="68" t="str" cm="1">
        <f t="array" aca="1" ref="E214" ca="1">"{""x"": " &amp; INDIRECT(ADDRESS(A214,2,4,1,"DONNEES"))&amp; ",""y"": " &amp; IF(ISNUMBER(INDIRECT(ADDRESS(A214,B214,4,1,"DONNEES"))),SUBSTITUTE(FIXED(INDIRECT(ADDRESS(A214,B214,4,1,"DONNEES"))/A$2,B$2,1),",","."),"null") &amp; "},"</f>
        <v>{"x": 2009,"y": 649.4},</v>
      </c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1:44" s="59" customFormat="1" x14ac:dyDescent="0.3">
      <c r="A215" s="64">
        <f t="shared" si="15"/>
        <v>286</v>
      </c>
      <c r="B215" s="65">
        <f t="shared" si="16"/>
        <v>3</v>
      </c>
      <c r="C215" s="54"/>
      <c r="D215" s="58"/>
      <c r="E215" s="68" t="str" cm="1">
        <f t="array" aca="1" ref="E215" ca="1">"{""x"": " &amp; INDIRECT(ADDRESS(A215,2,4,1,"DONNEES"))&amp; ",""y"": " &amp; IF(ISNUMBER(INDIRECT(ADDRESS(A215,B215,4,1,"DONNEES"))),SUBSTITUTE(FIXED(INDIRECT(ADDRESS(A215,B215,4,1,"DONNEES"))/A$2,B$2,1),",","."),"null") &amp; "},"</f>
        <v>{"x": 2010,"y": 641.7},</v>
      </c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1:44" s="59" customFormat="1" x14ac:dyDescent="0.3">
      <c r="A216" s="64">
        <f t="shared" si="15"/>
        <v>287</v>
      </c>
      <c r="B216" s="65">
        <f t="shared" si="16"/>
        <v>3</v>
      </c>
      <c r="C216" s="54"/>
      <c r="D216" s="58"/>
      <c r="E216" s="68" t="str" cm="1">
        <f t="array" aca="1" ref="E216" ca="1">"{""x"": " &amp; INDIRECT(ADDRESS(A216,2,4,1,"DONNEES"))&amp; ",""y"": " &amp; IF(ISNUMBER(INDIRECT(ADDRESS(A216,B216,4,1,"DONNEES"))),SUBSTITUTE(FIXED(INDIRECT(ADDRESS(A216,B216,4,1,"DONNEES"))/A$2,B$2,1),",","."),"null") &amp; "},"</f>
        <v>{"x": 2011,"y": 670.7},</v>
      </c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1:44" s="59" customFormat="1" x14ac:dyDescent="0.3">
      <c r="A217" s="64">
        <f t="shared" si="15"/>
        <v>288</v>
      </c>
      <c r="B217" s="65">
        <f t="shared" si="16"/>
        <v>3</v>
      </c>
      <c r="C217" s="54"/>
      <c r="D217" s="58"/>
      <c r="E217" s="68" t="str" cm="1">
        <f t="array" aca="1" ref="E217" ca="1">"{""x"": " &amp; INDIRECT(ADDRESS(A217,2,4,1,"DONNEES"))&amp; ",""y"": " &amp; IF(ISNUMBER(INDIRECT(ADDRESS(A217,B217,4,1,"DONNEES"))),SUBSTITUTE(FIXED(INDIRECT(ADDRESS(A217,B217,4,1,"DONNEES"))/A$2,B$2,1),",","."),"null") &amp; "},"</f>
        <v>{"x": 2012,"y": 616.0},</v>
      </c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1:44" s="59" customFormat="1" x14ac:dyDescent="0.3">
      <c r="A218" s="64">
        <f t="shared" si="15"/>
        <v>289</v>
      </c>
      <c r="B218" s="65">
        <f t="shared" si="16"/>
        <v>3</v>
      </c>
      <c r="C218" s="54"/>
      <c r="D218" s="58"/>
      <c r="E218" s="68" t="str" cm="1">
        <f t="array" aca="1" ref="E218" ca="1">"{""x"": " &amp; INDIRECT(ADDRESS(A218,2,4,1,"DONNEES"))&amp; ",""y"": " &amp; IF(ISNUMBER(INDIRECT(ADDRESS(A218,B218,4,1,"DONNEES"))),SUBSTITUTE(FIXED(INDIRECT(ADDRESS(A218,B218,4,1,"DONNEES"))/A$2,B$2,1),",","."),"null") &amp; "},"</f>
        <v>{"x": 2013,"y": 597.2},</v>
      </c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1:44" s="59" customFormat="1" x14ac:dyDescent="0.3">
      <c r="A219" s="64">
        <f t="shared" si="15"/>
        <v>290</v>
      </c>
      <c r="B219" s="65">
        <f t="shared" si="16"/>
        <v>3</v>
      </c>
      <c r="C219" s="54"/>
      <c r="D219" s="58"/>
      <c r="E219" s="68" t="str" cm="1">
        <f t="array" aca="1" ref="E219" ca="1">"{""x"": " &amp; INDIRECT(ADDRESS(A219,2,4,1,"DONNEES"))&amp; ",""y"": " &amp; IF(ISNUMBER(INDIRECT(ADDRESS(A219,B219,4,1,"DONNEES"))),SUBSTITUTE(FIXED(INDIRECT(ADDRESS(A219,B219,4,1,"DONNEES"))/A$2,B$2,1),",","."),"null") &amp; "},"</f>
        <v>{"x": 2014,"y": 606.5},</v>
      </c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1:44" s="59" customFormat="1" x14ac:dyDescent="0.3">
      <c r="A220" s="64">
        <f t="shared" si="15"/>
        <v>291</v>
      </c>
      <c r="B220" s="65">
        <f t="shared" si="16"/>
        <v>3</v>
      </c>
      <c r="C220" s="54"/>
      <c r="D220" s="58"/>
      <c r="E220" s="68" t="str" cm="1">
        <f t="array" aca="1" ref="E220" ca="1">"{""x"": " &amp; INDIRECT(ADDRESS(A220,2,4,1,"DONNEES"))&amp; ",""y"": " &amp; IF(ISNUMBER(INDIRECT(ADDRESS(A220,B220,4,1,"DONNEES"))),SUBSTITUTE(FIXED(INDIRECT(ADDRESS(A220,B220,4,1,"DONNEES"))/A$2,B$2,1),",","."),"null") &amp; "},"</f>
        <v>{"x": 2015,"y": 578.9},</v>
      </c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1:44" s="59" customFormat="1" x14ac:dyDescent="0.3">
      <c r="A221" s="64">
        <f t="shared" si="15"/>
        <v>292</v>
      </c>
      <c r="B221" s="65">
        <f t="shared" si="16"/>
        <v>3</v>
      </c>
      <c r="C221" s="54"/>
      <c r="D221" s="58"/>
      <c r="E221" s="68" t="str" cm="1">
        <f t="array" aca="1" ref="E221" ca="1">"{""x"": " &amp; INDIRECT(ADDRESS(A221,2,4,1,"DONNEES"))&amp; ",""y"": " &amp; IF(ISNUMBER(INDIRECT(ADDRESS(A221,B221,4,1,"DONNEES"))),SUBSTITUTE(FIXED(INDIRECT(ADDRESS(A221,B221,4,1,"DONNEES"))/A$2,B$2,1),",","."),"null") &amp; "},"</f>
        <v>{"x": 2016,"y": 612.6},</v>
      </c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1:44" s="59" customFormat="1" x14ac:dyDescent="0.3">
      <c r="A222" s="64">
        <f t="shared" si="15"/>
        <v>293</v>
      </c>
      <c r="B222" s="65">
        <f t="shared" si="16"/>
        <v>3</v>
      </c>
      <c r="C222" s="54"/>
      <c r="D222" s="58"/>
      <c r="E222" s="68" t="str" cm="1">
        <f t="array" aca="1" ref="E222" ca="1">"{""x"": " &amp; INDIRECT(ADDRESS(A222,2,4,1,"DONNEES"))&amp; ",""y"": " &amp; IF(ISNUMBER(INDIRECT(ADDRESS(A222,B222,4,1,"DONNEES"))),SUBSTITUTE(FIXED(INDIRECT(ADDRESS(A222,B222,4,1,"DONNEES"))/A$2,B$2,1),",","."),"null") &amp; "},"</f>
        <v>{"x": 2017,"y": 625.7},</v>
      </c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1:44" s="59" customFormat="1" x14ac:dyDescent="0.3">
      <c r="A223" s="64">
        <f t="shared" si="15"/>
        <v>294</v>
      </c>
      <c r="B223" s="65">
        <f t="shared" si="16"/>
        <v>3</v>
      </c>
      <c r="C223" s="54"/>
      <c r="D223" s="58"/>
      <c r="E223" s="68" t="str" cm="1">
        <f t="array" aca="1" ref="E223" ca="1">"{""x"": " &amp; INDIRECT(ADDRESS(A223,2,4,1,"DONNEES"))&amp; ",""y"": " &amp; IF(ISNUMBER(INDIRECT(ADDRESS(A223,B223,4,1,"DONNEES"))),SUBSTITUTE(FIXED(INDIRECT(ADDRESS(A223,B223,4,1,"DONNEES"))/A$2,B$2,1),",","."),"null") &amp; "},"</f>
        <v>{"x": 2018,"y": 640.7},</v>
      </c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1:44" s="59" customFormat="1" x14ac:dyDescent="0.3">
      <c r="A224" s="64">
        <f t="shared" si="15"/>
        <v>295</v>
      </c>
      <c r="B224" s="65">
        <f t="shared" si="16"/>
        <v>3</v>
      </c>
      <c r="C224" s="54"/>
      <c r="D224" s="58"/>
      <c r="E224" s="68" t="str" cm="1">
        <f t="array" aca="1" ref="E224" ca="1">"{""x"": " &amp; INDIRECT(ADDRESS(A224,2,4,1,"DONNEES"))&amp; ",""y"": " &amp; IF(ISNUMBER(INDIRECT(ADDRESS(A224,B224,4,1,"DONNEES"))),SUBSTITUTE(FIXED(INDIRECT(ADDRESS(A224,B224,4,1,"DONNEES"))/A$2,B$2,1),",","."),"null") &amp; "},"</f>
        <v>{"x": 2019,"y": 598.5},</v>
      </c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1:44" s="59" customFormat="1" x14ac:dyDescent="0.3">
      <c r="A225" s="64">
        <f t="shared" si="15"/>
        <v>296</v>
      </c>
      <c r="B225" s="65">
        <f t="shared" si="16"/>
        <v>3</v>
      </c>
      <c r="C225" s="54"/>
      <c r="D225" s="58"/>
      <c r="E225" s="68" t="str" cm="1">
        <f t="array" aca="1" ref="E225" ca="1">"{""x"": " &amp; INDIRECT(ADDRESS(A225,2,4,1,"DONNEES"))&amp; ",""y"": " &amp; IF(ISNUMBER(INDIRECT(ADDRESS(A225,B225,4,1,"DONNEES"))),SUBSTITUTE(FIXED(INDIRECT(ADDRESS(A225,B225,4,1,"DONNEES"))/A$2,B$2,1),",","."),"null") &amp; "},"</f>
        <v>{"x": 2020,"y": 650.6},</v>
      </c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1:44" s="59" customFormat="1" x14ac:dyDescent="0.3">
      <c r="A226" s="64">
        <f t="shared" si="15"/>
        <v>297</v>
      </c>
      <c r="B226" s="65">
        <f>B224</f>
        <v>3</v>
      </c>
      <c r="C226" s="54"/>
      <c r="D226" s="58"/>
      <c r="E226" s="68" t="str" cm="1">
        <f t="array" aca="1" ref="E226" ca="1">"{""x"": " &amp; INDIRECT(ADDRESS(A226,2,4,1,"DONNEES"))&amp; ",""y"": " &amp; IF(ISNUMBER(INDIRECT(ADDRESS(A226,B226,4,1,"DONNEES"))),SUBSTITUTE(FIXED(INDIRECT(ADDRESS(A226,B226,4,1,"DONNEES"))/A$2,B$2,1),",","."),"null") &amp; "},"</f>
        <v>{"x": 2021,"y": 634.2},</v>
      </c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1:44" s="59" customFormat="1" x14ac:dyDescent="0.3">
      <c r="A227" s="64">
        <f t="shared" si="15"/>
        <v>298</v>
      </c>
      <c r="B227" s="65">
        <f>B224</f>
        <v>3</v>
      </c>
      <c r="C227" s="54"/>
      <c r="D227" s="58"/>
      <c r="E227" s="68" t="str" cm="1">
        <f t="array" aca="1" ref="E227" ca="1">"{""x"": " &amp; INDIRECT(ADDRESS(A227,2,4,1,"DONNEES"))&amp; ",""y"": " &amp; IF(ISNUMBER(INDIRECT(ADDRESS(A227,B227,4,1,"DONNEES"))),SUBSTITUTE(FIXED(INDIRECT(ADDRESS(A227,B227,4,1,"DONNEES"))/A$2,B$2,1),",","."),"null") &amp; "},"</f>
        <v>{"x": 2022,"y": 752.9},</v>
      </c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1:44" s="59" customFormat="1" x14ac:dyDescent="0.3">
      <c r="A228" s="64">
        <f t="shared" si="15"/>
        <v>299</v>
      </c>
      <c r="B228" s="65">
        <f>B225</f>
        <v>3</v>
      </c>
      <c r="C228" s="54"/>
      <c r="D228" s="58"/>
      <c r="E228" s="68" t="str" cm="1">
        <f t="array" aca="1" ref="E228" ca="1">"{""x"": " &amp; INDIRECT(ADDRESS(A228,2,4,1,"DONNEES"))&amp; ",""y"": " &amp; IF(ISNUMBER(INDIRECT(ADDRESS(A228,B228,4,1,"DONNEES"))),SUBSTITUTE(FIXED(INDIRECT(ADDRESS(A228,B228,4,1,"DONNEES"))/A$2,B$2,1),",","."),"null") &amp; "},"</f>
        <v>{"x": 2023,"y": 730.8},</v>
      </c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1:44" s="59" customFormat="1" x14ac:dyDescent="0.3">
      <c r="A229" s="69">
        <f t="shared" si="15"/>
        <v>300</v>
      </c>
      <c r="B229" s="70">
        <f t="shared" ref="B229" si="17">B228</f>
        <v>3</v>
      </c>
      <c r="C229" s="71"/>
      <c r="D229" s="72"/>
      <c r="E229" s="73" t="str" cm="1">
        <f t="array" aca="1" ref="E229" ca="1">"{""x"": " &amp; INDIRECT(ADDRESS(A229,2,4,1,"DONNEES"))&amp; ",""y"": " &amp; IF(ISNUMBER(INDIRECT(ADDRESS(A229,B229,4,1,"DONNEES"))),SUBSTITUTE(FIXED(INDIRECT(ADDRESS(A229,B229,4,1,"DONNEES"))/A$2,B$2,1),",","."),"null") &amp; "}]"</f>
        <v>{"x": 2024,"y": 783.9}]</v>
      </c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1:44" s="59" customFormat="1" x14ac:dyDescent="0.3">
      <c r="A230" s="64"/>
      <c r="B230" s="65"/>
      <c r="C230" s="54" t="s">
        <v>26</v>
      </c>
      <c r="D230" s="58"/>
      <c r="E230" s="58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1:44" s="59" customFormat="1" x14ac:dyDescent="0.3">
      <c r="A231" s="64"/>
      <c r="B231" s="65"/>
      <c r="C231" s="54" t="s">
        <v>27</v>
      </c>
      <c r="D231" s="58"/>
      <c r="E231" s="58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1:44" s="59" customFormat="1" x14ac:dyDescent="0.3">
      <c r="A232" s="74">
        <f>A$10-1</f>
        <v>265</v>
      </c>
      <c r="B232" s="75">
        <f>B$10</f>
        <v>8</v>
      </c>
      <c r="C232" s="54"/>
      <c r="D232" s="68" t="str" cm="1">
        <f t="array" aca="1" ref="D232" ca="1">"""name"": """ &amp; INDIRECT(ADDRESS(A232,B232,4,1,"DONNEES")) &amp; ""","</f>
        <v>"name": "Autres",</v>
      </c>
      <c r="E232" s="58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1:44" s="59" customFormat="1" x14ac:dyDescent="0.3">
      <c r="A233" s="64"/>
      <c r="B233" s="65"/>
      <c r="C233" s="54"/>
      <c r="D233" s="58" t="s">
        <v>48</v>
      </c>
      <c r="E233" s="58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1:44" s="59" customFormat="1" x14ac:dyDescent="0.3">
      <c r="A234" s="66">
        <f>A$4+1</f>
        <v>262</v>
      </c>
      <c r="B234" s="67">
        <f>B$4+1</f>
        <v>2</v>
      </c>
      <c r="C234" s="54"/>
      <c r="D234" s="58"/>
      <c r="E234" s="68" t="str" cm="1">
        <f t="array" aca="1" ref="E234" ca="1">"""pointFormat"": ""&lt;span style=\""color:{point.color}\""&gt;&amp;#9679&lt;/span&gt; &lt;b&gt;{point.y:,.2f}"&amp;IF(A$2&gt;1," (x"&amp;CHAR(160)&amp;SUBSTITUTE(TEXT(A$2,"# ##0")," ",CHAR(160))&amp;")","") &amp;"&lt;/b&gt;"&amp;CHAR(160)&amp;INDIRECT(ADDRESS(A234,B234,4,1,"DONNEES"))&amp;" d'autres vergers&lt;br/&gt;"""</f>
        <v>"pointFormat": "&lt;span style=\"color:{point.color}\"&gt;&amp;#9679&lt;/span&gt; &lt;b&gt;{point.y:,.2f}&lt;/b&gt; ha d'autres vergers&lt;br/&gt;"</v>
      </c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1:44" s="59" customFormat="1" x14ac:dyDescent="0.3">
      <c r="A235" s="64"/>
      <c r="B235" s="65"/>
      <c r="C235" s="54"/>
      <c r="D235" s="58" t="s">
        <v>14</v>
      </c>
      <c r="E235" s="58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1:44" s="59" customFormat="1" x14ac:dyDescent="0.3">
      <c r="A236" s="64"/>
      <c r="B236" s="75">
        <v>1</v>
      </c>
      <c r="C236" s="54"/>
      <c r="D236" s="68" t="str">
        <f>"""_colorIndex"": "&amp;B236</f>
        <v>"_colorIndex": 1</v>
      </c>
      <c r="E236" s="58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1:44" s="59" customFormat="1" x14ac:dyDescent="0.3">
      <c r="A237" s="64"/>
      <c r="B237" s="65"/>
      <c r="C237" s="54" t="s">
        <v>25</v>
      </c>
      <c r="D237" s="58"/>
      <c r="E237" s="58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1:44" s="59" customFormat="1" x14ac:dyDescent="0.3">
      <c r="A238" s="64">
        <f>A232</f>
        <v>265</v>
      </c>
      <c r="B238" s="65">
        <f>B232-1</f>
        <v>7</v>
      </c>
      <c r="C238" s="54"/>
      <c r="D238" s="68" t="str" cm="1">
        <f t="array" aca="1" ref="D238" ca="1">"""name"": """ &amp; INDIRECT(ADDRESS(A238,B238,4,1,"DONNEES")) &amp; ""","</f>
        <v>"name": "Noyers *",</v>
      </c>
      <c r="E238" s="58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1:44" s="59" customFormat="1" x14ac:dyDescent="0.3">
      <c r="A239" s="64"/>
      <c r="B239" s="65"/>
      <c r="C239" s="54"/>
      <c r="D239" s="58" t="s">
        <v>48</v>
      </c>
      <c r="E239" s="58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1:44" s="59" customFormat="1" x14ac:dyDescent="0.3">
      <c r="A240" s="64">
        <f>A234</f>
        <v>262</v>
      </c>
      <c r="B240" s="65">
        <f>B234</f>
        <v>2</v>
      </c>
      <c r="C240" s="54"/>
      <c r="D240" s="58"/>
      <c r="E240" s="68" t="str" cm="1">
        <f t="array" aca="1" ref="E240" ca="1">"""pointFormat"": ""&lt;span style=\""color:{point.color}\""&gt;&amp;#9679&lt;/span&gt; &lt;b&gt;{point.y:,.2f}"&amp;IF(A$2&gt;1," (x"&amp;CHAR(160)&amp;SUBSTITUTE(TEXT(A$2,"# ##0")," ",CHAR(160))&amp;")","") &amp;"&lt;/b&gt;"&amp;CHAR(160)&amp;INDIRECT(ADDRESS(A240,B240,4,1,"DONNEES"))&amp;" de noyers&lt;br/&gt;"""</f>
        <v>"pointFormat": "&lt;span style=\"color:{point.color}\"&gt;&amp;#9679&lt;/span&gt; &lt;b&gt;{point.y:,.2f}&lt;/b&gt; ha de noyers&lt;br/&gt;"</v>
      </c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1:44" s="59" customFormat="1" x14ac:dyDescent="0.3">
      <c r="A241" s="64"/>
      <c r="B241" s="65"/>
      <c r="C241" s="54"/>
      <c r="D241" s="58" t="s">
        <v>14</v>
      </c>
      <c r="E241" s="58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1:44" s="59" customFormat="1" x14ac:dyDescent="0.3">
      <c r="A242" s="64"/>
      <c r="B242" s="65">
        <f>B236+1</f>
        <v>2</v>
      </c>
      <c r="C242" s="54"/>
      <c r="D242" s="68" t="str">
        <f>"""_colorIndex"": "&amp;B242</f>
        <v>"_colorIndex": 2</v>
      </c>
      <c r="E242" s="58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1:44" s="59" customFormat="1" x14ac:dyDescent="0.3">
      <c r="A243" s="64"/>
      <c r="B243" s="65"/>
      <c r="C243" s="54" t="s">
        <v>25</v>
      </c>
      <c r="D243" s="58"/>
      <c r="E243" s="58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1:44" s="59" customFormat="1" x14ac:dyDescent="0.3">
      <c r="A244" s="64">
        <f>A238</f>
        <v>265</v>
      </c>
      <c r="B244" s="65">
        <f>B238-1</f>
        <v>6</v>
      </c>
      <c r="C244" s="54"/>
      <c r="D244" s="68" t="str" cm="1">
        <f t="array" aca="1" ref="D244" ca="1">"""name"": """ &amp; INDIRECT(ADDRESS(A244,B244,4,1,"DONNEES")) &amp; ""","</f>
        <v>"name": "Pruniers",</v>
      </c>
      <c r="E244" s="58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1:44" s="59" customFormat="1" x14ac:dyDescent="0.3">
      <c r="A245" s="64"/>
      <c r="B245" s="65"/>
      <c r="C245" s="54"/>
      <c r="D245" s="58" t="s">
        <v>48</v>
      </c>
      <c r="E245" s="58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1:44" s="59" customFormat="1" x14ac:dyDescent="0.3">
      <c r="A246" s="64">
        <f>A240</f>
        <v>262</v>
      </c>
      <c r="B246" s="65">
        <f>B240</f>
        <v>2</v>
      </c>
      <c r="C246" s="54"/>
      <c r="D246" s="58"/>
      <c r="E246" s="68" t="str" cm="1">
        <f t="array" aca="1" ref="E246" ca="1">"""pointFormat"": ""&lt;span style=\""color:{point.color}\""&gt;&amp;#9679&lt;/span&gt; &lt;b&gt;{point.y:,.0f}"&amp;IF(A$2&gt;1," (x"&amp;CHAR(160)&amp;SUBSTITUTE(TEXT(A$2,"# ##0")," ",CHAR(160))&amp;")","") &amp;"&lt;/b&gt;"&amp;CHAR(160)&amp;INDIRECT(ADDRESS(A246,B246,4,1,"DONNEES"))&amp;" de pruniers&lt;br/&gt;"""</f>
        <v>"pointFormat": "&lt;span style=\"color:{point.color}\"&gt;&amp;#9679&lt;/span&gt; &lt;b&gt;{point.y:,.0f}&lt;/b&gt; ha de pruniers&lt;br/&gt;"</v>
      </c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1:44" s="59" customFormat="1" x14ac:dyDescent="0.3">
      <c r="A247" s="64"/>
      <c r="B247" s="65"/>
      <c r="C247" s="54"/>
      <c r="D247" s="58" t="s">
        <v>14</v>
      </c>
      <c r="E247" s="58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1:44" s="59" customFormat="1" x14ac:dyDescent="0.3">
      <c r="A248" s="64"/>
      <c r="B248" s="65">
        <f>B242+1</f>
        <v>3</v>
      </c>
      <c r="C248" s="54"/>
      <c r="D248" s="68" t="str">
        <f>"""_colorIndex"": "&amp;B248</f>
        <v>"_colorIndex": 3</v>
      </c>
      <c r="E248" s="58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1:44" s="59" customFormat="1" x14ac:dyDescent="0.3">
      <c r="A249" s="64"/>
      <c r="B249" s="65"/>
      <c r="C249" s="54" t="s">
        <v>25</v>
      </c>
      <c r="D249" s="58"/>
      <c r="E249" s="58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1:44" s="59" customFormat="1" x14ac:dyDescent="0.3">
      <c r="A250" s="64">
        <f>A244</f>
        <v>265</v>
      </c>
      <c r="B250" s="65">
        <f>B244-1</f>
        <v>5</v>
      </c>
      <c r="C250" s="54"/>
      <c r="D250" s="68" t="str" cm="1">
        <f t="array" aca="1" ref="D250" ca="1">"""name"": """ &amp; INDIRECT(ADDRESS(A250,B250,4,1,"DONNEES")) &amp; ""","</f>
        <v>"name": "Cerisiers",</v>
      </c>
      <c r="E250" s="58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1:44" s="59" customFormat="1" x14ac:dyDescent="0.3">
      <c r="A251" s="64"/>
      <c r="B251" s="65"/>
      <c r="C251" s="54"/>
      <c r="D251" s="58" t="s">
        <v>48</v>
      </c>
      <c r="E251" s="58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1:44" s="59" customFormat="1" x14ac:dyDescent="0.3">
      <c r="A252" s="64">
        <f>A246</f>
        <v>262</v>
      </c>
      <c r="B252" s="65">
        <f>B246</f>
        <v>2</v>
      </c>
      <c r="C252" s="54"/>
      <c r="D252" s="58"/>
      <c r="E252" s="68" t="str" cm="1">
        <f t="array" aca="1" ref="E252" ca="1">"""pointFormat"": ""&lt;span style=\""color:{point.color}\""&gt;&amp;#9679&lt;/span&gt; &lt;b&gt;{point.y:,.2f}"&amp;IF(A$2&gt;1," (x"&amp;CHAR(160)&amp;SUBSTITUTE(TEXT(A$2,"# ##0")," ",CHAR(160))&amp;")","") &amp;"&lt;/b&gt;"&amp;CHAR(160)&amp;INDIRECT(ADDRESS(A252,B252,4,1,"DONNEES"))&amp;" de cerisiers&lt;br/&gt;"""</f>
        <v>"pointFormat": "&lt;span style=\"color:{point.color}\"&gt;&amp;#9679&lt;/span&gt; &lt;b&gt;{point.y:,.2f}&lt;/b&gt; ha de cerisiers&lt;br/&gt;"</v>
      </c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1:44" s="59" customFormat="1" x14ac:dyDescent="0.3">
      <c r="A253" s="64"/>
      <c r="B253" s="65"/>
      <c r="C253" s="54"/>
      <c r="D253" s="58" t="s">
        <v>14</v>
      </c>
      <c r="E253" s="58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1:44" s="59" customFormat="1" x14ac:dyDescent="0.3">
      <c r="A254" s="64"/>
      <c r="B254" s="65">
        <f>B248+1</f>
        <v>4</v>
      </c>
      <c r="C254" s="54"/>
      <c r="D254" s="68" t="str">
        <f>"""_colorIndex"": "&amp;B254</f>
        <v>"_colorIndex": 4</v>
      </c>
      <c r="E254" s="58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1:44" s="59" customFormat="1" x14ac:dyDescent="0.3">
      <c r="A255" s="64"/>
      <c r="B255" s="65"/>
      <c r="C255" s="54" t="s">
        <v>25</v>
      </c>
      <c r="D255" s="58"/>
      <c r="E255" s="58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1:44" s="59" customFormat="1" x14ac:dyDescent="0.3">
      <c r="A256" s="64">
        <f>A250</f>
        <v>265</v>
      </c>
      <c r="B256" s="65">
        <f>B250-1</f>
        <v>4</v>
      </c>
      <c r="C256" s="54"/>
      <c r="D256" s="68" t="str" cm="1">
        <f t="array" aca="1" ref="D256" ca="1">"""name"": """ &amp; INDIRECT(ADDRESS(A256,B256,4,1,"DONNEES")) &amp; ""","</f>
        <v>"name": "Poiriers",</v>
      </c>
      <c r="E256" s="58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1:44" s="59" customFormat="1" x14ac:dyDescent="0.3">
      <c r="A257" s="64"/>
      <c r="B257" s="65"/>
      <c r="C257" s="54"/>
      <c r="D257" s="58" t="s">
        <v>48</v>
      </c>
      <c r="E257" s="58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1:44" s="59" customFormat="1" x14ac:dyDescent="0.3">
      <c r="A258" s="64">
        <f>A252</f>
        <v>262</v>
      </c>
      <c r="B258" s="65">
        <f>B252</f>
        <v>2</v>
      </c>
      <c r="C258" s="54"/>
      <c r="D258" s="58"/>
      <c r="E258" s="68" t="str" cm="1">
        <f t="array" aca="1" ref="E258" ca="1">"""pointFormat"": ""&lt;span style=\""color:{point.color}\""&gt;&amp;#9679&lt;/span&gt; &lt;b&gt;{point.y:,.2f}"&amp;IF(A$2&gt;1," (x"&amp;CHAR(160)&amp;SUBSTITUTE(TEXT(A$2,"# ##0")," ",CHAR(160))&amp;")","") &amp;"&lt;/b&gt;"&amp;CHAR(160)&amp;INDIRECT(ADDRESS(A258,B258,4,1,"DONNEES"))&amp;" de poiriers&lt;br/&gt;"""</f>
        <v>"pointFormat": "&lt;span style=\"color:{point.color}\"&gt;&amp;#9679&lt;/span&gt; &lt;b&gt;{point.y:,.2f}&lt;/b&gt; ha de poiriers&lt;br/&gt;"</v>
      </c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1:44" s="59" customFormat="1" x14ac:dyDescent="0.3">
      <c r="A259" s="64"/>
      <c r="B259" s="65"/>
      <c r="C259" s="54"/>
      <c r="D259" s="58" t="s">
        <v>14</v>
      </c>
      <c r="E259" s="58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1:44" s="59" customFormat="1" x14ac:dyDescent="0.3">
      <c r="A260" s="64"/>
      <c r="B260" s="65">
        <f>B254+1</f>
        <v>5</v>
      </c>
      <c r="C260" s="54"/>
      <c r="D260" s="68" t="str">
        <f>"""_colorIndex"": "&amp;B260</f>
        <v>"_colorIndex": 5</v>
      </c>
      <c r="E260" s="58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1:44" s="59" customFormat="1" x14ac:dyDescent="0.3">
      <c r="A261" s="64"/>
      <c r="B261" s="65"/>
      <c r="C261" s="54" t="s">
        <v>25</v>
      </c>
      <c r="D261" s="58"/>
      <c r="E261" s="58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1:44" s="59" customFormat="1" x14ac:dyDescent="0.3">
      <c r="A262" s="64">
        <f>A256</f>
        <v>265</v>
      </c>
      <c r="B262" s="65">
        <f>B256-1</f>
        <v>3</v>
      </c>
      <c r="C262" s="54"/>
      <c r="D262" s="68" t="str" cm="1">
        <f t="array" aca="1" ref="D262" ca="1">"""name"": """ &amp; INDIRECT(ADDRESS(A262,B262,4,1,"DONNEES")) &amp; ""","</f>
        <v>"name": "Pommiers",</v>
      </c>
      <c r="E262" s="58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1:44" s="59" customFormat="1" x14ac:dyDescent="0.3">
      <c r="A263" s="64"/>
      <c r="B263" s="65"/>
      <c r="C263" s="54"/>
      <c r="D263" s="58" t="s">
        <v>48</v>
      </c>
      <c r="E263" s="58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1:44" s="59" customFormat="1" x14ac:dyDescent="0.3">
      <c r="A264" s="64">
        <f>A258</f>
        <v>262</v>
      </c>
      <c r="B264" s="65">
        <f>B258</f>
        <v>2</v>
      </c>
      <c r="C264" s="54"/>
      <c r="D264" s="58"/>
      <c r="E264" s="68" t="str" cm="1">
        <f t="array" aca="1" ref="E264" ca="1">"""pointFormat"": ""&lt;span style=\""color:{point.color}\""&gt;&amp;#9679&lt;/span&gt; &lt;b&gt;{point.y:,.2f}"&amp;IF(A$2&gt;1," (x"&amp;CHAR(160)&amp;SUBSTITUTE(TEXT(A$2,"# ##0")," ",CHAR(160))&amp;")","") &amp;"&lt;/b&gt;"&amp;CHAR(160)&amp;INDIRECT(ADDRESS(A264,B264,4,1,"DONNEES"))&amp;" de pommiers&lt;br/&gt;"""</f>
        <v>"pointFormat": "&lt;span style=\"color:{point.color}\"&gt;&amp;#9679&lt;/span&gt; &lt;b&gt;{point.y:,.2f}&lt;/b&gt; ha de pommiers&lt;br/&gt;"</v>
      </c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1:44" s="59" customFormat="1" x14ac:dyDescent="0.3">
      <c r="A265" s="64"/>
      <c r="B265" s="65"/>
      <c r="C265" s="54"/>
      <c r="D265" s="58" t="s">
        <v>14</v>
      </c>
      <c r="E265" s="58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1:44" s="59" customFormat="1" x14ac:dyDescent="0.3">
      <c r="A266" s="64"/>
      <c r="B266" s="65">
        <f>B260+1</f>
        <v>6</v>
      </c>
      <c r="C266" s="54"/>
      <c r="D266" s="68" t="str">
        <f>"""_colorIndex"": "&amp;B266</f>
        <v>"_colorIndex": 6</v>
      </c>
      <c r="E266" s="58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1:44" s="59" customFormat="1" x14ac:dyDescent="0.3">
      <c r="A267" s="64"/>
      <c r="B267" s="65"/>
      <c r="C267" s="54" t="s">
        <v>26</v>
      </c>
      <c r="D267" s="58"/>
      <c r="E267" s="58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1:44" s="59" customFormat="1" x14ac:dyDescent="0.3">
      <c r="A268" s="64"/>
      <c r="B268" s="65"/>
      <c r="C268" s="54" t="s">
        <v>31</v>
      </c>
      <c r="D268" s="58"/>
      <c r="E268" s="58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1:44" s="59" customFormat="1" x14ac:dyDescent="0.3">
      <c r="A269" s="64"/>
      <c r="B269" s="65"/>
      <c r="C269" s="54"/>
      <c r="D269" s="58" t="s">
        <v>32</v>
      </c>
      <c r="E269" s="58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1:44" s="59" customFormat="1" x14ac:dyDescent="0.3">
      <c r="A270" s="64"/>
      <c r="B270" s="65"/>
      <c r="C270" s="54"/>
      <c r="D270" s="58"/>
      <c r="E270" s="58" t="s">
        <v>33</v>
      </c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1:44" s="59" customFormat="1" x14ac:dyDescent="0.3">
      <c r="A271" s="64"/>
      <c r="B271" s="65"/>
      <c r="C271" s="54"/>
      <c r="D271" s="58"/>
      <c r="E271" s="58" t="s">
        <v>34</v>
      </c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1:44" s="59" customFormat="1" x14ac:dyDescent="0.3">
      <c r="A272" s="64"/>
      <c r="B272" s="65"/>
      <c r="C272" s="54"/>
      <c r="D272" s="58" t="s">
        <v>14</v>
      </c>
      <c r="E272" s="58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1:44" s="59" customFormat="1" x14ac:dyDescent="0.3">
      <c r="A273" s="64"/>
      <c r="B273" s="65"/>
      <c r="C273" s="54"/>
      <c r="D273" s="58" t="s">
        <v>35</v>
      </c>
      <c r="E273" s="58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1:44" s="59" customFormat="1" x14ac:dyDescent="0.3">
      <c r="A274" s="64"/>
      <c r="B274" s="65"/>
      <c r="C274" s="54"/>
      <c r="D274" s="58" t="s">
        <v>36</v>
      </c>
      <c r="E274" s="58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1:44" s="59" customFormat="1" x14ac:dyDescent="0.3">
      <c r="A275" s="64"/>
      <c r="B275" s="65"/>
      <c r="C275" s="54"/>
      <c r="D275" s="58" t="s">
        <v>37</v>
      </c>
      <c r="E275" s="58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1:44" s="59" customFormat="1" x14ac:dyDescent="0.3">
      <c r="A276" s="64"/>
      <c r="B276" s="65"/>
      <c r="C276" s="54"/>
      <c r="D276" s="58" t="s">
        <v>38</v>
      </c>
      <c r="E276" s="58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1:44" s="59" customFormat="1" x14ac:dyDescent="0.3">
      <c r="A277" s="64"/>
      <c r="B277" s="65"/>
      <c r="C277" s="54"/>
      <c r="D277" s="58" t="s">
        <v>39</v>
      </c>
      <c r="E277" s="58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1:44" s="59" customFormat="1" x14ac:dyDescent="0.3">
      <c r="A278" s="64"/>
      <c r="B278" s="65"/>
      <c r="C278" s="54"/>
      <c r="D278" s="58" t="s">
        <v>40</v>
      </c>
      <c r="E278" s="58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1:44" s="59" customFormat="1" x14ac:dyDescent="0.3">
      <c r="A279" s="64"/>
      <c r="B279" s="65"/>
      <c r="C279" s="54"/>
      <c r="D279" s="58" t="s">
        <v>41</v>
      </c>
      <c r="E279" s="58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1:44" s="59" customFormat="1" x14ac:dyDescent="0.3">
      <c r="A280" s="64"/>
      <c r="B280" s="65"/>
      <c r="C280" s="54"/>
      <c r="D280" s="58" t="s">
        <v>42</v>
      </c>
      <c r="E280" s="58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1:44" s="59" customFormat="1" x14ac:dyDescent="0.3">
      <c r="A281" s="64"/>
      <c r="B281" s="65"/>
      <c r="C281" s="54" t="s">
        <v>26</v>
      </c>
      <c r="D281" s="58"/>
      <c r="E281" s="58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1:44" s="59" customFormat="1" x14ac:dyDescent="0.3">
      <c r="A282" s="64"/>
      <c r="B282" s="65"/>
      <c r="C282" s="54" t="s">
        <v>43</v>
      </c>
      <c r="D282" s="58"/>
      <c r="E282" s="58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1:44" s="59" customFormat="1" x14ac:dyDescent="0.3">
      <c r="A283" s="64"/>
      <c r="B283" s="65"/>
      <c r="C283" s="54"/>
      <c r="D283" s="58" t="s">
        <v>44</v>
      </c>
      <c r="E283" s="58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1:44" s="59" customFormat="1" x14ac:dyDescent="0.3">
      <c r="A284" s="64">
        <f>A232-3</f>
        <v>262</v>
      </c>
      <c r="B284" s="65">
        <f>B232</f>
        <v>8</v>
      </c>
      <c r="C284" s="54"/>
      <c r="D284" s="58"/>
      <c r="E284" s="68" t="str" cm="1">
        <f t="array" aca="1" ref="E284" ca="1">"""text"": """ &amp;INDIRECT(ADDRESS(A284,B284,4,1,"DONNEES"))&amp; ""","</f>
        <v>"text": "",</v>
      </c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1:44" s="59" customFormat="1" ht="28.8" x14ac:dyDescent="0.3">
      <c r="A285" s="64"/>
      <c r="B285" s="65"/>
      <c r="C285" s="54"/>
      <c r="D285" s="58"/>
      <c r="E285" s="58" t="s">
        <v>45</v>
      </c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1:44" s="59" customFormat="1" x14ac:dyDescent="0.3">
      <c r="A286" s="64"/>
      <c r="B286" s="65"/>
      <c r="C286" s="54"/>
      <c r="D286" s="58" t="s">
        <v>14</v>
      </c>
      <c r="E286" s="58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1:44" s="59" customFormat="1" x14ac:dyDescent="0.3">
      <c r="A287" s="64"/>
      <c r="B287" s="65"/>
      <c r="C287" s="54"/>
      <c r="D287" s="58" t="s">
        <v>32</v>
      </c>
      <c r="E287" s="58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1:44" s="59" customFormat="1" x14ac:dyDescent="0.3">
      <c r="A288" s="64"/>
      <c r="B288" s="65"/>
      <c r="C288" s="54"/>
      <c r="D288" s="58"/>
      <c r="E288" s="58" t="s">
        <v>46</v>
      </c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1:44" s="59" customFormat="1" x14ac:dyDescent="0.3">
      <c r="A289" s="64"/>
      <c r="B289" s="65"/>
      <c r="C289" s="54"/>
      <c r="D289" s="58"/>
      <c r="E289" s="58" t="s">
        <v>34</v>
      </c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1:44" s="59" customFormat="1" x14ac:dyDescent="0.3">
      <c r="A290" s="64"/>
      <c r="B290" s="65"/>
      <c r="C290" s="54"/>
      <c r="D290" s="58" t="s">
        <v>14</v>
      </c>
      <c r="E290" s="58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1:44" s="59" customFormat="1" x14ac:dyDescent="0.3">
      <c r="A291" s="64"/>
      <c r="B291" s="65"/>
      <c r="C291" s="54"/>
      <c r="D291" s="58" t="s">
        <v>35</v>
      </c>
      <c r="E291" s="58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1:44" s="59" customFormat="1" x14ac:dyDescent="0.3">
      <c r="A292" s="64"/>
      <c r="B292" s="65"/>
      <c r="C292" s="54"/>
      <c r="D292" s="58" t="s">
        <v>36</v>
      </c>
      <c r="E292" s="58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1:44" s="59" customFormat="1" x14ac:dyDescent="0.3">
      <c r="A293" s="64"/>
      <c r="B293" s="65"/>
      <c r="C293" s="54"/>
      <c r="D293" s="58" t="s">
        <v>37</v>
      </c>
      <c r="E293" s="58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1:44" s="59" customFormat="1" x14ac:dyDescent="0.3">
      <c r="A294" s="64"/>
      <c r="B294" s="65"/>
      <c r="C294" s="54"/>
      <c r="D294" s="58" t="s">
        <v>38</v>
      </c>
      <c r="E294" s="58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1:44" s="59" customFormat="1" x14ac:dyDescent="0.3">
      <c r="A295" s="64"/>
      <c r="B295" s="65"/>
      <c r="C295" s="54"/>
      <c r="D295" s="58" t="s">
        <v>39</v>
      </c>
      <c r="E295" s="58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1:44" s="59" customFormat="1" x14ac:dyDescent="0.3">
      <c r="A296" s="64"/>
      <c r="B296" s="65"/>
      <c r="C296" s="54"/>
      <c r="D296" s="58" t="s">
        <v>47</v>
      </c>
      <c r="E296" s="58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1:44" s="59" customFormat="1" x14ac:dyDescent="0.3">
      <c r="A297" s="64"/>
      <c r="B297" s="65"/>
      <c r="C297" s="54"/>
      <c r="D297" s="98" t="s">
        <v>145</v>
      </c>
      <c r="E297" s="58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1:44" s="59" customFormat="1" x14ac:dyDescent="0.3">
      <c r="A298" s="64"/>
      <c r="B298" s="65"/>
      <c r="C298" s="54"/>
      <c r="D298" s="58" t="s">
        <v>42</v>
      </c>
      <c r="E298" s="58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1:44" s="59" customFormat="1" x14ac:dyDescent="0.3">
      <c r="A299" s="64"/>
      <c r="B299" s="65"/>
      <c r="C299" s="54" t="s">
        <v>26</v>
      </c>
      <c r="D299" s="58"/>
      <c r="E299" s="58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1:44" s="59" customFormat="1" x14ac:dyDescent="0.3">
      <c r="A300" s="64"/>
      <c r="B300" s="65"/>
      <c r="C300" s="54" t="s">
        <v>48</v>
      </c>
      <c r="D300" s="58"/>
      <c r="E300" s="58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1:44" s="59" customFormat="1" x14ac:dyDescent="0.3">
      <c r="A301" s="64"/>
      <c r="B301" s="65"/>
      <c r="C301" s="54"/>
      <c r="D301" s="58" t="s">
        <v>49</v>
      </c>
      <c r="E301" s="58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1:44" s="59" customFormat="1" x14ac:dyDescent="0.3">
      <c r="A302" s="64"/>
      <c r="B302" s="65"/>
      <c r="C302" s="54"/>
      <c r="D302" s="58"/>
      <c r="E302" s="68" t="str">
        <f>"""headerFormat"": ""&lt;span style=\""font-size: 10\""&gt;{point.key}"&amp;CHAR(160)&amp;"-"&amp;CHAR(160)&amp;"Wallonie"&amp;CHAR(160)&amp;":&lt;br/&gt;&lt;/span&gt;"""</f>
        <v>"headerFormat": "&lt;span style=\"font-size: 10\"&gt;{point.key} - Wallonie :&lt;br/&gt;&lt;/span&gt;"</v>
      </c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1:44" x14ac:dyDescent="0.3">
      <c r="C303" s="54" t="s">
        <v>14</v>
      </c>
    </row>
    <row r="304" spans="1:44" s="64" customFormat="1" x14ac:dyDescent="0.3">
      <c r="B304" s="65"/>
      <c r="C304" s="54" t="s">
        <v>50</v>
      </c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1:44" s="64" customFormat="1" x14ac:dyDescent="0.3">
      <c r="B305" s="65"/>
      <c r="C305" s="54"/>
      <c r="D305" s="58" t="s">
        <v>173</v>
      </c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1:44" s="64" customFormat="1" x14ac:dyDescent="0.3">
      <c r="B306" s="65"/>
      <c r="C306" s="54"/>
      <c r="D306" s="58" t="s">
        <v>51</v>
      </c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1:44" s="64" customFormat="1" x14ac:dyDescent="0.3">
      <c r="B307" s="65"/>
      <c r="C307" s="54" t="s">
        <v>14</v>
      </c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1:44" s="64" customFormat="1" x14ac:dyDescent="0.3">
      <c r="B308" s="65"/>
      <c r="C308" s="54" t="s">
        <v>17</v>
      </c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1:44" s="64" customFormat="1" x14ac:dyDescent="0.3">
      <c r="B309" s="65"/>
      <c r="C309" s="54"/>
      <c r="D309" s="58" t="s">
        <v>52</v>
      </c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1:44" s="64" customFormat="1" x14ac:dyDescent="0.3">
      <c r="A310" s="74">
        <f>A10-3</f>
        <v>263</v>
      </c>
      <c r="B310" s="75">
        <f>B10</f>
        <v>8</v>
      </c>
      <c r="C310" s="54"/>
      <c r="D310" s="68" t="str" cm="1">
        <f t="array" aca="1" ref="D310" ca="1">"""" &amp; INDIRECT(ADDRESS(A310,B310,4,1,"DONNEES")) &amp; ""","</f>
        <v>"#E2E3FA",</v>
      </c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1:44" s="64" customFormat="1" x14ac:dyDescent="0.3">
      <c r="A311" s="64">
        <f>A310</f>
        <v>263</v>
      </c>
      <c r="B311" s="65">
        <f>B310-1</f>
        <v>7</v>
      </c>
      <c r="C311" s="54"/>
      <c r="D311" s="68" t="str" cm="1">
        <f t="array" aca="1" ref="D311" ca="1">"""" &amp; INDIRECT(ADDRESS(A311,B311,4,1,"DONNEES")) &amp; ""","</f>
        <v>"#F1F2FD",</v>
      </c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1:44" s="64" customFormat="1" x14ac:dyDescent="0.3">
      <c r="A312" s="64">
        <f t="shared" ref="A312:A314" si="18">A311</f>
        <v>263</v>
      </c>
      <c r="B312" s="65">
        <f t="shared" ref="B312:B315" si="19">B311-1</f>
        <v>6</v>
      </c>
      <c r="C312" s="54"/>
      <c r="D312" s="68" t="str" cm="1">
        <f t="array" aca="1" ref="D312" ca="1">"""" &amp; INDIRECT(ADDRESS(A312,B312,4,1,"DONNEES")) &amp; ""","</f>
        <v>"#CCCEF6",</v>
      </c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1:44" s="64" customFormat="1" x14ac:dyDescent="0.3">
      <c r="A313" s="64">
        <f t="shared" si="18"/>
        <v>263</v>
      </c>
      <c r="B313" s="65">
        <f t="shared" si="19"/>
        <v>5</v>
      </c>
      <c r="C313" s="54"/>
      <c r="D313" s="68" t="str" cm="1">
        <f t="array" aca="1" ref="D313" ca="1">"""" &amp; INDIRECT(ADDRESS(A313,B313,4,1,"DONNEES")) &amp; ""","</f>
        <v>"#9FA3EF",</v>
      </c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1:44" s="64" customFormat="1" x14ac:dyDescent="0.3">
      <c r="A314" s="64">
        <f t="shared" si="18"/>
        <v>263</v>
      </c>
      <c r="B314" s="65">
        <f t="shared" si="19"/>
        <v>4</v>
      </c>
      <c r="C314" s="54"/>
      <c r="D314" s="68" t="str" cm="1">
        <f t="array" aca="1" ref="D314" ca="1">"""" &amp; INDIRECT(ADDRESS(A314,B314,4,1,"DONNEES")) &amp; ""","</f>
        <v>"#868BEA",</v>
      </c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1:44" s="64" customFormat="1" x14ac:dyDescent="0.3">
      <c r="A315" s="64">
        <f>A312</f>
        <v>263</v>
      </c>
      <c r="B315" s="65">
        <f t="shared" si="19"/>
        <v>3</v>
      </c>
      <c r="C315" s="54"/>
      <c r="D315" s="76" t="str" cm="1">
        <f t="array" aca="1" ref="D315" ca="1">"""" &amp; INDIRECT(ADDRESS(A315,B315,4,1,"DONNEES")) &amp; """"</f>
        <v>"#5F65E3"</v>
      </c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1:44" s="64" customFormat="1" x14ac:dyDescent="0.3">
      <c r="B316" s="65"/>
      <c r="C316" s="54" t="s">
        <v>16</v>
      </c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1:44" s="64" customFormat="1" x14ac:dyDescent="0.3">
      <c r="B317" s="65"/>
      <c r="C317" s="54" t="s">
        <v>68</v>
      </c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1:44" s="64" customFormat="1" x14ac:dyDescent="0.3">
      <c r="B318" s="65"/>
      <c r="C318" s="54"/>
      <c r="D318" s="58" t="s">
        <v>69</v>
      </c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1:44" s="59" customFormat="1" x14ac:dyDescent="0.3">
      <c r="A319" s="64"/>
      <c r="B319" s="65"/>
      <c r="C319" s="54"/>
      <c r="D319" s="58"/>
      <c r="E319" s="58" t="s">
        <v>170</v>
      </c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1:44" s="59" customFormat="1" x14ac:dyDescent="0.3">
      <c r="A320" s="64"/>
      <c r="B320" s="65"/>
      <c r="C320" s="54"/>
      <c r="D320" s="58"/>
      <c r="E320" s="58" t="s">
        <v>35</v>
      </c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1:44" s="59" customFormat="1" x14ac:dyDescent="0.3">
      <c r="A321" s="64"/>
      <c r="B321" s="65"/>
      <c r="C321" s="54"/>
      <c r="D321" s="58"/>
      <c r="E321" s="58" t="s">
        <v>171</v>
      </c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1:44" s="64" customFormat="1" x14ac:dyDescent="0.3">
      <c r="B322" s="65"/>
      <c r="C322" s="54"/>
      <c r="D322" s="58"/>
      <c r="E322" s="58" t="s">
        <v>172</v>
      </c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1:44" s="64" customFormat="1" x14ac:dyDescent="0.3">
      <c r="B323" s="65"/>
      <c r="C323" s="54"/>
      <c r="D323" s="58" t="s">
        <v>15</v>
      </c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1:44" s="64" customFormat="1" x14ac:dyDescent="0.3">
      <c r="B324" s="65"/>
      <c r="C324" s="54" t="s">
        <v>14</v>
      </c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1:44" s="64" customFormat="1" x14ac:dyDescent="0.3">
      <c r="B325" s="65"/>
      <c r="C325" s="54" t="s">
        <v>44</v>
      </c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1:44" s="64" customFormat="1" x14ac:dyDescent="0.3">
      <c r="B326" s="65"/>
      <c r="C326" s="54"/>
      <c r="D326" s="58" t="s">
        <v>53</v>
      </c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1:44" s="64" customFormat="1" x14ac:dyDescent="0.3">
      <c r="B327" s="65"/>
      <c r="C327" s="54" t="s">
        <v>14</v>
      </c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1:44" s="64" customFormat="1" x14ac:dyDescent="0.3">
      <c r="B328" s="65"/>
      <c r="C328" s="54" t="s">
        <v>54</v>
      </c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1:44" s="64" customFormat="1" x14ac:dyDescent="0.3">
      <c r="B329" s="65"/>
      <c r="C329" s="54"/>
      <c r="D329" s="58" t="s">
        <v>53</v>
      </c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1:44" s="64" customFormat="1" x14ac:dyDescent="0.3">
      <c r="B330" s="65"/>
      <c r="C330" s="54" t="s">
        <v>14</v>
      </c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1:44" s="64" customFormat="1" x14ac:dyDescent="0.3">
      <c r="B331" s="65"/>
      <c r="C331" s="54" t="s">
        <v>55</v>
      </c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1:44" s="64" customFormat="1" x14ac:dyDescent="0.3">
      <c r="B332" s="65"/>
      <c r="C332" s="54"/>
      <c r="D332" s="58" t="s">
        <v>56</v>
      </c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1:44" s="64" customFormat="1" x14ac:dyDescent="0.3">
      <c r="B333" s="65"/>
      <c r="C333" s="54" t="s">
        <v>14</v>
      </c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1:44" s="64" customFormat="1" x14ac:dyDescent="0.3">
      <c r="B334" s="65"/>
      <c r="C334" s="54" t="s">
        <v>57</v>
      </c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1:44" s="64" customFormat="1" x14ac:dyDescent="0.3">
      <c r="B335" s="65"/>
      <c r="C335" s="54"/>
      <c r="D335" s="58" t="s">
        <v>56</v>
      </c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1:44" s="64" customFormat="1" x14ac:dyDescent="0.3">
      <c r="B336" s="65"/>
      <c r="C336" s="54" t="s">
        <v>15</v>
      </c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1:44" s="64" customFormat="1" x14ac:dyDescent="0.3">
      <c r="B337" s="65"/>
      <c r="C337" s="54" t="s">
        <v>58</v>
      </c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1:44" s="64" customFormat="1" x14ac:dyDescent="0.3">
      <c r="A338" s="61"/>
      <c r="B338" s="62"/>
      <c r="C338" s="77"/>
      <c r="D338" s="78"/>
      <c r="E338" s="7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1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1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73" spans="2:44" s="64" customFormat="1" x14ac:dyDescent="0.3">
      <c r="B473" s="65"/>
      <c r="C473" s="54"/>
      <c r="D473" s="58"/>
      <c r="E473" s="58"/>
      <c r="F473" s="59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</row>
    <row r="474" spans="2:44" s="64" customFormat="1" x14ac:dyDescent="0.3">
      <c r="B474" s="65"/>
      <c r="C474" s="54"/>
      <c r="D474" s="58"/>
      <c r="E474" s="58"/>
      <c r="F474" s="59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</row>
    <row r="475" spans="2:44" s="64" customFormat="1" x14ac:dyDescent="0.3">
      <c r="B475" s="65"/>
      <c r="C475" s="54"/>
      <c r="D475" s="58"/>
      <c r="E475" s="58"/>
      <c r="F475" s="59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</row>
    <row r="476" spans="2:44" s="64" customFormat="1" x14ac:dyDescent="0.3">
      <c r="B476" s="65"/>
      <c r="C476" s="54"/>
      <c r="D476" s="58"/>
      <c r="E476" s="58"/>
      <c r="F476" s="59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</row>
    <row r="477" spans="2:44" s="64" customFormat="1" x14ac:dyDescent="0.3">
      <c r="B477" s="65"/>
      <c r="C477" s="54"/>
      <c r="D477" s="58"/>
      <c r="E477" s="58"/>
      <c r="F477" s="59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</row>
    <row r="478" spans="2:44" s="64" customFormat="1" x14ac:dyDescent="0.3">
      <c r="B478" s="65"/>
      <c r="C478" s="54"/>
      <c r="D478" s="58"/>
      <c r="E478" s="58"/>
      <c r="F478" s="59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</row>
    <row r="479" spans="2:44" s="64" customFormat="1" x14ac:dyDescent="0.3">
      <c r="B479" s="65"/>
      <c r="C479" s="54"/>
      <c r="D479" s="58"/>
      <c r="E479" s="58"/>
      <c r="F479" s="59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</row>
    <row r="480" spans="2:44" s="64" customFormat="1" x14ac:dyDescent="0.3">
      <c r="B480" s="65"/>
      <c r="C480" s="54"/>
      <c r="D480" s="58"/>
      <c r="E480" s="58"/>
      <c r="F480" s="59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</row>
    <row r="481" spans="2:44" s="64" customFormat="1" x14ac:dyDescent="0.3">
      <c r="B481" s="65"/>
      <c r="C481" s="54"/>
      <c r="D481" s="58"/>
      <c r="E481" s="58"/>
      <c r="F481" s="59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</row>
    <row r="482" spans="2:44" s="64" customFormat="1" x14ac:dyDescent="0.3">
      <c r="B482" s="65"/>
      <c r="C482" s="54"/>
      <c r="D482" s="58"/>
      <c r="E482" s="58"/>
      <c r="F482" s="59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</row>
    <row r="483" spans="2:44" s="64" customFormat="1" x14ac:dyDescent="0.3">
      <c r="B483" s="65"/>
      <c r="C483" s="54"/>
      <c r="D483" s="58"/>
      <c r="E483" s="58"/>
      <c r="F483" s="59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</row>
    <row r="484" spans="2:44" s="64" customFormat="1" x14ac:dyDescent="0.3">
      <c r="B484" s="65"/>
      <c r="C484" s="54"/>
      <c r="D484" s="58"/>
      <c r="E484" s="58"/>
      <c r="F484" s="59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</row>
    <row r="485" spans="2:44" s="64" customFormat="1" x14ac:dyDescent="0.3">
      <c r="B485" s="65"/>
      <c r="C485" s="54"/>
      <c r="D485" s="58"/>
      <c r="E485" s="58"/>
      <c r="F485" s="59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</row>
    <row r="486" spans="2:44" s="64" customFormat="1" x14ac:dyDescent="0.3">
      <c r="B486" s="65"/>
      <c r="C486" s="54"/>
      <c r="D486" s="58"/>
      <c r="E486" s="58"/>
      <c r="F486" s="59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</row>
    <row r="487" spans="2:44" s="64" customFormat="1" x14ac:dyDescent="0.3">
      <c r="B487" s="65"/>
      <c r="C487" s="54"/>
      <c r="D487" s="58"/>
      <c r="E487" s="58"/>
      <c r="F487" s="59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  <row r="514" spans="2:44" s="64" customFormat="1" x14ac:dyDescent="0.3">
      <c r="B514" s="65"/>
      <c r="C514" s="54"/>
      <c r="D514" s="58"/>
      <c r="E514" s="58"/>
      <c r="F514" s="59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</row>
    <row r="515" spans="2:44" s="64" customFormat="1" x14ac:dyDescent="0.3">
      <c r="B515" s="65"/>
      <c r="C515" s="54"/>
      <c r="D515" s="58"/>
      <c r="E515" s="58"/>
      <c r="F515" s="59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</row>
    <row r="516" spans="2:44" s="64" customFormat="1" x14ac:dyDescent="0.3">
      <c r="B516" s="65"/>
      <c r="C516" s="54"/>
      <c r="D516" s="58"/>
      <c r="E516" s="58"/>
      <c r="F516" s="59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</row>
    <row r="517" spans="2:44" s="64" customFormat="1" x14ac:dyDescent="0.3">
      <c r="B517" s="65"/>
      <c r="C517" s="54"/>
      <c r="D517" s="58"/>
      <c r="E517" s="58"/>
      <c r="F517" s="59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</row>
    <row r="518" spans="2:44" s="64" customFormat="1" x14ac:dyDescent="0.3">
      <c r="B518" s="65"/>
      <c r="C518" s="54"/>
      <c r="D518" s="58"/>
      <c r="E518" s="58"/>
      <c r="F518" s="59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</row>
    <row r="519" spans="2:44" s="64" customFormat="1" x14ac:dyDescent="0.3">
      <c r="B519" s="65"/>
      <c r="C519" s="54"/>
      <c r="D519" s="58"/>
      <c r="E519" s="58"/>
      <c r="F519" s="59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</row>
    <row r="520" spans="2:44" s="64" customFormat="1" x14ac:dyDescent="0.3">
      <c r="B520" s="65"/>
      <c r="C520" s="54"/>
      <c r="D520" s="58"/>
      <c r="E520" s="58"/>
      <c r="F520" s="59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</row>
    <row r="521" spans="2:44" s="64" customFormat="1" x14ac:dyDescent="0.3">
      <c r="B521" s="65"/>
      <c r="C521" s="54"/>
      <c r="D521" s="58"/>
      <c r="E521" s="58"/>
      <c r="F521" s="59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</row>
    <row r="522" spans="2:44" s="64" customFormat="1" x14ac:dyDescent="0.3">
      <c r="B522" s="65"/>
      <c r="C522" s="54"/>
      <c r="D522" s="58"/>
      <c r="E522" s="58"/>
      <c r="F522" s="59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</row>
    <row r="523" spans="2:44" s="64" customFormat="1" x14ac:dyDescent="0.3">
      <c r="B523" s="65"/>
      <c r="C523" s="54"/>
      <c r="D523" s="58"/>
      <c r="E523" s="58"/>
      <c r="F523" s="59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</row>
    <row r="524" spans="2:44" s="64" customFormat="1" x14ac:dyDescent="0.3">
      <c r="B524" s="65"/>
      <c r="C524" s="54"/>
      <c r="D524" s="58"/>
      <c r="E524" s="58"/>
      <c r="F524" s="59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</row>
    <row r="525" spans="2:44" s="64" customFormat="1" x14ac:dyDescent="0.3">
      <c r="B525" s="65"/>
      <c r="C525" s="54"/>
      <c r="D525" s="58"/>
      <c r="E525" s="58"/>
      <c r="F525" s="59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</row>
    <row r="526" spans="2:44" s="64" customFormat="1" x14ac:dyDescent="0.3">
      <c r="B526" s="65"/>
      <c r="C526" s="54"/>
      <c r="D526" s="58"/>
      <c r="E526" s="58"/>
      <c r="F526" s="59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</row>
    <row r="527" spans="2:44" s="64" customFormat="1" x14ac:dyDescent="0.3">
      <c r="B527" s="65"/>
      <c r="C527" s="54"/>
      <c r="D527" s="58"/>
      <c r="E527" s="58"/>
      <c r="F527" s="59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</row>
    <row r="528" spans="2:44" s="64" customFormat="1" x14ac:dyDescent="0.3">
      <c r="B528" s="65"/>
      <c r="C528" s="54"/>
      <c r="D528" s="58"/>
      <c r="E528" s="58"/>
      <c r="F528" s="59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</row>
    <row r="529" spans="2:44" s="64" customFormat="1" x14ac:dyDescent="0.3">
      <c r="B529" s="65"/>
      <c r="C529" s="54"/>
      <c r="D529" s="58"/>
      <c r="E529" s="58"/>
      <c r="F529" s="59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</row>
    <row r="530" spans="2:44" s="64" customFormat="1" x14ac:dyDescent="0.3">
      <c r="B530" s="65"/>
      <c r="C530" s="54"/>
      <c r="D530" s="58"/>
      <c r="E530" s="58"/>
      <c r="F530" s="59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</row>
    <row r="531" spans="2:44" s="64" customFormat="1" x14ac:dyDescent="0.3">
      <c r="B531" s="65"/>
      <c r="C531" s="54"/>
      <c r="D531" s="58"/>
      <c r="E531" s="58"/>
      <c r="F531" s="59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</row>
    <row r="532" spans="2:44" s="64" customFormat="1" x14ac:dyDescent="0.3">
      <c r="B532" s="65"/>
      <c r="C532" s="54"/>
      <c r="D532" s="58"/>
      <c r="E532" s="58"/>
      <c r="F532" s="59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</row>
    <row r="533" spans="2:44" s="64" customFormat="1" x14ac:dyDescent="0.3">
      <c r="B533" s="65"/>
      <c r="C533" s="54"/>
      <c r="D533" s="58"/>
      <c r="E533" s="58"/>
      <c r="F533" s="59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</row>
    <row r="534" spans="2:44" s="64" customFormat="1" x14ac:dyDescent="0.3">
      <c r="B534" s="65"/>
      <c r="C534" s="54"/>
      <c r="D534" s="58"/>
      <c r="E534" s="58"/>
      <c r="F534" s="59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</row>
    <row r="535" spans="2:44" s="64" customFormat="1" x14ac:dyDescent="0.3">
      <c r="B535" s="65"/>
      <c r="C535" s="54"/>
      <c r="D535" s="58"/>
      <c r="E535" s="58"/>
      <c r="F535" s="59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</row>
    <row r="536" spans="2:44" s="64" customFormat="1" x14ac:dyDescent="0.3">
      <c r="B536" s="65"/>
      <c r="C536" s="54"/>
      <c r="D536" s="58"/>
      <c r="E536" s="58"/>
      <c r="F536" s="59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</row>
    <row r="537" spans="2:44" s="64" customFormat="1" x14ac:dyDescent="0.3">
      <c r="B537" s="65"/>
      <c r="C537" s="54"/>
      <c r="D537" s="58"/>
      <c r="E537" s="58"/>
      <c r="F537" s="59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</row>
    <row r="538" spans="2:44" s="64" customFormat="1" x14ac:dyDescent="0.3">
      <c r="B538" s="65"/>
      <c r="C538" s="54"/>
      <c r="D538" s="58"/>
      <c r="E538" s="58"/>
      <c r="F538" s="59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</row>
    <row r="539" spans="2:44" s="64" customFormat="1" x14ac:dyDescent="0.3">
      <c r="B539" s="65"/>
      <c r="C539" s="54"/>
      <c r="D539" s="58"/>
      <c r="E539" s="58"/>
      <c r="F539" s="59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</row>
    <row r="540" spans="2:44" s="64" customFormat="1" x14ac:dyDescent="0.3">
      <c r="B540" s="65"/>
      <c r="C540" s="54"/>
      <c r="D540" s="58"/>
      <c r="E540" s="58"/>
      <c r="F540" s="59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</row>
    <row r="541" spans="2:44" s="64" customFormat="1" x14ac:dyDescent="0.3">
      <c r="B541" s="65"/>
      <c r="C541" s="54"/>
      <c r="D541" s="58"/>
      <c r="E541" s="58"/>
      <c r="F541" s="59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</row>
    <row r="542" spans="2:44" s="64" customFormat="1" x14ac:dyDescent="0.3">
      <c r="B542" s="65"/>
      <c r="C542" s="54"/>
      <c r="D542" s="58"/>
      <c r="E542" s="58"/>
      <c r="F542" s="59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</row>
    <row r="543" spans="2:44" s="64" customFormat="1" x14ac:dyDescent="0.3">
      <c r="B543" s="65"/>
      <c r="C543" s="54"/>
      <c r="D543" s="58"/>
      <c r="E543" s="58"/>
      <c r="F543" s="59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</row>
    <row r="544" spans="2:44" s="64" customFormat="1" x14ac:dyDescent="0.3">
      <c r="B544" s="65"/>
      <c r="C544" s="54"/>
      <c r="D544" s="58"/>
      <c r="E544" s="58"/>
      <c r="F544" s="59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</row>
    <row r="545" spans="2:44" s="64" customFormat="1" x14ac:dyDescent="0.3">
      <c r="B545" s="65"/>
      <c r="C545" s="54"/>
      <c r="D545" s="58"/>
      <c r="E545" s="58"/>
      <c r="F545" s="59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</row>
    <row r="546" spans="2:44" s="64" customFormat="1" x14ac:dyDescent="0.3">
      <c r="B546" s="65"/>
      <c r="C546" s="54"/>
      <c r="D546" s="58"/>
      <c r="E546" s="58"/>
      <c r="F546" s="59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</row>
    <row r="547" spans="2:44" s="64" customFormat="1" x14ac:dyDescent="0.3">
      <c r="B547" s="65"/>
      <c r="C547" s="54"/>
      <c r="D547" s="58"/>
      <c r="E547" s="58"/>
      <c r="F547" s="59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</row>
    <row r="548" spans="2:44" s="64" customFormat="1" x14ac:dyDescent="0.3">
      <c r="B548" s="65"/>
      <c r="C548" s="54"/>
      <c r="D548" s="58"/>
      <c r="E548" s="58"/>
      <c r="F548" s="59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</row>
    <row r="549" spans="2:44" s="64" customFormat="1" x14ac:dyDescent="0.3">
      <c r="B549" s="65"/>
      <c r="C549" s="54"/>
      <c r="D549" s="58"/>
      <c r="E549" s="58"/>
      <c r="F549" s="59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</row>
    <row r="550" spans="2:44" s="64" customFormat="1" x14ac:dyDescent="0.3">
      <c r="B550" s="65"/>
      <c r="C550" s="54"/>
      <c r="D550" s="58"/>
      <c r="E550" s="58"/>
      <c r="F550" s="59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</row>
    <row r="551" spans="2:44" s="64" customFormat="1" x14ac:dyDescent="0.3">
      <c r="B551" s="65"/>
      <c r="C551" s="54"/>
      <c r="D551" s="58"/>
      <c r="E551" s="58"/>
      <c r="F551" s="59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</row>
    <row r="552" spans="2:44" s="64" customFormat="1" x14ac:dyDescent="0.3">
      <c r="B552" s="65"/>
      <c r="C552" s="54"/>
      <c r="D552" s="58"/>
      <c r="E552" s="58"/>
      <c r="F552" s="59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</row>
    <row r="553" spans="2:44" s="64" customFormat="1" x14ac:dyDescent="0.3">
      <c r="B553" s="65"/>
      <c r="C553" s="54"/>
      <c r="D553" s="58"/>
      <c r="E553" s="58"/>
      <c r="F553" s="59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</row>
    <row r="554" spans="2:44" s="64" customFormat="1" x14ac:dyDescent="0.3">
      <c r="B554" s="65"/>
      <c r="C554" s="54"/>
      <c r="D554" s="58"/>
      <c r="E554" s="58"/>
      <c r="F554" s="59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</row>
    <row r="555" spans="2:44" s="64" customFormat="1" x14ac:dyDescent="0.3">
      <c r="B555" s="65"/>
      <c r="C555" s="54"/>
      <c r="D555" s="58"/>
      <c r="E555" s="58"/>
      <c r="F555" s="59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</row>
    <row r="556" spans="2:44" s="64" customFormat="1" x14ac:dyDescent="0.3">
      <c r="B556" s="65"/>
      <c r="C556" s="54"/>
      <c r="D556" s="58"/>
      <c r="E556" s="58"/>
      <c r="F556" s="59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</row>
    <row r="557" spans="2:44" s="64" customFormat="1" x14ac:dyDescent="0.3">
      <c r="B557" s="65"/>
      <c r="C557" s="54"/>
      <c r="D557" s="58"/>
      <c r="E557" s="58"/>
      <c r="F557" s="59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</row>
    <row r="558" spans="2:44" s="64" customFormat="1" x14ac:dyDescent="0.3">
      <c r="B558" s="65"/>
      <c r="C558" s="54"/>
      <c r="D558" s="58"/>
      <c r="E558" s="58"/>
      <c r="F558" s="59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</row>
    <row r="559" spans="2:44" s="64" customFormat="1" x14ac:dyDescent="0.3">
      <c r="B559" s="65"/>
      <c r="C559" s="54"/>
      <c r="D559" s="58"/>
      <c r="E559" s="58"/>
      <c r="F559" s="59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</row>
    <row r="560" spans="2:44" s="64" customFormat="1" x14ac:dyDescent="0.3">
      <c r="B560" s="65"/>
      <c r="C560" s="54"/>
      <c r="D560" s="58"/>
      <c r="E560" s="58"/>
      <c r="F560" s="59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</row>
    <row r="561" spans="2:44" s="64" customFormat="1" x14ac:dyDescent="0.3">
      <c r="B561" s="65"/>
      <c r="C561" s="54"/>
      <c r="D561" s="58"/>
      <c r="E561" s="58"/>
      <c r="F561" s="59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</row>
    <row r="562" spans="2:44" s="64" customFormat="1" x14ac:dyDescent="0.3">
      <c r="B562" s="65"/>
      <c r="C562" s="54"/>
      <c r="D562" s="58"/>
      <c r="E562" s="58"/>
      <c r="F562" s="59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</row>
    <row r="563" spans="2:44" s="64" customFormat="1" x14ac:dyDescent="0.3">
      <c r="B563" s="65"/>
      <c r="C563" s="54"/>
      <c r="D563" s="58"/>
      <c r="E563" s="58"/>
      <c r="F563" s="59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</row>
    <row r="564" spans="2:44" s="64" customFormat="1" x14ac:dyDescent="0.3">
      <c r="B564" s="65"/>
      <c r="C564" s="54"/>
      <c r="D564" s="58"/>
      <c r="E564" s="58"/>
      <c r="F564" s="59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</row>
    <row r="565" spans="2:44" s="64" customFormat="1" x14ac:dyDescent="0.3">
      <c r="B565" s="65"/>
      <c r="C565" s="54"/>
      <c r="D565" s="58"/>
      <c r="E565" s="58"/>
      <c r="F565" s="59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</row>
    <row r="566" spans="2:44" s="64" customFormat="1" x14ac:dyDescent="0.3">
      <c r="B566" s="65"/>
      <c r="C566" s="54"/>
      <c r="D566" s="58"/>
      <c r="E566" s="58"/>
      <c r="F566" s="59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</row>
    <row r="567" spans="2:44" s="64" customFormat="1" x14ac:dyDescent="0.3">
      <c r="B567" s="65"/>
      <c r="C567" s="54"/>
      <c r="D567" s="58"/>
      <c r="E567" s="58"/>
      <c r="F567" s="59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</row>
    <row r="568" spans="2:44" s="64" customFormat="1" x14ac:dyDescent="0.3">
      <c r="B568" s="65"/>
      <c r="C568" s="54"/>
      <c r="D568" s="58"/>
      <c r="E568" s="58"/>
      <c r="F568" s="59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</row>
    <row r="569" spans="2:44" s="64" customFormat="1" x14ac:dyDescent="0.3">
      <c r="B569" s="65"/>
      <c r="C569" s="54"/>
      <c r="D569" s="58"/>
      <c r="E569" s="58"/>
      <c r="F569" s="59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</row>
    <row r="570" spans="2:44" s="64" customFormat="1" x14ac:dyDescent="0.3">
      <c r="B570" s="65"/>
      <c r="C570" s="54"/>
      <c r="D570" s="58"/>
      <c r="E570" s="58"/>
      <c r="F570" s="59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</row>
    <row r="571" spans="2:44" s="64" customFormat="1" x14ac:dyDescent="0.3">
      <c r="B571" s="65"/>
      <c r="C571" s="54"/>
      <c r="D571" s="58"/>
      <c r="E571" s="58"/>
      <c r="F571" s="59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</row>
    <row r="572" spans="2:44" s="64" customFormat="1" x14ac:dyDescent="0.3">
      <c r="B572" s="65"/>
      <c r="C572" s="54"/>
      <c r="D572" s="58"/>
      <c r="E572" s="58"/>
      <c r="F572" s="59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</row>
    <row r="573" spans="2:44" s="64" customFormat="1" x14ac:dyDescent="0.3">
      <c r="B573" s="65"/>
      <c r="C573" s="54"/>
      <c r="D573" s="58"/>
      <c r="E573" s="58"/>
      <c r="F573" s="59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</row>
    <row r="574" spans="2:44" s="64" customFormat="1" x14ac:dyDescent="0.3">
      <c r="B574" s="65"/>
      <c r="C574" s="54"/>
      <c r="D574" s="58"/>
      <c r="E574" s="58"/>
      <c r="F574" s="59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</row>
    <row r="575" spans="2:44" s="64" customFormat="1" x14ac:dyDescent="0.3">
      <c r="B575" s="65"/>
      <c r="C575" s="54"/>
      <c r="D575" s="58"/>
      <c r="E575" s="58"/>
      <c r="F575" s="59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</row>
    <row r="576" spans="2:44" s="64" customFormat="1" x14ac:dyDescent="0.3">
      <c r="B576" s="65"/>
      <c r="C576" s="54"/>
      <c r="D576" s="58"/>
      <c r="E576" s="58"/>
      <c r="F576" s="59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</row>
    <row r="577" spans="2:44" s="64" customFormat="1" x14ac:dyDescent="0.3">
      <c r="B577" s="65"/>
      <c r="C577" s="54"/>
      <c r="D577" s="58"/>
      <c r="E577" s="58"/>
      <c r="F577" s="59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</row>
    <row r="578" spans="2:44" s="64" customFormat="1" x14ac:dyDescent="0.3">
      <c r="B578" s="65"/>
      <c r="C578" s="54"/>
      <c r="D578" s="58"/>
      <c r="E578" s="58"/>
      <c r="F578" s="59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</row>
    <row r="579" spans="2:44" s="64" customFormat="1" x14ac:dyDescent="0.3">
      <c r="B579" s="65"/>
      <c r="C579" s="54"/>
      <c r="D579" s="58"/>
      <c r="E579" s="58"/>
      <c r="F579" s="59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</row>
    <row r="580" spans="2:44" s="64" customFormat="1" x14ac:dyDescent="0.3">
      <c r="B580" s="65"/>
      <c r="C580" s="54"/>
      <c r="D580" s="58"/>
      <c r="E580" s="58"/>
      <c r="F580" s="59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</row>
    <row r="581" spans="2:44" s="64" customFormat="1" x14ac:dyDescent="0.3">
      <c r="B581" s="65"/>
      <c r="C581" s="54"/>
      <c r="D581" s="58"/>
      <c r="E581" s="58"/>
      <c r="F581" s="59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</row>
    <row r="582" spans="2:44" s="64" customFormat="1" x14ac:dyDescent="0.3">
      <c r="B582" s="65"/>
      <c r="C582" s="54"/>
      <c r="D582" s="58"/>
      <c r="E582" s="58"/>
      <c r="F582" s="59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</row>
    <row r="583" spans="2:44" s="64" customFormat="1" x14ac:dyDescent="0.3">
      <c r="B583" s="65"/>
      <c r="C583" s="54"/>
      <c r="D583" s="58"/>
      <c r="E583" s="58"/>
      <c r="F583" s="59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</row>
    <row r="584" spans="2:44" s="64" customFormat="1" x14ac:dyDescent="0.3">
      <c r="B584" s="65"/>
      <c r="C584" s="54"/>
      <c r="D584" s="58"/>
      <c r="E584" s="58"/>
      <c r="F584" s="59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</row>
    <row r="585" spans="2:44" s="64" customFormat="1" x14ac:dyDescent="0.3">
      <c r="B585" s="65"/>
      <c r="C585" s="54"/>
      <c r="D585" s="58"/>
      <c r="E585" s="58"/>
      <c r="F585" s="59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</row>
    <row r="586" spans="2:44" s="64" customFormat="1" x14ac:dyDescent="0.3">
      <c r="B586" s="65"/>
      <c r="C586" s="54"/>
      <c r="D586" s="58"/>
      <c r="E586" s="58"/>
      <c r="F586" s="59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</row>
    <row r="587" spans="2:44" s="64" customFormat="1" x14ac:dyDescent="0.3">
      <c r="B587" s="65"/>
      <c r="C587" s="54"/>
      <c r="D587" s="58"/>
      <c r="E587" s="58"/>
      <c r="F587" s="59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</row>
    <row r="588" spans="2:44" s="64" customFormat="1" x14ac:dyDescent="0.3">
      <c r="B588" s="65"/>
      <c r="C588" s="54"/>
      <c r="D588" s="58"/>
      <c r="E588" s="58"/>
      <c r="F588" s="59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</row>
    <row r="589" spans="2:44" s="64" customFormat="1" x14ac:dyDescent="0.3">
      <c r="B589" s="65"/>
      <c r="C589" s="54"/>
      <c r="D589" s="58"/>
      <c r="E589" s="58"/>
      <c r="F589" s="59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</row>
    <row r="590" spans="2:44" s="64" customFormat="1" x14ac:dyDescent="0.3">
      <c r="B590" s="65"/>
      <c r="C590" s="54"/>
      <c r="D590" s="58"/>
      <c r="E590" s="58"/>
      <c r="F590" s="59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</row>
    <row r="591" spans="2:44" s="64" customFormat="1" x14ac:dyDescent="0.3">
      <c r="B591" s="65"/>
      <c r="C591" s="54"/>
      <c r="D591" s="58"/>
      <c r="E591" s="58"/>
      <c r="F591" s="59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</row>
    <row r="592" spans="2:44" s="64" customFormat="1" x14ac:dyDescent="0.3">
      <c r="B592" s="65"/>
      <c r="C592" s="54"/>
      <c r="D592" s="58"/>
      <c r="E592" s="58"/>
      <c r="F592" s="59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</row>
    <row r="593" spans="2:44" s="64" customFormat="1" x14ac:dyDescent="0.3">
      <c r="B593" s="65"/>
      <c r="C593" s="54"/>
      <c r="D593" s="58"/>
      <c r="E593" s="58"/>
      <c r="F593" s="59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</row>
    <row r="594" spans="2:44" s="64" customFormat="1" x14ac:dyDescent="0.3">
      <c r="B594" s="65"/>
      <c r="C594" s="54"/>
      <c r="D594" s="58"/>
      <c r="E594" s="58"/>
      <c r="F594" s="59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</row>
    <row r="595" spans="2:44" s="64" customFormat="1" x14ac:dyDescent="0.3">
      <c r="B595" s="65"/>
      <c r="C595" s="54"/>
      <c r="D595" s="58"/>
      <c r="E595" s="58"/>
      <c r="F595" s="59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</row>
    <row r="596" spans="2:44" s="64" customFormat="1" x14ac:dyDescent="0.3">
      <c r="B596" s="65"/>
      <c r="C596" s="54"/>
      <c r="D596" s="58"/>
      <c r="E596" s="58"/>
      <c r="F596" s="59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</row>
    <row r="597" spans="2:44" s="64" customFormat="1" x14ac:dyDescent="0.3">
      <c r="B597" s="65"/>
      <c r="C597" s="54"/>
      <c r="D597" s="58"/>
      <c r="E597" s="58"/>
      <c r="F597" s="59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</row>
    <row r="598" spans="2:44" s="64" customFormat="1" x14ac:dyDescent="0.3">
      <c r="B598" s="65"/>
      <c r="C598" s="54"/>
      <c r="D598" s="58"/>
      <c r="E598" s="58"/>
      <c r="F598" s="59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</row>
    <row r="599" spans="2:44" s="64" customFormat="1" x14ac:dyDescent="0.3">
      <c r="B599" s="65"/>
      <c r="C599" s="54"/>
      <c r="D599" s="58"/>
      <c r="E599" s="58"/>
      <c r="F599" s="59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</row>
    <row r="600" spans="2:44" s="64" customFormat="1" x14ac:dyDescent="0.3">
      <c r="B600" s="65"/>
      <c r="C600" s="54"/>
      <c r="D600" s="58"/>
      <c r="E600" s="58"/>
      <c r="F600" s="59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</row>
    <row r="601" spans="2:44" s="64" customFormat="1" x14ac:dyDescent="0.3">
      <c r="B601" s="65"/>
      <c r="C601" s="54"/>
      <c r="D601" s="58"/>
      <c r="E601" s="58"/>
      <c r="F601" s="59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</row>
    <row r="602" spans="2:44" s="64" customFormat="1" x14ac:dyDescent="0.3">
      <c r="B602" s="65"/>
      <c r="C602" s="54"/>
      <c r="D602" s="58"/>
      <c r="E602" s="58"/>
      <c r="F602" s="59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</row>
    <row r="603" spans="2:44" s="64" customFormat="1" x14ac:dyDescent="0.3">
      <c r="B603" s="65"/>
      <c r="C603" s="54"/>
      <c r="D603" s="58"/>
      <c r="E603" s="58"/>
      <c r="F603" s="59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</row>
    <row r="604" spans="2:44" s="64" customFormat="1" x14ac:dyDescent="0.3">
      <c r="B604" s="65"/>
      <c r="C604" s="54"/>
      <c r="D604" s="58"/>
      <c r="E604" s="58"/>
      <c r="F604" s="59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</row>
    <row r="605" spans="2:44" s="64" customFormat="1" x14ac:dyDescent="0.3">
      <c r="B605" s="65"/>
      <c r="C605" s="54"/>
      <c r="D605" s="58"/>
      <c r="E605" s="58"/>
      <c r="F605" s="59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</row>
    <row r="606" spans="2:44" s="64" customFormat="1" x14ac:dyDescent="0.3">
      <c r="B606" s="65"/>
      <c r="C606" s="54"/>
      <c r="D606" s="58"/>
      <c r="E606" s="58"/>
      <c r="F606" s="59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</row>
    <row r="607" spans="2:44" s="64" customFormat="1" x14ac:dyDescent="0.3">
      <c r="B607" s="65"/>
      <c r="C607" s="54"/>
      <c r="D607" s="58"/>
      <c r="E607" s="58"/>
      <c r="F607" s="59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</row>
    <row r="608" spans="2:44" s="64" customFormat="1" x14ac:dyDescent="0.3">
      <c r="B608" s="65"/>
      <c r="C608" s="54"/>
      <c r="D608" s="58"/>
      <c r="E608" s="58"/>
      <c r="F608" s="59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</row>
    <row r="609" spans="2:44" s="64" customFormat="1" x14ac:dyDescent="0.3">
      <c r="B609" s="65"/>
      <c r="C609" s="54"/>
      <c r="D609" s="58"/>
      <c r="E609" s="58"/>
      <c r="F609" s="59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</row>
    <row r="610" spans="2:44" s="64" customFormat="1" x14ac:dyDescent="0.3">
      <c r="B610" s="65"/>
      <c r="C610" s="54"/>
      <c r="D610" s="58"/>
      <c r="E610" s="58"/>
      <c r="F610" s="59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</row>
    <row r="611" spans="2:44" s="64" customFormat="1" x14ac:dyDescent="0.3">
      <c r="B611" s="65"/>
      <c r="C611" s="54"/>
      <c r="D611" s="58"/>
      <c r="E611" s="58"/>
      <c r="F611" s="59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</row>
    <row r="612" spans="2:44" s="64" customFormat="1" x14ac:dyDescent="0.3">
      <c r="B612" s="65"/>
      <c r="C612" s="54"/>
      <c r="D612" s="58"/>
      <c r="E612" s="58"/>
      <c r="F612" s="59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</row>
    <row r="613" spans="2:44" s="64" customFormat="1" x14ac:dyDescent="0.3">
      <c r="B613" s="65"/>
      <c r="C613" s="54"/>
      <c r="D613" s="58"/>
      <c r="E613" s="58"/>
      <c r="F613" s="59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</row>
    <row r="614" spans="2:44" s="64" customFormat="1" x14ac:dyDescent="0.3">
      <c r="B614" s="65"/>
      <c r="C614" s="54"/>
      <c r="D614" s="58"/>
      <c r="E614" s="58"/>
      <c r="F614" s="59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</row>
    <row r="615" spans="2:44" s="64" customFormat="1" x14ac:dyDescent="0.3">
      <c r="B615" s="65"/>
      <c r="C615" s="54"/>
      <c r="D615" s="58"/>
      <c r="E615" s="58"/>
      <c r="F615" s="59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</row>
    <row r="616" spans="2:44" s="64" customFormat="1" x14ac:dyDescent="0.3">
      <c r="B616" s="65"/>
      <c r="C616" s="54"/>
      <c r="D616" s="58"/>
      <c r="E616" s="58"/>
      <c r="F616" s="59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</row>
    <row r="617" spans="2:44" s="64" customFormat="1" x14ac:dyDescent="0.3">
      <c r="B617" s="65"/>
      <c r="C617" s="54"/>
      <c r="D617" s="58"/>
      <c r="E617" s="58"/>
      <c r="F617" s="59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</row>
    <row r="618" spans="2:44" s="64" customFormat="1" x14ac:dyDescent="0.3">
      <c r="B618" s="65"/>
      <c r="C618" s="54"/>
      <c r="D618" s="58"/>
      <c r="E618" s="58"/>
      <c r="F618" s="59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</row>
    <row r="619" spans="2:44" s="64" customFormat="1" x14ac:dyDescent="0.3">
      <c r="B619" s="65"/>
      <c r="C619" s="54"/>
      <c r="D619" s="58"/>
      <c r="E619" s="58"/>
      <c r="F619" s="59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</row>
    <row r="620" spans="2:44" s="64" customFormat="1" x14ac:dyDescent="0.3">
      <c r="B620" s="65"/>
      <c r="C620" s="54"/>
      <c r="D620" s="58"/>
      <c r="E620" s="58"/>
      <c r="F620" s="59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</row>
    <row r="621" spans="2:44" s="64" customFormat="1" x14ac:dyDescent="0.3">
      <c r="B621" s="65"/>
      <c r="C621" s="54"/>
      <c r="D621" s="58"/>
      <c r="E621" s="58"/>
      <c r="F621" s="59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</row>
    <row r="622" spans="2:44" s="64" customFormat="1" x14ac:dyDescent="0.3">
      <c r="B622" s="65"/>
      <c r="C622" s="54"/>
      <c r="D622" s="58"/>
      <c r="E622" s="58"/>
      <c r="F622" s="59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</row>
    <row r="623" spans="2:44" s="64" customFormat="1" x14ac:dyDescent="0.3">
      <c r="B623" s="65"/>
      <c r="C623" s="54"/>
      <c r="D623" s="58"/>
      <c r="E623" s="58"/>
      <c r="F623" s="59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</row>
    <row r="624" spans="2:44" s="64" customFormat="1" x14ac:dyDescent="0.3">
      <c r="B624" s="65"/>
      <c r="C624" s="54"/>
      <c r="D624" s="58"/>
      <c r="E624" s="58"/>
      <c r="F624" s="59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</row>
    <row r="625" spans="2:44" s="64" customFormat="1" x14ac:dyDescent="0.3">
      <c r="B625" s="65"/>
      <c r="C625" s="54"/>
      <c r="D625" s="58"/>
      <c r="E625" s="58"/>
      <c r="F625" s="59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</row>
    <row r="626" spans="2:44" s="64" customFormat="1" x14ac:dyDescent="0.3">
      <c r="B626" s="65"/>
      <c r="C626" s="54"/>
      <c r="D626" s="58"/>
      <c r="E626" s="58"/>
      <c r="F626" s="59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</row>
    <row r="627" spans="2:44" s="64" customFormat="1" x14ac:dyDescent="0.3">
      <c r="B627" s="65"/>
      <c r="C627" s="54"/>
      <c r="D627" s="58"/>
      <c r="E627" s="58"/>
      <c r="F627" s="59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</row>
    <row r="628" spans="2:44" s="64" customFormat="1" x14ac:dyDescent="0.3">
      <c r="B628" s="65"/>
      <c r="C628" s="54"/>
      <c r="D628" s="58"/>
      <c r="E628" s="58"/>
      <c r="F628" s="59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</row>
    <row r="629" spans="2:44" s="64" customFormat="1" x14ac:dyDescent="0.3">
      <c r="B629" s="65"/>
      <c r="C629" s="54"/>
      <c r="D629" s="58"/>
      <c r="E629" s="58"/>
      <c r="F629" s="59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</row>
    <row r="630" spans="2:44" s="64" customFormat="1" x14ac:dyDescent="0.3">
      <c r="B630" s="65"/>
      <c r="C630" s="54"/>
      <c r="D630" s="58"/>
      <c r="E630" s="58"/>
      <c r="F630" s="59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</row>
    <row r="631" spans="2:44" s="64" customFormat="1" x14ac:dyDescent="0.3">
      <c r="B631" s="65"/>
      <c r="C631" s="54"/>
      <c r="D631" s="58"/>
      <c r="E631" s="58"/>
      <c r="F631" s="59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</row>
    <row r="632" spans="2:44" s="64" customFormat="1" x14ac:dyDescent="0.3">
      <c r="B632" s="65"/>
      <c r="C632" s="54"/>
      <c r="D632" s="58"/>
      <c r="E632" s="58"/>
      <c r="F632" s="59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</row>
    <row r="633" spans="2:44" s="64" customFormat="1" x14ac:dyDescent="0.3">
      <c r="B633" s="65"/>
      <c r="C633" s="54"/>
      <c r="D633" s="58"/>
      <c r="E633" s="58"/>
      <c r="F633" s="59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</row>
    <row r="634" spans="2:44" s="64" customFormat="1" x14ac:dyDescent="0.3">
      <c r="B634" s="65"/>
      <c r="C634" s="54"/>
      <c r="D634" s="58"/>
      <c r="E634" s="58"/>
      <c r="F634" s="59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</row>
    <row r="635" spans="2:44" s="64" customFormat="1" x14ac:dyDescent="0.3">
      <c r="B635" s="65"/>
      <c r="C635" s="54"/>
      <c r="D635" s="58"/>
      <c r="E635" s="58"/>
      <c r="F635" s="59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</row>
    <row r="636" spans="2:44" s="64" customFormat="1" x14ac:dyDescent="0.3">
      <c r="B636" s="65"/>
      <c r="C636" s="54"/>
      <c r="D636" s="58"/>
      <c r="E636" s="58"/>
      <c r="F636" s="59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</row>
    <row r="637" spans="2:44" s="64" customFormat="1" x14ac:dyDescent="0.3">
      <c r="B637" s="65"/>
      <c r="C637" s="54"/>
      <c r="D637" s="58"/>
      <c r="E637" s="58"/>
      <c r="F637" s="59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</row>
    <row r="638" spans="2:44" s="64" customFormat="1" x14ac:dyDescent="0.3">
      <c r="B638" s="65"/>
      <c r="C638" s="54"/>
      <c r="D638" s="58"/>
      <c r="E638" s="58"/>
      <c r="F638" s="59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</row>
    <row r="639" spans="2:44" s="64" customFormat="1" x14ac:dyDescent="0.3">
      <c r="B639" s="65"/>
      <c r="C639" s="54"/>
      <c r="D639" s="58"/>
      <c r="E639" s="58"/>
      <c r="F639" s="59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</row>
    <row r="640" spans="2:44" s="64" customFormat="1" x14ac:dyDescent="0.3">
      <c r="B640" s="65"/>
      <c r="C640" s="54"/>
      <c r="D640" s="58"/>
      <c r="E640" s="58"/>
      <c r="F640" s="59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</row>
    <row r="641" spans="2:44" s="64" customFormat="1" x14ac:dyDescent="0.3">
      <c r="B641" s="65"/>
      <c r="C641" s="54"/>
      <c r="D641" s="58"/>
      <c r="E641" s="58"/>
      <c r="F641" s="59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</row>
    <row r="642" spans="2:44" s="64" customFormat="1" x14ac:dyDescent="0.3">
      <c r="B642" s="65"/>
      <c r="C642" s="54"/>
      <c r="D642" s="58"/>
      <c r="E642" s="58"/>
      <c r="F642" s="59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</row>
    <row r="643" spans="2:44" s="64" customFormat="1" x14ac:dyDescent="0.3">
      <c r="B643" s="65"/>
      <c r="C643" s="54"/>
      <c r="D643" s="58"/>
      <c r="E643" s="58"/>
      <c r="F643" s="59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</row>
    <row r="644" spans="2:44" s="64" customFormat="1" x14ac:dyDescent="0.3">
      <c r="B644" s="65"/>
      <c r="C644" s="54"/>
      <c r="D644" s="58"/>
      <c r="E644" s="58"/>
      <c r="F644" s="59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</row>
    <row r="645" spans="2:44" s="64" customFormat="1" x14ac:dyDescent="0.3">
      <c r="B645" s="65"/>
      <c r="C645" s="54"/>
      <c r="D645" s="58"/>
      <c r="E645" s="58"/>
      <c r="F645" s="59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</row>
    <row r="646" spans="2:44" s="64" customFormat="1" x14ac:dyDescent="0.3">
      <c r="B646" s="65"/>
      <c r="C646" s="54"/>
      <c r="D646" s="58"/>
      <c r="E646" s="58"/>
      <c r="F646" s="59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</row>
    <row r="647" spans="2:44" s="64" customFormat="1" x14ac:dyDescent="0.3">
      <c r="B647" s="65"/>
      <c r="C647" s="54"/>
      <c r="D647" s="58"/>
      <c r="E647" s="58"/>
      <c r="F647" s="59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</row>
    <row r="648" spans="2:44" s="64" customFormat="1" x14ac:dyDescent="0.3">
      <c r="B648" s="65"/>
      <c r="C648" s="54"/>
      <c r="D648" s="58"/>
      <c r="E648" s="58"/>
      <c r="F648" s="59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</row>
    <row r="649" spans="2:44" s="64" customFormat="1" x14ac:dyDescent="0.3">
      <c r="B649" s="65"/>
      <c r="C649" s="54"/>
      <c r="D649" s="58"/>
      <c r="E649" s="58"/>
      <c r="F649" s="59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</row>
    <row r="650" spans="2:44" s="64" customFormat="1" x14ac:dyDescent="0.3">
      <c r="B650" s="65"/>
      <c r="C650" s="54"/>
      <c r="D650" s="58"/>
      <c r="E650" s="58"/>
      <c r="F650" s="59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</row>
    <row r="651" spans="2:44" s="64" customFormat="1" x14ac:dyDescent="0.3">
      <c r="B651" s="65"/>
      <c r="C651" s="54"/>
      <c r="D651" s="58"/>
      <c r="E651" s="58"/>
      <c r="F651" s="59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</row>
    <row r="652" spans="2:44" s="64" customFormat="1" x14ac:dyDescent="0.3">
      <c r="B652" s="65"/>
      <c r="C652" s="54"/>
      <c r="D652" s="58"/>
      <c r="E652" s="58"/>
      <c r="F652" s="59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</row>
    <row r="653" spans="2:44" s="64" customFormat="1" x14ac:dyDescent="0.3">
      <c r="B653" s="65"/>
      <c r="C653" s="54"/>
      <c r="D653" s="58"/>
      <c r="E653" s="58"/>
      <c r="F653" s="59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</row>
    <row r="654" spans="2:44" s="64" customFormat="1" x14ac:dyDescent="0.3">
      <c r="B654" s="65"/>
      <c r="C654" s="54"/>
      <c r="D654" s="58"/>
      <c r="E654" s="58"/>
      <c r="F654" s="59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</row>
    <row r="655" spans="2:44" s="64" customFormat="1" x14ac:dyDescent="0.3">
      <c r="B655" s="65"/>
      <c r="C655" s="54"/>
      <c r="D655" s="58"/>
      <c r="E655" s="58"/>
      <c r="F655" s="59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</row>
    <row r="656" spans="2:44" s="64" customFormat="1" x14ac:dyDescent="0.3">
      <c r="B656" s="65"/>
      <c r="C656" s="54"/>
      <c r="D656" s="58"/>
      <c r="E656" s="58"/>
      <c r="F656" s="59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</row>
    <row r="657" spans="2:44" s="64" customFormat="1" x14ac:dyDescent="0.3">
      <c r="B657" s="65"/>
      <c r="C657" s="54"/>
      <c r="D657" s="58"/>
      <c r="E657" s="58"/>
      <c r="F657" s="59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</row>
    <row r="658" spans="2:44" s="64" customFormat="1" x14ac:dyDescent="0.3">
      <c r="B658" s="65"/>
      <c r="C658" s="54"/>
      <c r="D658" s="58"/>
      <c r="E658" s="58"/>
      <c r="F658" s="59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</row>
    <row r="659" spans="2:44" s="64" customFormat="1" x14ac:dyDescent="0.3">
      <c r="B659" s="65"/>
      <c r="C659" s="54"/>
      <c r="D659" s="58"/>
      <c r="E659" s="58"/>
      <c r="F659" s="59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</row>
    <row r="660" spans="2:44" s="64" customFormat="1" x14ac:dyDescent="0.3">
      <c r="B660" s="65"/>
      <c r="C660" s="54"/>
      <c r="D660" s="58"/>
      <c r="E660" s="58"/>
      <c r="F660" s="59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</row>
    <row r="661" spans="2:44" s="64" customFormat="1" x14ac:dyDescent="0.3">
      <c r="B661" s="65"/>
      <c r="C661" s="54"/>
      <c r="D661" s="58"/>
      <c r="E661" s="58"/>
      <c r="F661" s="59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</row>
    <row r="662" spans="2:44" s="64" customFormat="1" x14ac:dyDescent="0.3">
      <c r="B662" s="65"/>
      <c r="C662" s="54"/>
      <c r="D662" s="58"/>
      <c r="E662" s="58"/>
      <c r="F662" s="59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</row>
    <row r="663" spans="2:44" s="64" customFormat="1" x14ac:dyDescent="0.3">
      <c r="B663" s="65"/>
      <c r="C663" s="54"/>
      <c r="D663" s="58"/>
      <c r="E663" s="58"/>
      <c r="F663" s="59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</row>
    <row r="664" spans="2:44" s="64" customFormat="1" x14ac:dyDescent="0.3">
      <c r="B664" s="65"/>
      <c r="C664" s="54"/>
      <c r="D664" s="58"/>
      <c r="E664" s="58"/>
      <c r="F664" s="59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</row>
    <row r="665" spans="2:44" s="64" customFormat="1" x14ac:dyDescent="0.3">
      <c r="B665" s="65"/>
      <c r="C665" s="54"/>
      <c r="D665" s="58"/>
      <c r="E665" s="58"/>
      <c r="F665" s="59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</row>
    <row r="666" spans="2:44" s="64" customFormat="1" x14ac:dyDescent="0.3">
      <c r="B666" s="65"/>
      <c r="C666" s="54"/>
      <c r="D666" s="58"/>
      <c r="E666" s="58"/>
      <c r="F666" s="59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</row>
    <row r="667" spans="2:44" s="64" customFormat="1" x14ac:dyDescent="0.3">
      <c r="B667" s="65"/>
      <c r="C667" s="54"/>
      <c r="D667" s="58"/>
      <c r="E667" s="58"/>
      <c r="F667" s="59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</row>
    <row r="668" spans="2:44" s="64" customFormat="1" x14ac:dyDescent="0.3">
      <c r="B668" s="65"/>
      <c r="C668" s="54"/>
      <c r="D668" s="58"/>
      <c r="E668" s="58"/>
      <c r="F668" s="59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</row>
    <row r="669" spans="2:44" s="64" customFormat="1" x14ac:dyDescent="0.3">
      <c r="B669" s="65"/>
      <c r="C669" s="54"/>
      <c r="D669" s="58"/>
      <c r="E669" s="58"/>
      <c r="F669" s="59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</row>
    <row r="670" spans="2:44" s="64" customFormat="1" x14ac:dyDescent="0.3">
      <c r="B670" s="65"/>
      <c r="C670" s="54"/>
      <c r="D670" s="58"/>
      <c r="E670" s="58"/>
      <c r="F670" s="59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</row>
    <row r="671" spans="2:44" s="64" customFormat="1" x14ac:dyDescent="0.3">
      <c r="B671" s="65"/>
      <c r="C671" s="54"/>
      <c r="D671" s="58"/>
      <c r="E671" s="58"/>
      <c r="F671" s="59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</row>
    <row r="672" spans="2:44" s="64" customFormat="1" x14ac:dyDescent="0.3">
      <c r="B672" s="65"/>
      <c r="C672" s="54"/>
      <c r="D672" s="58"/>
      <c r="E672" s="58"/>
      <c r="F672" s="59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</row>
    <row r="673" spans="2:44" s="64" customFormat="1" x14ac:dyDescent="0.3">
      <c r="B673" s="65"/>
      <c r="C673" s="54"/>
      <c r="D673" s="58"/>
      <c r="E673" s="58"/>
      <c r="F673" s="59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</row>
    <row r="674" spans="2:44" s="64" customFormat="1" x14ac:dyDescent="0.3">
      <c r="B674" s="65"/>
      <c r="C674" s="54"/>
      <c r="D674" s="58"/>
      <c r="E674" s="58"/>
      <c r="F674" s="59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</row>
    <row r="675" spans="2:44" s="64" customFormat="1" x14ac:dyDescent="0.3">
      <c r="B675" s="65"/>
      <c r="C675" s="54"/>
      <c r="D675" s="58"/>
      <c r="E675" s="58"/>
      <c r="F675" s="59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</row>
    <row r="676" spans="2:44" s="64" customFormat="1" x14ac:dyDescent="0.3">
      <c r="B676" s="65"/>
      <c r="C676" s="54"/>
      <c r="D676" s="58"/>
      <c r="E676" s="58"/>
      <c r="F676" s="59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</row>
    <row r="677" spans="2:44" s="64" customFormat="1" x14ac:dyDescent="0.3">
      <c r="B677" s="65"/>
      <c r="C677" s="54"/>
      <c r="D677" s="58"/>
      <c r="E677" s="58"/>
      <c r="F677" s="59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</row>
    <row r="678" spans="2:44" s="64" customFormat="1" x14ac:dyDescent="0.3">
      <c r="B678" s="65"/>
      <c r="C678" s="54"/>
      <c r="D678" s="58"/>
      <c r="E678" s="58"/>
      <c r="F678" s="59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</row>
    <row r="679" spans="2:44" s="64" customFormat="1" x14ac:dyDescent="0.3">
      <c r="B679" s="65"/>
      <c r="C679" s="54"/>
      <c r="D679" s="58"/>
      <c r="E679" s="58"/>
      <c r="F679" s="59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</row>
    <row r="680" spans="2:44" s="64" customFormat="1" x14ac:dyDescent="0.3">
      <c r="B680" s="65"/>
      <c r="C680" s="54"/>
      <c r="D680" s="58"/>
      <c r="E680" s="58"/>
      <c r="F680" s="59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</row>
    <row r="681" spans="2:44" s="64" customFormat="1" x14ac:dyDescent="0.3">
      <c r="B681" s="65"/>
      <c r="C681" s="54"/>
      <c r="D681" s="58"/>
      <c r="E681" s="58"/>
      <c r="F681" s="59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</row>
    <row r="682" spans="2:44" s="64" customFormat="1" x14ac:dyDescent="0.3">
      <c r="B682" s="65"/>
      <c r="C682" s="54"/>
      <c r="D682" s="58"/>
      <c r="E682" s="58"/>
      <c r="F682" s="59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</row>
    <row r="683" spans="2:44" s="64" customFormat="1" x14ac:dyDescent="0.3">
      <c r="B683" s="65"/>
      <c r="C683" s="54"/>
      <c r="D683" s="58"/>
      <c r="E683" s="58"/>
      <c r="F683" s="59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</row>
    <row r="684" spans="2:44" s="64" customFormat="1" x14ac:dyDescent="0.3">
      <c r="B684" s="65"/>
      <c r="C684" s="54"/>
      <c r="D684" s="58"/>
      <c r="E684" s="58"/>
      <c r="F684" s="59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</row>
    <row r="685" spans="2:44" s="64" customFormat="1" x14ac:dyDescent="0.3">
      <c r="B685" s="65"/>
      <c r="C685" s="54"/>
      <c r="D685" s="58"/>
      <c r="E685" s="58"/>
      <c r="F685" s="59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</row>
    <row r="686" spans="2:44" s="64" customFormat="1" x14ac:dyDescent="0.3">
      <c r="B686" s="65"/>
      <c r="C686" s="54"/>
      <c r="D686" s="58"/>
      <c r="E686" s="58"/>
      <c r="F686" s="59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</row>
    <row r="687" spans="2:44" s="64" customFormat="1" x14ac:dyDescent="0.3">
      <c r="B687" s="65"/>
      <c r="C687" s="54"/>
      <c r="D687" s="58"/>
      <c r="E687" s="58"/>
      <c r="F687" s="59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</row>
    <row r="688" spans="2:44" s="64" customFormat="1" x14ac:dyDescent="0.3">
      <c r="B688" s="65"/>
      <c r="C688" s="54"/>
      <c r="D688" s="58"/>
      <c r="E688" s="58"/>
      <c r="F688" s="59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</row>
    <row r="689" spans="2:44" s="64" customFormat="1" x14ac:dyDescent="0.3">
      <c r="B689" s="65"/>
      <c r="C689" s="54"/>
      <c r="D689" s="58"/>
      <c r="E689" s="58"/>
      <c r="F689" s="59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</row>
    <row r="690" spans="2:44" s="64" customFormat="1" x14ac:dyDescent="0.3">
      <c r="B690" s="65"/>
      <c r="C690" s="54"/>
      <c r="D690" s="58"/>
      <c r="E690" s="58"/>
      <c r="F690" s="59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</row>
    <row r="691" spans="2:44" s="64" customFormat="1" x14ac:dyDescent="0.3">
      <c r="B691" s="65"/>
      <c r="C691" s="54"/>
      <c r="D691" s="58"/>
      <c r="E691" s="58"/>
      <c r="F691" s="59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</row>
    <row r="692" spans="2:44" s="64" customFormat="1" x14ac:dyDescent="0.3">
      <c r="B692" s="65"/>
      <c r="C692" s="54"/>
      <c r="D692" s="58"/>
      <c r="E692" s="58"/>
      <c r="F692" s="59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</row>
    <row r="709" spans="2:44" s="64" customFormat="1" x14ac:dyDescent="0.3">
      <c r="B709" s="65"/>
      <c r="C709" s="54"/>
      <c r="D709" s="58"/>
      <c r="E709" s="58"/>
      <c r="F709" s="59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</row>
    <row r="710" spans="2:44" s="64" customFormat="1" x14ac:dyDescent="0.3">
      <c r="B710" s="65"/>
      <c r="C710" s="54"/>
      <c r="D710" s="58"/>
      <c r="E710" s="58"/>
      <c r="F710" s="59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</row>
    <row r="711" spans="2:44" s="64" customFormat="1" x14ac:dyDescent="0.3">
      <c r="B711" s="65"/>
      <c r="C711" s="54"/>
      <c r="D711" s="58"/>
      <c r="E711" s="58"/>
      <c r="F711" s="59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</row>
    <row r="712" spans="2:44" s="64" customFormat="1" x14ac:dyDescent="0.3">
      <c r="B712" s="65"/>
      <c r="C712" s="54"/>
      <c r="D712" s="58"/>
      <c r="E712" s="58"/>
      <c r="F712" s="59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</row>
    <row r="713" spans="2:44" s="64" customFormat="1" x14ac:dyDescent="0.3">
      <c r="B713" s="65"/>
      <c r="C713" s="54"/>
      <c r="D713" s="58"/>
      <c r="E713" s="58"/>
      <c r="F713" s="59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</row>
    <row r="714" spans="2:44" s="64" customFormat="1" x14ac:dyDescent="0.3">
      <c r="B714" s="65"/>
      <c r="C714" s="54"/>
      <c r="D714" s="58"/>
      <c r="E714" s="58"/>
      <c r="F714" s="59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</row>
    <row r="715" spans="2:44" s="64" customFormat="1" x14ac:dyDescent="0.3">
      <c r="B715" s="65"/>
      <c r="C715" s="54"/>
      <c r="D715" s="58"/>
      <c r="E715" s="58"/>
      <c r="F715" s="59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</row>
    <row r="716" spans="2:44" s="64" customFormat="1" x14ac:dyDescent="0.3">
      <c r="B716" s="65"/>
      <c r="C716" s="54"/>
      <c r="D716" s="58"/>
      <c r="E716" s="58"/>
      <c r="F716" s="59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</row>
    <row r="717" spans="2:44" s="64" customFormat="1" x14ac:dyDescent="0.3">
      <c r="B717" s="65"/>
      <c r="C717" s="54"/>
      <c r="D717" s="58"/>
      <c r="E717" s="58"/>
      <c r="F717" s="59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</row>
    <row r="718" spans="2:44" s="64" customFormat="1" x14ac:dyDescent="0.3">
      <c r="B718" s="65"/>
      <c r="C718" s="54"/>
      <c r="D718" s="58"/>
      <c r="E718" s="58"/>
      <c r="F718" s="59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</row>
    <row r="719" spans="2:44" s="64" customFormat="1" x14ac:dyDescent="0.3">
      <c r="B719" s="65"/>
      <c r="C719" s="54"/>
      <c r="D719" s="58"/>
      <c r="E719" s="58"/>
      <c r="F719" s="59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</row>
    <row r="720" spans="2:44" s="64" customFormat="1" x14ac:dyDescent="0.3">
      <c r="B720" s="65"/>
      <c r="C720" s="54"/>
      <c r="D720" s="58"/>
      <c r="E720" s="58"/>
      <c r="F720" s="59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</row>
    <row r="721" spans="2:44" s="64" customFormat="1" x14ac:dyDescent="0.3">
      <c r="B721" s="65"/>
      <c r="C721" s="54"/>
      <c r="D721" s="58"/>
      <c r="E721" s="58"/>
      <c r="F721" s="59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</row>
    <row r="722" spans="2:44" s="64" customFormat="1" x14ac:dyDescent="0.3">
      <c r="B722" s="65"/>
      <c r="C722" s="54"/>
      <c r="D722" s="58"/>
      <c r="E722" s="58"/>
      <c r="F722" s="59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</row>
    <row r="723" spans="2:44" s="64" customFormat="1" x14ac:dyDescent="0.3">
      <c r="B723" s="65"/>
      <c r="C723" s="54"/>
      <c r="D723" s="58"/>
      <c r="E723" s="58"/>
      <c r="F723" s="59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</row>
    <row r="724" spans="2:44" s="64" customFormat="1" x14ac:dyDescent="0.3">
      <c r="B724" s="65"/>
      <c r="C724" s="54"/>
      <c r="D724" s="58"/>
      <c r="E724" s="58"/>
      <c r="F724" s="59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</row>
    <row r="725" spans="2:44" s="64" customFormat="1" x14ac:dyDescent="0.3">
      <c r="B725" s="65"/>
      <c r="C725" s="54"/>
      <c r="D725" s="58"/>
      <c r="E725" s="58"/>
      <c r="F725" s="59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</row>
    <row r="726" spans="2:44" s="64" customFormat="1" x14ac:dyDescent="0.3">
      <c r="B726" s="65"/>
      <c r="C726" s="54"/>
      <c r="D726" s="58"/>
      <c r="E726" s="58"/>
      <c r="F726" s="59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</row>
    <row r="727" spans="2:44" s="64" customFormat="1" x14ac:dyDescent="0.3">
      <c r="B727" s="65"/>
      <c r="C727" s="54"/>
      <c r="D727" s="58"/>
      <c r="E727" s="58"/>
      <c r="F727" s="59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</row>
    <row r="728" spans="2:44" s="64" customFormat="1" x14ac:dyDescent="0.3">
      <c r="B728" s="65"/>
      <c r="C728" s="54"/>
      <c r="D728" s="58"/>
      <c r="E728" s="58"/>
      <c r="F728" s="59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</row>
    <row r="729" spans="2:44" s="64" customFormat="1" x14ac:dyDescent="0.3">
      <c r="B729" s="65"/>
      <c r="C729" s="54"/>
      <c r="D729" s="58"/>
      <c r="E729" s="58"/>
      <c r="F729" s="59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</row>
    <row r="730" spans="2:44" s="64" customFormat="1" x14ac:dyDescent="0.3">
      <c r="B730" s="65"/>
      <c r="C730" s="54"/>
      <c r="D730" s="58"/>
      <c r="E730" s="58"/>
      <c r="F730" s="59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</row>
    <row r="731" spans="2:44" s="64" customFormat="1" x14ac:dyDescent="0.3">
      <c r="B731" s="65"/>
      <c r="C731" s="54"/>
      <c r="D731" s="58"/>
      <c r="E731" s="58"/>
      <c r="F731" s="59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</row>
    <row r="732" spans="2:44" s="64" customFormat="1" x14ac:dyDescent="0.3">
      <c r="B732" s="65"/>
      <c r="C732" s="54"/>
      <c r="D732" s="58"/>
      <c r="E732" s="58"/>
      <c r="F732" s="59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</row>
    <row r="733" spans="2:44" s="64" customFormat="1" x14ac:dyDescent="0.3">
      <c r="B733" s="65"/>
      <c r="C733" s="54"/>
      <c r="D733" s="58"/>
      <c r="E733" s="58"/>
      <c r="F733" s="59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38050-B9BE-4CC9-B9EB-BEABA3D232C1}">
  <sheetPr codeName="Feuil14"/>
  <dimension ref="A1:AR515"/>
  <sheetViews>
    <sheetView showGridLines="0" zoomScale="120" zoomScaleNormal="120" workbookViewId="0">
      <pane xSplit="3" ySplit="4" topLeftCell="D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6" s="83" customFormat="1" ht="18" x14ac:dyDescent="0.3">
      <c r="A1" s="79" t="str" cm="1">
        <f t="array" aca="1" ref="A1" ca="1">INDIRECT(ADDRESS(A4,B4,4,1,"DONNEES"))</f>
        <v>G4</v>
      </c>
      <c r="B1" s="80" t="str" cm="1">
        <f t="array" aca="1" ref="B1" ca="1">INDIRECT(ADDRESS(A4,B4+1,4,1,"DONNEES"))</f>
        <v>Nombre d'exploitations possédant des vergers et superficies moyennes consacrées à ces cultures selon la taille de l'exploitation en 2024</v>
      </c>
      <c r="C1" s="81"/>
      <c r="D1" s="82"/>
      <c r="E1" s="82"/>
    </row>
    <row r="2" spans="1:6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6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6" ht="15" thickBot="1" x14ac:dyDescent="0.35">
      <c r="A4" s="61">
        <f>ROW(DONNEES!A306)</f>
        <v>306</v>
      </c>
      <c r="B4" s="62">
        <v>1</v>
      </c>
      <c r="D4" s="63" t="s">
        <v>146</v>
      </c>
    </row>
    <row r="5" spans="1:6" x14ac:dyDescent="0.3">
      <c r="D5" s="58" t="s">
        <v>22</v>
      </c>
    </row>
    <row r="6" spans="1:6" x14ac:dyDescent="0.3">
      <c r="D6" s="58" t="s">
        <v>23</v>
      </c>
    </row>
    <row r="7" spans="1:6" x14ac:dyDescent="0.3">
      <c r="C7" s="54" t="s">
        <v>14</v>
      </c>
    </row>
    <row r="8" spans="1:6" x14ac:dyDescent="0.3">
      <c r="C8" s="54" t="s">
        <v>24</v>
      </c>
    </row>
    <row r="9" spans="1:6" x14ac:dyDescent="0.3">
      <c r="D9" s="58" t="s">
        <v>13</v>
      </c>
    </row>
    <row r="10" spans="1:6" x14ac:dyDescent="0.3">
      <c r="A10" s="66">
        <f>A$4+4</f>
        <v>310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0,25 ha","y": 54},</v>
      </c>
    </row>
    <row r="11" spans="1:6" x14ac:dyDescent="0.3">
      <c r="A11" s="64">
        <f>A10+1</f>
        <v>311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"0,25 à 0,5 ha","y": 21},</v>
      </c>
    </row>
    <row r="12" spans="1:6" x14ac:dyDescent="0.3">
      <c r="A12" s="64">
        <f t="shared" ref="A12:A16" si="0">A11+1</f>
        <v>312</v>
      </c>
      <c r="B12" s="65">
        <f t="shared" ref="B12:B16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"0,5 à 1 ha","y": 49},</v>
      </c>
    </row>
    <row r="13" spans="1:6" x14ac:dyDescent="0.3">
      <c r="A13" s="64">
        <f t="shared" si="0"/>
        <v>313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"1 à 5 ha","y": 126},</v>
      </c>
    </row>
    <row r="14" spans="1:6" x14ac:dyDescent="0.3">
      <c r="A14" s="64">
        <f t="shared" si="0"/>
        <v>314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"5 à 10 ha","y": 24},</v>
      </c>
    </row>
    <row r="15" spans="1:6" x14ac:dyDescent="0.3">
      <c r="A15" s="64">
        <f t="shared" si="0"/>
        <v>315</v>
      </c>
      <c r="B15" s="65">
        <f t="shared" si="1"/>
        <v>3</v>
      </c>
      <c r="E15" s="68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"},"</f>
        <v>{"name": "10 à 20 ha","y": 44},</v>
      </c>
    </row>
    <row r="16" spans="1:6" x14ac:dyDescent="0.3">
      <c r="A16" s="64">
        <f t="shared" si="0"/>
        <v>316</v>
      </c>
      <c r="B16" s="65">
        <f t="shared" si="1"/>
        <v>3</v>
      </c>
      <c r="E16" s="76" t="str" cm="1">
        <f t="array" aca="1" ref="E16" ca="1">"{""name"": """ &amp; INDIRECT(ADDRESS(A16,2,4,1,"DONNEES"))&amp; """,""y"": " &amp; IF(ISNUMBER(INDIRECT(ADDRESS(A16,B16,4,1,"DONNEES"))),SUBSTITUTE(FIXED(INDIRECT(ADDRESS(A16,B16,4,1,"DONNEES"))/A$2,B$2,1),",","."),"null") &amp; "}]"</f>
        <v>{"name": "≥ 20 ha","y": 22}]</v>
      </c>
    </row>
    <row r="17" spans="1:44" s="59" customFormat="1" x14ac:dyDescent="0.3">
      <c r="A17" s="64"/>
      <c r="B17" s="65"/>
      <c r="C17" s="54" t="s">
        <v>25</v>
      </c>
      <c r="D17" s="58"/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/>
      <c r="B18" s="65"/>
      <c r="C18" s="54"/>
      <c r="D18" s="58" t="s">
        <v>13</v>
      </c>
      <c r="E18" s="58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74">
        <f>A10</f>
        <v>310</v>
      </c>
      <c r="B19" s="75">
        <f>B10+1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"&lt; 0,25 ha","y": 0.12},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>A19+1</f>
        <v>311</v>
      </c>
      <c r="B20" s="65">
        <f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"0,25 à 0,5 ha","y": 0.36},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ref="A21:A25" si="2">A20+1</f>
        <v>312</v>
      </c>
      <c r="B21" s="65">
        <f t="shared" ref="B21:B25" si="3">B20</f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"0,5 à 1 ha","y": 0.72},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313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"1 à 5 ha","y": 2.21},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314</v>
      </c>
      <c r="B23" s="65">
        <f t="shared" si="3"/>
        <v>4</v>
      </c>
      <c r="C23" s="54"/>
      <c r="D23" s="58"/>
      <c r="E23" s="68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"},"</f>
        <v>{"name": "5 à 10 ha","y": 7.27},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2"/>
        <v>315</v>
      </c>
      <c r="B24" s="65">
        <f t="shared" si="3"/>
        <v>4</v>
      </c>
      <c r="C24" s="54"/>
      <c r="D24" s="58"/>
      <c r="E24" s="68" t="str" cm="1">
        <f t="array" aca="1" ref="E24" ca="1">"{""name"": """ &amp; INDIRECT(ADDRESS(A24,2,4,1,"DONNEES"))&amp; """,""y"": " &amp; IF(ISNUMBER(INDIRECT(ADDRESS(A24,B24,4,1,"DONNEES"))),SUBSTITUTE(FIXED(INDIRECT(ADDRESS(A24,B24,4,1,"DONNEES"))/A$3,B$3,1),",","."),"null") &amp; "},"</f>
        <v>{"name": "10 à 20 ha","y": 14.39},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2"/>
        <v>316</v>
      </c>
      <c r="B25" s="65">
        <f t="shared" si="3"/>
        <v>4</v>
      </c>
      <c r="C25" s="54"/>
      <c r="D25" s="58"/>
      <c r="E25" s="76" t="str" cm="1">
        <f t="array" aca="1" ref="E25" ca="1">"{""name"": """ &amp; INDIRECT(ADDRESS(A25,2,4,1,"DONNEES"))&amp; """,""y"": " &amp; IF(ISNUMBER(INDIRECT(ADDRESS(A25,B25,4,1,"DONNEES"))),SUBSTITUTE(FIXED(INDIRECT(ADDRESS(A25,B25,4,1,"DONNEES"))/A$3,B$3,1),",","."),"null") &amp; "}]"</f>
        <v>{"name": "≥ 20 ha","y": 39.88}]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/>
      <c r="B26" s="65"/>
      <c r="C26" s="54" t="s">
        <v>26</v>
      </c>
      <c r="D26" s="58"/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 t="s">
        <v>27</v>
      </c>
      <c r="D27" s="58"/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74">
        <f>A10-1</f>
        <v>309</v>
      </c>
      <c r="B28" s="75">
        <f>B10</f>
        <v>3</v>
      </c>
      <c r="C28" s="54"/>
      <c r="D28" s="68" t="str" cm="1">
        <f t="array" aca="1" ref="D28" ca="1">"""name"": """ &amp; INDIRECT(ADDRESS(A28,B28,4,1,"DONNEES")) &amp; ""","</f>
        <v>"name": "Exploitations",</v>
      </c>
      <c r="E28" s="58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48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ht="34.950000000000003" customHeight="1" x14ac:dyDescent="0.3">
      <c r="A30" s="64"/>
      <c r="B30" s="65"/>
      <c r="C30" s="54"/>
      <c r="D30" s="58"/>
      <c r="E30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65"/>
      <c r="C31" s="54"/>
      <c r="D31" s="58" t="s">
        <v>14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/>
      <c r="D32" s="98" t="s">
        <v>147</v>
      </c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/>
      <c r="B33" s="75">
        <v>1</v>
      </c>
      <c r="C33" s="54"/>
      <c r="D33" s="68" t="str">
        <f>"""_colorIndex"": "&amp;B33</f>
        <v>"_colorIndex": 1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 t="s">
        <v>25</v>
      </c>
      <c r="D34" s="58"/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>A28</f>
        <v>309</v>
      </c>
      <c r="B35" s="65">
        <f>B28+1</f>
        <v>4</v>
      </c>
      <c r="C35" s="54"/>
      <c r="D35" s="68" t="str" cm="1">
        <f t="array" aca="1" ref="D35" ca="1">"""name"": """ &amp; INDIRECT(ADDRESS(A35,B35,4,1,"DONNEES")) &amp; ""","</f>
        <v>"name": "Superficie moyenne",</v>
      </c>
      <c r="E35" s="58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48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6">
        <f>A$4+1</f>
        <v>307</v>
      </c>
      <c r="B37" s="67">
        <f>B$4+4</f>
        <v>5</v>
      </c>
      <c r="C37" s="54"/>
      <c r="D37" s="58"/>
      <c r="E37" s="68" t="str" cm="1">
        <f t="array" aca="1" ref="E37" ca="1">"""pointFormat"": ""&lt;span style=\""color:{point.color}\""&gt;&amp;#9679&lt;/span&gt; &lt;b&gt; {point.y:,.2f}"&amp;IF(A$3&gt;1," (x"&amp;CHAR(160)&amp;SUBSTITUTE(TEXT(A$3,"# ##0")," ",CHAR(160))&amp;")","") &amp;"&lt;/b&gt;"&amp;CHAR(160)&amp; INDIRECT(ADDRESS(A37,B37,4,1,"DONNEES"))&amp;"&lt;br/&gt;"""</f>
        <v>"pointFormat": "&lt;span style=\"color:{point.color}\"&gt;&amp;#9679&lt;/span&gt; &lt;b&gt; {point.y:,.2f}&lt;/b&gt; ha/exploitation&lt;br/&gt;"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58" t="s">
        <v>14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/>
      <c r="C39" s="54"/>
      <c r="D39" s="58" t="s">
        <v>148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/>
      <c r="D40" s="98" t="s">
        <v>149</v>
      </c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>
        <f>B33+1</f>
        <v>2</v>
      </c>
      <c r="C41" s="54"/>
      <c r="D41" s="68" t="str">
        <f>"""_colorIndex"": "&amp;B41</f>
        <v>"_colorIndex": 2</v>
      </c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 t="s">
        <v>26</v>
      </c>
      <c r="D42" s="58"/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 t="s">
        <v>31</v>
      </c>
      <c r="D43" s="58"/>
      <c r="E43" s="58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 t="s">
        <v>32</v>
      </c>
      <c r="E44" s="58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/>
      <c r="E45" s="58" t="s">
        <v>33</v>
      </c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/>
      <c r="E46" s="58" t="s">
        <v>34</v>
      </c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14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35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36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37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38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150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151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/>
      <c r="D54" s="58" t="s">
        <v>42</v>
      </c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 t="s">
        <v>26</v>
      </c>
      <c r="D55" s="58"/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 t="s">
        <v>43</v>
      </c>
      <c r="D56" s="58"/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44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>
        <f>A28-2</f>
        <v>307</v>
      </c>
      <c r="B58" s="65">
        <f>B28</f>
        <v>3</v>
      </c>
      <c r="C58" s="54"/>
      <c r="D58" s="58"/>
      <c r="E58" s="68" t="str" cm="1">
        <f t="array" aca="1" ref="E58" ca="1">"""text"": """ &amp;INDIRECT(ADDRESS(A58,B58,4,1,"DONNEES"))&amp; ""","</f>
        <v>"text": "Nombre d'exploitations",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ht="28.8" x14ac:dyDescent="0.3">
      <c r="A59" s="64">
        <f>A104</f>
        <v>308</v>
      </c>
      <c r="B59" s="65">
        <f>B104</f>
        <v>3</v>
      </c>
      <c r="C59" s="54"/>
      <c r="D59" s="58"/>
      <c r="E59" s="68" t="str" cm="1">
        <f t="array" aca="1" ref="E59" ca="1">"""style"": {""fontFamily"": ""\""Lucida Grande\"", \""Lucida Sans Unicode\"", Verdana, Arial, Helvetica, sans-serif"",""color"": """&amp;INDIRECT(ADDRESS(A59,B59,4,1,"DONNEES"))&amp;""",""fontSize"": ""12"",""fontWeight"": ""bold"",""fontStyle"": ""normal""}"</f>
        <v>"style": {"fontFamily": "\"Lucida Grande\", \"Lucida Sans Unicode\", Verdana, Arial, Helvetica, sans-serif","color": "#CCCEF6","fontSize": "12","fontWeight": "bold","fontStyle": "normal"}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14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/>
      <c r="B61" s="65"/>
      <c r="C61" s="54"/>
      <c r="D61" s="58" t="s">
        <v>32</v>
      </c>
      <c r="E61" s="58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/>
      <c r="E62" s="58" t="s">
        <v>46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A59</f>
        <v>308</v>
      </c>
      <c r="B63" s="65">
        <f>B59</f>
        <v>3</v>
      </c>
      <c r="C63" s="54"/>
      <c r="D63" s="58"/>
      <c r="E63" s="68" t="str" cm="1">
        <f t="array" aca="1" ref="E63" ca="1">"""style"": {""fontWeight"": ""bold"",""color"": """&amp;INDIRECT(ADDRESS(A63,B63,4,1,"DONNEES"))&amp;"""}"</f>
        <v>"style": {"fontWeight": "bold","color": "#CCCEF6"}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14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A59</f>
        <v>308</v>
      </c>
      <c r="B65" s="65">
        <f>B59</f>
        <v>3</v>
      </c>
      <c r="C65" s="54"/>
      <c r="D65" s="68" t="str" cm="1">
        <f t="array" aca="1" ref="D65" ca="1">"""lineColor"": """&amp;INDIRECT(ADDRESS(A65,B65,4,1,"DONNEES"))&amp;""","</f>
        <v>"lineColor": "#CCCEF6",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36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>
        <f>A59</f>
        <v>308</v>
      </c>
      <c r="B67" s="65">
        <f>B59</f>
        <v>3</v>
      </c>
      <c r="C67" s="54"/>
      <c r="D67" s="68" t="str" cm="1">
        <f t="array" aca="1" ref="D67" ca="1">"""tickColor"": """&amp;INDIRECT(ADDRESS(A67,B67,4,1,"DONNEES"))&amp;""","</f>
        <v>"tickColor": "#CCCEF6",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38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58" t="s">
        <v>39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58" t="s">
        <v>47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98" t="s">
        <v>160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/>
      <c r="D72" s="98" t="s">
        <v>152</v>
      </c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42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/>
      <c r="B74" s="65"/>
      <c r="C74" s="54" t="s">
        <v>25</v>
      </c>
      <c r="D74" s="58"/>
      <c r="E74" s="58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44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>
        <f>A35-2</f>
        <v>307</v>
      </c>
      <c r="B76" s="65">
        <f>B35</f>
        <v>4</v>
      </c>
      <c r="C76" s="54"/>
      <c r="D76" s="58"/>
      <c r="E76" s="68" t="str" cm="1">
        <f t="array" aca="1" ref="E76" ca="1">"""text"": """ &amp;INDIRECT(ADDRESS(A76,B76,4,1,"DONNEES"))&amp; ""","</f>
        <v>"text": "Superficie moyenne (ha/exploitation)",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/>
      <c r="E77" s="58" t="s">
        <v>153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ht="28.8" x14ac:dyDescent="0.3">
      <c r="A78" s="64">
        <f>A105</f>
        <v>308</v>
      </c>
      <c r="B78" s="65">
        <f>B105</f>
        <v>4</v>
      </c>
      <c r="C78" s="54"/>
      <c r="D78" s="58"/>
      <c r="E78" s="68" t="str" cm="1">
        <f t="array" aca="1" ref="E78" ca="1">"""style"": {""fontFamily"": ""\""Lucida Grande\"", \""Lucida Sans Unicode\"", Verdana, Arial, Helvetica, sans-serif"",""color"": """&amp;INDIRECT(ADDRESS(A78,B78,4,1,"DONNEES"))&amp;""",""fontSize"":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 t="s">
        <v>14</v>
      </c>
      <c r="E79" s="58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/>
      <c r="B80" s="65"/>
      <c r="C80" s="54"/>
      <c r="D80" s="58" t="s">
        <v>32</v>
      </c>
      <c r="E80" s="58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/>
      <c r="E81" s="58" t="s">
        <v>46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>
        <f>A78</f>
        <v>308</v>
      </c>
      <c r="B82" s="65">
        <f>B78</f>
        <v>4</v>
      </c>
      <c r="C82" s="54"/>
      <c r="D82" s="58"/>
      <c r="E82" s="68" t="str" cm="1">
        <f t="array" aca="1" ref="E82" ca="1">"""style"": {""fontWeight"": ""bold"",""color"": """&amp;INDIRECT(ADDRESS(A82,B82,4,1,"DONNEES"))&amp;"""}"</f>
        <v>"style": {"fontWeight": "bold","color": "#2D89E1"}</v>
      </c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/>
      <c r="D83" s="58" t="s">
        <v>14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154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A78</f>
        <v>308</v>
      </c>
      <c r="B85" s="65">
        <f>B78</f>
        <v>4</v>
      </c>
      <c r="C85" s="54"/>
      <c r="D85" s="68" t="str" cm="1">
        <f t="array" aca="1" ref="D85" ca="1">"""lineColor"": """&amp;INDIRECT(ADDRESS(A85,B85,4,1,"DONNEES"))&amp;""","</f>
        <v>"lineColor":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36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>
        <f>A78</f>
        <v>308</v>
      </c>
      <c r="B87" s="65">
        <f>B78</f>
        <v>4</v>
      </c>
      <c r="C87" s="54"/>
      <c r="D87" s="68" t="str" cm="1">
        <f t="array" aca="1" ref="D87" ca="1">"""tickColor"": """&amp;INDIRECT(ADDRESS(A87,B87,4,1,"DONNEES"))&amp;""","</f>
        <v>"tickColor": "#2D89E1",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38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 t="s">
        <v>39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58" t="s">
        <v>47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98" t="s">
        <v>157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/>
      <c r="D92" s="68" t="str">
        <f>D72</f>
        <v>"tickAmount": 6,</v>
      </c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/>
      <c r="D93" s="58" t="s">
        <v>156</v>
      </c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 t="s">
        <v>26</v>
      </c>
      <c r="D94" s="58"/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4"/>
      <c r="B95" s="65"/>
      <c r="C95" s="54" t="s">
        <v>48</v>
      </c>
      <c r="D95" s="58"/>
      <c r="E95" s="58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59" customFormat="1" x14ac:dyDescent="0.3">
      <c r="A96" s="64"/>
      <c r="B96" s="65"/>
      <c r="C96" s="54"/>
      <c r="D96" s="58" t="s">
        <v>49</v>
      </c>
      <c r="E96" s="58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59" customFormat="1" x14ac:dyDescent="0.3">
      <c r="A97" s="66">
        <f>A$4+3</f>
        <v>309</v>
      </c>
      <c r="B97" s="67">
        <f>B$4+1</f>
        <v>2</v>
      </c>
      <c r="C97" s="54"/>
      <c r="D97" s="58"/>
      <c r="E97" s="68" t="str" cm="1">
        <f t="array" aca="1" ref="E97" ca="1">"""headerFormat"": ""&lt;span style=\""font-size: 10px\""&gt;" &amp;FIXED(INDIRECT(ADDRESS(A97,B97,4,1,"DONNEES")),0,1) &amp;CHAR(160)&amp;"-"&amp;CHAR(160)&amp;"Vergers"&amp;CHAR(160)&amp;"-"&amp;CHAR(160)&amp;"{point.key}"&amp;CHAR(160)&amp;":&lt;br/&gt;&lt;/span&gt;"""</f>
        <v>"headerFormat": "&lt;span style=\"font-size: 10px\"&gt;2024 - Vergers - {point.key} :&lt;br/&gt;&lt;/span&gt;"</v>
      </c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x14ac:dyDescent="0.3">
      <c r="C98" s="54" t="s">
        <v>14</v>
      </c>
    </row>
    <row r="99" spans="1:44" s="64" customFormat="1" x14ac:dyDescent="0.3">
      <c r="B99" s="65"/>
      <c r="C99" s="54" t="s">
        <v>50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/>
      <c r="D100" s="58" t="s">
        <v>51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 t="s">
        <v>14</v>
      </c>
      <c r="D101" s="58"/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 t="s">
        <v>17</v>
      </c>
      <c r="D102" s="58"/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/>
      <c r="D103" s="58" t="s">
        <v>52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A104" s="74">
        <f>A10-2</f>
        <v>308</v>
      </c>
      <c r="B104" s="75">
        <f>B10</f>
        <v>3</v>
      </c>
      <c r="C104" s="54"/>
      <c r="D104" s="68" t="str" cm="1">
        <f t="array" aca="1" ref="D104" ca="1">"""" &amp; INDIRECT(ADDRESS(A104,B104,4,1,"DONNEES")) &amp; ""","</f>
        <v>"#CCCEF6",</v>
      </c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A105" s="64">
        <f>A104</f>
        <v>308</v>
      </c>
      <c r="B105" s="65">
        <f>B104+1</f>
        <v>4</v>
      </c>
      <c r="C105" s="54"/>
      <c r="D105" s="76" t="str" cm="1">
        <f t="array" aca="1" ref="D105" ca="1">"""" &amp; INDIRECT(ADDRESS(A105,B105,4,1,"DONNEES")) &amp; """"</f>
        <v>"#2D89E1"</v>
      </c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 t="s">
        <v>16</v>
      </c>
      <c r="D106" s="58"/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44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/>
      <c r="D108" s="58" t="s">
        <v>53</v>
      </c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 t="s">
        <v>14</v>
      </c>
      <c r="D109" s="58"/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54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/>
      <c r="D111" s="58" t="s">
        <v>53</v>
      </c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 t="s">
        <v>14</v>
      </c>
      <c r="D112" s="58"/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55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/>
      <c r="D114" s="58" t="s">
        <v>56</v>
      </c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 t="s">
        <v>14</v>
      </c>
      <c r="D115" s="58"/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57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/>
      <c r="D117" s="58" t="s">
        <v>56</v>
      </c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B118" s="65"/>
      <c r="C118" s="54" t="s">
        <v>15</v>
      </c>
      <c r="D118" s="58"/>
      <c r="E118" s="5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 t="s">
        <v>58</v>
      </c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A120" s="61"/>
      <c r="B120" s="62"/>
      <c r="C120" s="77"/>
      <c r="D120" s="78"/>
      <c r="E120" s="7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21" spans="1:44" s="64" customFormat="1" x14ac:dyDescent="0.3">
      <c r="B121" s="65"/>
      <c r="C121" s="54"/>
      <c r="D121" s="58"/>
      <c r="E121" s="58"/>
      <c r="F121" s="59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</row>
    <row r="122" spans="1:44" s="64" customFormat="1" x14ac:dyDescent="0.3">
      <c r="B122" s="65"/>
      <c r="C122" s="54"/>
      <c r="D122" s="58"/>
      <c r="E122" s="58"/>
      <c r="F122" s="59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73" spans="2:44" s="64" customFormat="1" x14ac:dyDescent="0.3">
      <c r="B473" s="65"/>
      <c r="C473" s="54"/>
      <c r="D473" s="58"/>
      <c r="E473" s="58"/>
      <c r="F473" s="59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</row>
    <row r="474" spans="2:44" s="64" customFormat="1" x14ac:dyDescent="0.3">
      <c r="B474" s="65"/>
      <c r="C474" s="54"/>
      <c r="D474" s="58"/>
      <c r="E474" s="58"/>
      <c r="F474" s="59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  <row r="514" spans="2:44" s="64" customFormat="1" x14ac:dyDescent="0.3">
      <c r="B514" s="65"/>
      <c r="C514" s="54"/>
      <c r="D514" s="58"/>
      <c r="E514" s="58"/>
      <c r="F514" s="59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</row>
    <row r="515" spans="2:44" s="64" customFormat="1" x14ac:dyDescent="0.3">
      <c r="B515" s="65"/>
      <c r="C515" s="54"/>
      <c r="D515" s="58"/>
      <c r="E515" s="58"/>
      <c r="F515" s="59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0D4CD-6173-470D-901C-A05D9138C1AD}">
  <sheetPr codeName="Feuil15"/>
  <dimension ref="A1:AR515"/>
  <sheetViews>
    <sheetView showGridLines="0" zoomScale="120" zoomScaleNormal="120" workbookViewId="0">
      <pane xSplit="3" ySplit="4" topLeftCell="D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6" s="83" customFormat="1" ht="18" x14ac:dyDescent="0.3">
      <c r="A1" s="79" t="str" cm="1">
        <f t="array" aca="1" ref="A1" ca="1">INDIRECT(ADDRESS(A4,B4,4,1,"DONNEES"))</f>
        <v>H1</v>
      </c>
      <c r="B1" s="80" t="str" cm="1">
        <f t="array" aca="1" ref="B1" ca="1">INDIRECT(ADDRESS(A4,B4+1,4,1,"DONNEES"))</f>
        <v>Nombre d'exploitations possédant des pommiers et superficies moyennes consacrées à ces cultures selon la taille de l'exploitation en 2024</v>
      </c>
      <c r="C1" s="81"/>
      <c r="D1" s="82"/>
      <c r="E1" s="82"/>
    </row>
    <row r="2" spans="1:6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6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6" ht="15" thickBot="1" x14ac:dyDescent="0.35">
      <c r="A4" s="61">
        <f>ROW(DONNEES!A318)</f>
        <v>318</v>
      </c>
      <c r="B4" s="62">
        <v>1</v>
      </c>
      <c r="D4" s="63" t="s">
        <v>146</v>
      </c>
    </row>
    <row r="5" spans="1:6" x14ac:dyDescent="0.3">
      <c r="D5" s="58" t="s">
        <v>22</v>
      </c>
    </row>
    <row r="6" spans="1:6" x14ac:dyDescent="0.3">
      <c r="D6" s="58" t="s">
        <v>23</v>
      </c>
    </row>
    <row r="7" spans="1:6" x14ac:dyDescent="0.3">
      <c r="C7" s="54" t="s">
        <v>14</v>
      </c>
    </row>
    <row r="8" spans="1:6" x14ac:dyDescent="0.3">
      <c r="C8" s="54" t="s">
        <v>24</v>
      </c>
    </row>
    <row r="9" spans="1:6" x14ac:dyDescent="0.3">
      <c r="D9" s="58" t="s">
        <v>13</v>
      </c>
    </row>
    <row r="10" spans="1:6" x14ac:dyDescent="0.3">
      <c r="A10" s="66">
        <f>A$4+4</f>
        <v>322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0,25 ha","y": 47},</v>
      </c>
    </row>
    <row r="11" spans="1:6" x14ac:dyDescent="0.3">
      <c r="A11" s="64">
        <f>A10+1</f>
        <v>323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"0,25 à 0,5 ha","y": 26},</v>
      </c>
    </row>
    <row r="12" spans="1:6" x14ac:dyDescent="0.3">
      <c r="A12" s="64">
        <f t="shared" ref="A12:A16" si="0">A11+1</f>
        <v>324</v>
      </c>
      <c r="B12" s="65">
        <f t="shared" ref="B12:B16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"0,5 à 1 ha","y": 46},</v>
      </c>
    </row>
    <row r="13" spans="1:6" x14ac:dyDescent="0.3">
      <c r="A13" s="64">
        <f t="shared" si="0"/>
        <v>325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"1 à 5 ha","y": 74},</v>
      </c>
    </row>
    <row r="14" spans="1:6" x14ac:dyDescent="0.3">
      <c r="A14" s="64">
        <f t="shared" si="0"/>
        <v>326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"5 à 10 ha","y": 21},</v>
      </c>
    </row>
    <row r="15" spans="1:6" x14ac:dyDescent="0.3">
      <c r="A15" s="64">
        <f t="shared" si="0"/>
        <v>327</v>
      </c>
      <c r="B15" s="65">
        <f t="shared" si="1"/>
        <v>3</v>
      </c>
      <c r="E15" s="68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"},"</f>
        <v>{"name": "10 à 20 ha","y": 21},</v>
      </c>
    </row>
    <row r="16" spans="1:6" x14ac:dyDescent="0.3">
      <c r="A16" s="64">
        <f t="shared" si="0"/>
        <v>328</v>
      </c>
      <c r="B16" s="65">
        <f t="shared" si="1"/>
        <v>3</v>
      </c>
      <c r="E16" s="76" t="str" cm="1">
        <f t="array" aca="1" ref="E16" ca="1">"{""name"": """ &amp; INDIRECT(ADDRESS(A16,2,4,1,"DONNEES"))&amp; """,""y"": " &amp; IF(ISNUMBER(INDIRECT(ADDRESS(A16,B16,4,1,"DONNEES"))),SUBSTITUTE(FIXED(INDIRECT(ADDRESS(A16,B16,4,1,"DONNEES"))/A$2,B$2,1),",","."),"null") &amp; "}]"</f>
        <v>{"name": "≥ 20 ha","y": 5}]</v>
      </c>
    </row>
    <row r="17" spans="1:44" s="59" customFormat="1" x14ac:dyDescent="0.3">
      <c r="A17" s="64"/>
      <c r="B17" s="65"/>
      <c r="C17" s="54" t="s">
        <v>25</v>
      </c>
      <c r="D17" s="58"/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/>
      <c r="B18" s="65"/>
      <c r="C18" s="54"/>
      <c r="D18" s="58" t="s">
        <v>13</v>
      </c>
      <c r="E18" s="58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74">
        <f>A10</f>
        <v>322</v>
      </c>
      <c r="B19" s="75">
        <f>B10+1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"&lt; 0,25 ha","y": 0.10},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>A19+1</f>
        <v>323</v>
      </c>
      <c r="B20" s="65">
        <f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"0,25 à 0,5 ha","y": 0.37},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ref="A21:A25" si="2">A20+1</f>
        <v>324</v>
      </c>
      <c r="B21" s="65">
        <f t="shared" ref="B21:B25" si="3">B20</f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"0,5 à 1 ha","y": 0.67},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325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"1 à 5 ha","y": 2.34},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326</v>
      </c>
      <c r="B23" s="65">
        <f t="shared" si="3"/>
        <v>4</v>
      </c>
      <c r="C23" s="54"/>
      <c r="D23" s="58"/>
      <c r="E23" s="68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"},"</f>
        <v>{"name": "5 à 10 ha","y": 6.87},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2"/>
        <v>327</v>
      </c>
      <c r="B24" s="65">
        <f t="shared" si="3"/>
        <v>4</v>
      </c>
      <c r="C24" s="54"/>
      <c r="D24" s="58"/>
      <c r="E24" s="68" t="str" cm="1">
        <f t="array" aca="1" ref="E24" ca="1">"{""name"": """ &amp; INDIRECT(ADDRESS(A24,2,4,1,"DONNEES"))&amp; """,""y"": " &amp; IF(ISNUMBER(INDIRECT(ADDRESS(A24,B24,4,1,"DONNEES"))),SUBSTITUTE(FIXED(INDIRECT(ADDRESS(A24,B24,4,1,"DONNEES"))/A$3,B$3,1),",","."),"null") &amp; "},"</f>
        <v>{"name": "10 à 20 ha","y": 13.99},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2"/>
        <v>328</v>
      </c>
      <c r="B25" s="65">
        <f t="shared" si="3"/>
        <v>4</v>
      </c>
      <c r="C25" s="54"/>
      <c r="D25" s="58"/>
      <c r="E25" s="76" t="str" cm="1">
        <f t="array" aca="1" ref="E25" ca="1">"{""name"": """ &amp; INDIRECT(ADDRESS(A25,2,4,1,"DONNEES"))&amp; """,""y"": " &amp; IF(ISNUMBER(INDIRECT(ADDRESS(A25,B25,4,1,"DONNEES"))),SUBSTITUTE(FIXED(INDIRECT(ADDRESS(A25,B25,4,1,"DONNEES"))/A$3,B$3,1),",","."),"null") &amp; "}]"</f>
        <v>{"name": "≥ 20 ha","y": 25.40}]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/>
      <c r="B26" s="65"/>
      <c r="C26" s="54" t="s">
        <v>26</v>
      </c>
      <c r="D26" s="58"/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 t="s">
        <v>27</v>
      </c>
      <c r="D27" s="58"/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74">
        <f>A10-1</f>
        <v>321</v>
      </c>
      <c r="B28" s="75">
        <f>B10</f>
        <v>3</v>
      </c>
      <c r="C28" s="54"/>
      <c r="D28" s="68" t="str" cm="1">
        <f t="array" aca="1" ref="D28" ca="1">"""name"": """ &amp; INDIRECT(ADDRESS(A28,B28,4,1,"DONNEES")) &amp; ""","</f>
        <v>"name": "Exploitations",</v>
      </c>
      <c r="E28" s="58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48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ht="34.950000000000003" customHeight="1" x14ac:dyDescent="0.3">
      <c r="A30" s="64"/>
      <c r="B30" s="65"/>
      <c r="C30" s="54"/>
      <c r="D30" s="58"/>
      <c r="E30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65"/>
      <c r="C31" s="54"/>
      <c r="D31" s="58" t="s">
        <v>14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/>
      <c r="D32" s="98" t="s">
        <v>147</v>
      </c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/>
      <c r="B33" s="75">
        <v>1</v>
      </c>
      <c r="C33" s="54"/>
      <c r="D33" s="68" t="str">
        <f>"""_colorIndex"": "&amp;B33</f>
        <v>"_colorIndex": 1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 t="s">
        <v>25</v>
      </c>
      <c r="D34" s="58"/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>A28</f>
        <v>321</v>
      </c>
      <c r="B35" s="65">
        <f>B28+1</f>
        <v>4</v>
      </c>
      <c r="C35" s="54"/>
      <c r="D35" s="68" t="str" cm="1">
        <f t="array" aca="1" ref="D35" ca="1">"""name"": """ &amp; INDIRECT(ADDRESS(A35,B35,4,1,"DONNEES")) &amp; ""","</f>
        <v>"name": "Superficie moyenne",</v>
      </c>
      <c r="E35" s="58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48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6">
        <f>A$4+1</f>
        <v>319</v>
      </c>
      <c r="B37" s="67">
        <f>B$4+4</f>
        <v>5</v>
      </c>
      <c r="C37" s="54"/>
      <c r="D37" s="58"/>
      <c r="E37" s="68" t="str" cm="1">
        <f t="array" aca="1" ref="E37" ca="1">"""pointFormat"": ""&lt;span style=\""color:{point.color}\""&gt;&amp;#9679&lt;/span&gt; &lt;b&gt; {point.y:,.2f}"&amp;IF(A$3&gt;1," (x"&amp;CHAR(160)&amp;SUBSTITUTE(TEXT(A$3,"# ##0")," ",CHAR(160))&amp;")","") &amp;"&lt;/b&gt;"&amp;CHAR(160)&amp; INDIRECT(ADDRESS(A37,B37,4,1,"DONNEES"))&amp;"&lt;br/&gt;"""</f>
        <v>"pointFormat": "&lt;span style=\"color:{point.color}\"&gt;&amp;#9679&lt;/span&gt; &lt;b&gt; {point.y:,.2f}&lt;/b&gt; ha/exploitation&lt;br/&gt;"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58" t="s">
        <v>14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/>
      <c r="C39" s="54"/>
      <c r="D39" s="58" t="s">
        <v>148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/>
      <c r="D40" s="98" t="s">
        <v>149</v>
      </c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>
        <f>B33+1</f>
        <v>2</v>
      </c>
      <c r="C41" s="54"/>
      <c r="D41" s="68" t="str">
        <f>"""_colorIndex"": "&amp;B41</f>
        <v>"_colorIndex": 2</v>
      </c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 t="s">
        <v>26</v>
      </c>
      <c r="D42" s="58"/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 t="s">
        <v>31</v>
      </c>
      <c r="D43" s="58"/>
      <c r="E43" s="58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 t="s">
        <v>32</v>
      </c>
      <c r="E44" s="58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/>
      <c r="E45" s="58" t="s">
        <v>33</v>
      </c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/>
      <c r="E46" s="58" t="s">
        <v>34</v>
      </c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14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35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36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37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38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150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151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/>
      <c r="D54" s="58" t="s">
        <v>42</v>
      </c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 t="s">
        <v>26</v>
      </c>
      <c r="D55" s="58"/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 t="s">
        <v>43</v>
      </c>
      <c r="D56" s="58"/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44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>
        <f>A28-2</f>
        <v>319</v>
      </c>
      <c r="B58" s="65">
        <f>B28</f>
        <v>3</v>
      </c>
      <c r="C58" s="54"/>
      <c r="D58" s="58"/>
      <c r="E58" s="68" t="str" cm="1">
        <f t="array" aca="1" ref="E58" ca="1">"""text"": """ &amp;INDIRECT(ADDRESS(A58,B58,4,1,"DONNEES"))&amp; ""","</f>
        <v>"text": "Nombre d'exploitations",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ht="28.8" x14ac:dyDescent="0.3">
      <c r="A59" s="64">
        <f>A104</f>
        <v>320</v>
      </c>
      <c r="B59" s="65">
        <f>B104</f>
        <v>3</v>
      </c>
      <c r="C59" s="54"/>
      <c r="D59" s="58"/>
      <c r="E59" s="68" t="str" cm="1">
        <f t="array" aca="1" ref="E59" ca="1">"""style"": {""fontFamily"": ""\""Lucida Grande\"", \""Lucida Sans Unicode\"", Verdana, Arial, Helvetica, sans-serif"",""color"": """&amp;INDIRECT(ADDRESS(A59,B59,4,1,"DONNEES"))&amp;""",""fontSize"": ""12"",""fontWeight"": ""bold"",""fontStyle"": ""normal""}"</f>
        <v>"style": {"fontFamily": "\"Lucida Grande\", \"Lucida Sans Unicode\", Verdana, Arial, Helvetica, sans-serif","color": "#5F65E3","fontSize": "12","fontWeight": "bold","fontStyle": "normal"}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14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/>
      <c r="B61" s="65"/>
      <c r="C61" s="54"/>
      <c r="D61" s="58" t="s">
        <v>32</v>
      </c>
      <c r="E61" s="58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/>
      <c r="E62" s="58" t="s">
        <v>46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A59</f>
        <v>320</v>
      </c>
      <c r="B63" s="65">
        <f>B59</f>
        <v>3</v>
      </c>
      <c r="C63" s="54"/>
      <c r="D63" s="58"/>
      <c r="E63" s="68" t="str" cm="1">
        <f t="array" aca="1" ref="E63" ca="1">"""style"": {""fontWeight"": ""bold"",""color"": """&amp;INDIRECT(ADDRESS(A63,B63,4,1,"DONNEES"))&amp;"""}"</f>
        <v>"style": {"fontWeight": "bold","color": "#5F65E3"}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14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A59</f>
        <v>320</v>
      </c>
      <c r="B65" s="65">
        <f>B59</f>
        <v>3</v>
      </c>
      <c r="C65" s="54"/>
      <c r="D65" s="68" t="str" cm="1">
        <f t="array" aca="1" ref="D65" ca="1">"""lineColor"": """&amp;INDIRECT(ADDRESS(A65,B65,4,1,"DONNEES"))&amp;""","</f>
        <v>"lineColor": "#5F65E3",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36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>
        <f>A59</f>
        <v>320</v>
      </c>
      <c r="B67" s="65">
        <f>B59</f>
        <v>3</v>
      </c>
      <c r="C67" s="54"/>
      <c r="D67" s="68" t="str" cm="1">
        <f t="array" aca="1" ref="D67" ca="1">"""tickColor"": """&amp;INDIRECT(ADDRESS(A67,B67,4,1,"DONNEES"))&amp;""","</f>
        <v>"tickColor": "#5F65E3",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38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58" t="s">
        <v>39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58" t="s">
        <v>47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98" t="s">
        <v>161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/>
      <c r="D72" s="98" t="s">
        <v>158</v>
      </c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42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/>
      <c r="B74" s="65"/>
      <c r="C74" s="54" t="s">
        <v>25</v>
      </c>
      <c r="D74" s="58"/>
      <c r="E74" s="58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44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>
        <f>A35-2</f>
        <v>319</v>
      </c>
      <c r="B76" s="65">
        <f>B35</f>
        <v>4</v>
      </c>
      <c r="C76" s="54"/>
      <c r="D76" s="58"/>
      <c r="E76" s="68" t="str" cm="1">
        <f t="array" aca="1" ref="E76" ca="1">"""text"": """ &amp;INDIRECT(ADDRESS(A76,B76,4,1,"DONNEES"))&amp; ""","</f>
        <v>"text": "Superficie moyenne (ha/exploitation)",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/>
      <c r="E77" s="58" t="s">
        <v>153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ht="28.8" x14ac:dyDescent="0.3">
      <c r="A78" s="64">
        <f>A105</f>
        <v>320</v>
      </c>
      <c r="B78" s="65">
        <f>B105</f>
        <v>4</v>
      </c>
      <c r="C78" s="54"/>
      <c r="D78" s="58"/>
      <c r="E78" s="68" t="str" cm="1">
        <f t="array" aca="1" ref="E78" ca="1">"""style"": {""fontFamily"": ""\""Lucida Grande\"", \""Lucida Sans Unicode\"", Verdana, Arial, Helvetica, sans-serif"",""color"": """&amp;INDIRECT(ADDRESS(A78,B78,4,1,"DONNEES"))&amp;""",""fontSize"":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 t="s">
        <v>14</v>
      </c>
      <c r="E79" s="58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/>
      <c r="B80" s="65"/>
      <c r="C80" s="54"/>
      <c r="D80" s="58" t="s">
        <v>32</v>
      </c>
      <c r="E80" s="58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/>
      <c r="E81" s="58" t="s">
        <v>46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>
        <f>A78</f>
        <v>320</v>
      </c>
      <c r="B82" s="65">
        <f>B78</f>
        <v>4</v>
      </c>
      <c r="C82" s="54"/>
      <c r="D82" s="58"/>
      <c r="E82" s="68" t="str" cm="1">
        <f t="array" aca="1" ref="E82" ca="1">"""style"": {""fontWeight"": ""bold"",""color"": """&amp;INDIRECT(ADDRESS(A82,B82,4,1,"DONNEES"))&amp;"""}"</f>
        <v>"style": {"fontWeight": "bold","color": "#2D89E1"}</v>
      </c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/>
      <c r="D83" s="58" t="s">
        <v>14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154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A78</f>
        <v>320</v>
      </c>
      <c r="B85" s="65">
        <f>B78</f>
        <v>4</v>
      </c>
      <c r="C85" s="54"/>
      <c r="D85" s="68" t="str" cm="1">
        <f t="array" aca="1" ref="D85" ca="1">"""lineColor"": """&amp;INDIRECT(ADDRESS(A85,B85,4,1,"DONNEES"))&amp;""","</f>
        <v>"lineColor":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36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>
        <f>A78</f>
        <v>320</v>
      </c>
      <c r="B87" s="65">
        <f>B78</f>
        <v>4</v>
      </c>
      <c r="C87" s="54"/>
      <c r="D87" s="68" t="str" cm="1">
        <f t="array" aca="1" ref="D87" ca="1">"""tickColor"": """&amp;INDIRECT(ADDRESS(A87,B87,4,1,"DONNEES"))&amp;""","</f>
        <v>"tickColor": "#2D89E1",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38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 t="s">
        <v>39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58" t="s">
        <v>47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98" t="s">
        <v>159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/>
      <c r="D92" s="68" t="str">
        <f>D72</f>
        <v>"tickAmount": 5,</v>
      </c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/>
      <c r="D93" s="58" t="s">
        <v>156</v>
      </c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 t="s">
        <v>26</v>
      </c>
      <c r="D94" s="58"/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4"/>
      <c r="B95" s="65"/>
      <c r="C95" s="54" t="s">
        <v>48</v>
      </c>
      <c r="D95" s="58"/>
      <c r="E95" s="58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59" customFormat="1" x14ac:dyDescent="0.3">
      <c r="A96" s="64"/>
      <c r="B96" s="65"/>
      <c r="C96" s="54"/>
      <c r="D96" s="58" t="s">
        <v>49</v>
      </c>
      <c r="E96" s="58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59" customFormat="1" x14ac:dyDescent="0.3">
      <c r="A97" s="66">
        <f>A$4+3</f>
        <v>321</v>
      </c>
      <c r="B97" s="67">
        <f>B$4+1</f>
        <v>2</v>
      </c>
      <c r="C97" s="54"/>
      <c r="D97" s="58"/>
      <c r="E97" s="68" t="str" cm="1">
        <f t="array" aca="1" ref="E97" ca="1">"""headerFormat"": ""&lt;span style=\""font-size: 10px\""&gt;" &amp;FIXED(INDIRECT(ADDRESS(A97,B97,4,1,"DONNEES")),0,1) &amp;CHAR(160)&amp;"-"&amp;CHAR(160)&amp;"Pommiers"&amp;CHAR(160)&amp;"-"&amp;CHAR(160)&amp;"{point.key}"&amp;CHAR(160)&amp;":&lt;br/&gt;&lt;/span&gt;"""</f>
        <v>"headerFormat": "&lt;span style=\"font-size: 10px\"&gt;2024 - Pommiers - {point.key} :&lt;br/&gt;&lt;/span&gt;"</v>
      </c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x14ac:dyDescent="0.3">
      <c r="C98" s="54" t="s">
        <v>14</v>
      </c>
    </row>
    <row r="99" spans="1:44" s="64" customFormat="1" x14ac:dyDescent="0.3">
      <c r="B99" s="65"/>
      <c r="C99" s="54" t="s">
        <v>50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/>
      <c r="D100" s="58" t="s">
        <v>51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 t="s">
        <v>14</v>
      </c>
      <c r="D101" s="58"/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 t="s">
        <v>17</v>
      </c>
      <c r="D102" s="58"/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/>
      <c r="D103" s="58" t="s">
        <v>52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A104" s="74">
        <f>A10-2</f>
        <v>320</v>
      </c>
      <c r="B104" s="75">
        <f>B10</f>
        <v>3</v>
      </c>
      <c r="C104" s="54"/>
      <c r="D104" s="68" t="str" cm="1">
        <f t="array" aca="1" ref="D104" ca="1">"""" &amp; INDIRECT(ADDRESS(A104,B104,4,1,"DONNEES")) &amp; ""","</f>
        <v>"#5F65E3",</v>
      </c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A105" s="64">
        <f>A104</f>
        <v>320</v>
      </c>
      <c r="B105" s="65">
        <f>B104+1</f>
        <v>4</v>
      </c>
      <c r="C105" s="54"/>
      <c r="D105" s="76" t="str" cm="1">
        <f t="array" aca="1" ref="D105" ca="1">"""" &amp; INDIRECT(ADDRESS(A105,B105,4,1,"DONNEES")) &amp; """"</f>
        <v>"#2D89E1"</v>
      </c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 t="s">
        <v>16</v>
      </c>
      <c r="D106" s="58"/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44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/>
      <c r="D108" s="58" t="s">
        <v>53</v>
      </c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 t="s">
        <v>14</v>
      </c>
      <c r="D109" s="58"/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54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/>
      <c r="D111" s="58" t="s">
        <v>53</v>
      </c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 t="s">
        <v>14</v>
      </c>
      <c r="D112" s="58"/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55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/>
      <c r="D114" s="58" t="s">
        <v>56</v>
      </c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 t="s">
        <v>14</v>
      </c>
      <c r="D115" s="58"/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57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/>
      <c r="D117" s="58" t="s">
        <v>56</v>
      </c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B118" s="65"/>
      <c r="C118" s="54" t="s">
        <v>15</v>
      </c>
      <c r="D118" s="58"/>
      <c r="E118" s="5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 t="s">
        <v>58</v>
      </c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A120" s="61"/>
      <c r="B120" s="62"/>
      <c r="C120" s="77"/>
      <c r="D120" s="78"/>
      <c r="E120" s="7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21" spans="1:44" s="64" customFormat="1" x14ac:dyDescent="0.3">
      <c r="B121" s="65"/>
      <c r="C121" s="54"/>
      <c r="D121" s="58"/>
      <c r="E121" s="58"/>
      <c r="F121" s="59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</row>
    <row r="122" spans="1:44" s="64" customFormat="1" x14ac:dyDescent="0.3">
      <c r="B122" s="65"/>
      <c r="C122" s="54"/>
      <c r="D122" s="58"/>
      <c r="E122" s="58"/>
      <c r="F122" s="59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73" spans="2:44" s="64" customFormat="1" x14ac:dyDescent="0.3">
      <c r="B473" s="65"/>
      <c r="C473" s="54"/>
      <c r="D473" s="58"/>
      <c r="E473" s="58"/>
      <c r="F473" s="59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</row>
    <row r="474" spans="2:44" s="64" customFormat="1" x14ac:dyDescent="0.3">
      <c r="B474" s="65"/>
      <c r="C474" s="54"/>
      <c r="D474" s="58"/>
      <c r="E474" s="58"/>
      <c r="F474" s="59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  <row r="514" spans="2:44" s="64" customFormat="1" x14ac:dyDescent="0.3">
      <c r="B514" s="65"/>
      <c r="C514" s="54"/>
      <c r="D514" s="58"/>
      <c r="E514" s="58"/>
      <c r="F514" s="59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</row>
    <row r="515" spans="2:44" s="64" customFormat="1" x14ac:dyDescent="0.3">
      <c r="B515" s="65"/>
      <c r="C515" s="54"/>
      <c r="D515" s="58"/>
      <c r="E515" s="58"/>
      <c r="F515" s="59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00A9C-20EB-4251-BDFA-F01D2BC999E6}">
  <sheetPr codeName="Feuil16"/>
  <dimension ref="A1:AR515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6" s="83" customFormat="1" ht="18" x14ac:dyDescent="0.3">
      <c r="A1" s="79" t="str" cm="1">
        <f t="array" aca="1" ref="A1" ca="1">INDIRECT(ADDRESS(A4,B4,4,1,"DONNEES"))</f>
        <v>I1</v>
      </c>
      <c r="B1" s="80" t="str" cm="1">
        <f t="array" aca="1" ref="B1" ca="1">INDIRECT(ADDRESS(A4,B4+1,4,1,"DONNEES"))</f>
        <v>Nombre d'exploitations possédant des poiriers et superficies moyennes consacrées à ces cultures selon la taille de l'exploitation en 2024</v>
      </c>
      <c r="C1" s="81"/>
      <c r="D1" s="82"/>
      <c r="E1" s="82"/>
    </row>
    <row r="2" spans="1:6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6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6" ht="15" thickBot="1" x14ac:dyDescent="0.35">
      <c r="A4" s="61">
        <f>ROW(DONNEES!A330)</f>
        <v>330</v>
      </c>
      <c r="B4" s="62">
        <v>1</v>
      </c>
      <c r="D4" s="63" t="s">
        <v>146</v>
      </c>
    </row>
    <row r="5" spans="1:6" x14ac:dyDescent="0.3">
      <c r="D5" s="58" t="s">
        <v>22</v>
      </c>
    </row>
    <row r="6" spans="1:6" x14ac:dyDescent="0.3">
      <c r="D6" s="58" t="s">
        <v>23</v>
      </c>
    </row>
    <row r="7" spans="1:6" x14ac:dyDescent="0.3">
      <c r="C7" s="54" t="s">
        <v>14</v>
      </c>
    </row>
    <row r="8" spans="1:6" x14ac:dyDescent="0.3">
      <c r="C8" s="54" t="s">
        <v>24</v>
      </c>
    </row>
    <row r="9" spans="1:6" x14ac:dyDescent="0.3">
      <c r="D9" s="58" t="s">
        <v>13</v>
      </c>
    </row>
    <row r="10" spans="1:6" x14ac:dyDescent="0.3">
      <c r="A10" s="66">
        <f>A$4+4</f>
        <v>334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0,25 ha","y": 82},</v>
      </c>
    </row>
    <row r="11" spans="1:6" x14ac:dyDescent="0.3">
      <c r="A11" s="64">
        <f>A10+1</f>
        <v>335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"0,25 à 0,5 ha","y": 15},</v>
      </c>
    </row>
    <row r="12" spans="1:6" x14ac:dyDescent="0.3">
      <c r="A12" s="64">
        <f t="shared" ref="A12:A16" si="0">A11+1</f>
        <v>336</v>
      </c>
      <c r="B12" s="65">
        <f t="shared" ref="B12:B16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"0,5 à 1 ha","y": 21},</v>
      </c>
    </row>
    <row r="13" spans="1:6" x14ac:dyDescent="0.3">
      <c r="A13" s="64">
        <f t="shared" si="0"/>
        <v>337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"1 à 5 ha","y": 32},</v>
      </c>
    </row>
    <row r="14" spans="1:6" x14ac:dyDescent="0.3">
      <c r="A14" s="64">
        <f t="shared" si="0"/>
        <v>338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"5 à 10 ha","y": 11},</v>
      </c>
    </row>
    <row r="15" spans="1:6" x14ac:dyDescent="0.3">
      <c r="A15" s="64">
        <f t="shared" si="0"/>
        <v>339</v>
      </c>
      <c r="B15" s="65">
        <f t="shared" si="1"/>
        <v>3</v>
      </c>
      <c r="E15" s="68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"},"</f>
        <v>{"name": "10 à 20 ha","y": 16},</v>
      </c>
    </row>
    <row r="16" spans="1:6" x14ac:dyDescent="0.3">
      <c r="A16" s="64">
        <f t="shared" si="0"/>
        <v>340</v>
      </c>
      <c r="B16" s="65">
        <f t="shared" si="1"/>
        <v>3</v>
      </c>
      <c r="E16" s="76" t="str" cm="1">
        <f t="array" aca="1" ref="E16" ca="1">"{""name"": """ &amp; INDIRECT(ADDRESS(A16,2,4,1,"DONNEES"))&amp; """,""y"": " &amp; IF(ISNUMBER(INDIRECT(ADDRESS(A16,B16,4,1,"DONNEES"))),SUBSTITUTE(FIXED(INDIRECT(ADDRESS(A16,B16,4,1,"DONNEES"))/A$2,B$2,1),",","."),"null") &amp; "}]"</f>
        <v>{"name": "≥ 20 ha","y": 11}]</v>
      </c>
    </row>
    <row r="17" spans="1:44" s="59" customFormat="1" x14ac:dyDescent="0.3">
      <c r="A17" s="64"/>
      <c r="B17" s="65"/>
      <c r="C17" s="54" t="s">
        <v>25</v>
      </c>
      <c r="D17" s="58"/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/>
      <c r="B18" s="65"/>
      <c r="C18" s="54"/>
      <c r="D18" s="58" t="s">
        <v>13</v>
      </c>
      <c r="E18" s="58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74">
        <f>A10</f>
        <v>334</v>
      </c>
      <c r="B19" s="75">
        <f>B10+1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"&lt; 0,25 ha","y": 0.10},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>A19+1</f>
        <v>335</v>
      </c>
      <c r="B20" s="65">
        <f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"0,25 à 0,5 ha","y": 0.32},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ref="A21:A25" si="2">A20+1</f>
        <v>336</v>
      </c>
      <c r="B21" s="65">
        <f t="shared" ref="B21:B25" si="3">B20</f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"0,5 à 1 ha","y": 0.68},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337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"1 à 5 ha","y": 2.47},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338</v>
      </c>
      <c r="B23" s="65">
        <f t="shared" si="3"/>
        <v>4</v>
      </c>
      <c r="C23" s="54"/>
      <c r="D23" s="58"/>
      <c r="E23" s="68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"},"</f>
        <v>{"name": "5 à 10 ha","y": 7.30},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2"/>
        <v>339</v>
      </c>
      <c r="B24" s="65">
        <f t="shared" si="3"/>
        <v>4</v>
      </c>
      <c r="C24" s="54"/>
      <c r="D24" s="58"/>
      <c r="E24" s="68" t="str" cm="1">
        <f t="array" aca="1" ref="E24" ca="1">"{""name"": """ &amp; INDIRECT(ADDRESS(A24,2,4,1,"DONNEES"))&amp; """,""y"": " &amp; IF(ISNUMBER(INDIRECT(ADDRESS(A24,B24,4,1,"DONNEES"))),SUBSTITUTE(FIXED(INDIRECT(ADDRESS(A24,B24,4,1,"DONNEES"))/A$3,B$3,1),",","."),"null") &amp; "},"</f>
        <v>{"name": "10 à 20 ha","y": 13.50},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2"/>
        <v>340</v>
      </c>
      <c r="B25" s="65">
        <f t="shared" si="3"/>
        <v>4</v>
      </c>
      <c r="C25" s="54"/>
      <c r="D25" s="58"/>
      <c r="E25" s="76" t="str" cm="1">
        <f t="array" aca="1" ref="E25" ca="1">"{""name"": """ &amp; INDIRECT(ADDRESS(A25,2,4,1,"DONNEES"))&amp; """,""y"": " &amp; IF(ISNUMBER(INDIRECT(ADDRESS(A25,B25,4,1,"DONNEES"))),SUBSTITUTE(FIXED(INDIRECT(ADDRESS(A25,B25,4,1,"DONNEES"))/A$3,B$3,1),",","."),"null") &amp; "}]"</f>
        <v>{"name": "≥ 20 ha","y": 33.85}]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/>
      <c r="B26" s="65"/>
      <c r="C26" s="54" t="s">
        <v>26</v>
      </c>
      <c r="D26" s="58"/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 t="s">
        <v>27</v>
      </c>
      <c r="D27" s="58"/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74">
        <f>A10-1</f>
        <v>333</v>
      </c>
      <c r="B28" s="75">
        <f>B10</f>
        <v>3</v>
      </c>
      <c r="C28" s="54"/>
      <c r="D28" s="68" t="str" cm="1">
        <f t="array" aca="1" ref="D28" ca="1">"""name"": """ &amp; INDIRECT(ADDRESS(A28,B28,4,1,"DONNEES")) &amp; ""","</f>
        <v>"name": "Exploitations",</v>
      </c>
      <c r="E28" s="58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48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ht="34.950000000000003" customHeight="1" x14ac:dyDescent="0.3">
      <c r="A30" s="64"/>
      <c r="B30" s="65"/>
      <c r="C30" s="54"/>
      <c r="D30" s="58"/>
      <c r="E30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65"/>
      <c r="C31" s="54"/>
      <c r="D31" s="58" t="s">
        <v>14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/>
      <c r="D32" s="98" t="s">
        <v>147</v>
      </c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/>
      <c r="B33" s="75">
        <v>1</v>
      </c>
      <c r="C33" s="54"/>
      <c r="D33" s="68" t="str">
        <f>"""_colorIndex"": "&amp;B33</f>
        <v>"_colorIndex": 1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 t="s">
        <v>25</v>
      </c>
      <c r="D34" s="58"/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>A28</f>
        <v>333</v>
      </c>
      <c r="B35" s="65">
        <f>B28+1</f>
        <v>4</v>
      </c>
      <c r="C35" s="54"/>
      <c r="D35" s="68" t="str" cm="1">
        <f t="array" aca="1" ref="D35" ca="1">"""name"": """ &amp; INDIRECT(ADDRESS(A35,B35,4,1,"DONNEES")) &amp; ""","</f>
        <v>"name": "Superficie moyenne",</v>
      </c>
      <c r="E35" s="58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48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6">
        <f>A$4+1</f>
        <v>331</v>
      </c>
      <c r="B37" s="67">
        <f>B$4+4</f>
        <v>5</v>
      </c>
      <c r="C37" s="54"/>
      <c r="D37" s="58"/>
      <c r="E37" s="68" t="str" cm="1">
        <f t="array" aca="1" ref="E37" ca="1">"""pointFormat"": ""&lt;span style=\""color:{point.color}\""&gt;&amp;#9679&lt;/span&gt; &lt;b&gt; {point.y:,.2f}"&amp;IF(A$3&gt;1," (x"&amp;CHAR(160)&amp;SUBSTITUTE(TEXT(A$3,"# ##0")," ",CHAR(160))&amp;")","") &amp;"&lt;/b&gt;"&amp;CHAR(160)&amp; INDIRECT(ADDRESS(A37,B37,4,1,"DONNEES"))&amp;"&lt;br/&gt;"""</f>
        <v>"pointFormat": "&lt;span style=\"color:{point.color}\"&gt;&amp;#9679&lt;/span&gt; &lt;b&gt; {point.y:,.2f}&lt;/b&gt; ha/exploitation&lt;br/&gt;"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58" t="s">
        <v>14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/>
      <c r="C39" s="54"/>
      <c r="D39" s="58" t="s">
        <v>148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/>
      <c r="D40" s="98" t="s">
        <v>149</v>
      </c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>
        <f>B33+1</f>
        <v>2</v>
      </c>
      <c r="C41" s="54"/>
      <c r="D41" s="68" t="str">
        <f>"""_colorIndex"": "&amp;B41</f>
        <v>"_colorIndex": 2</v>
      </c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 t="s">
        <v>26</v>
      </c>
      <c r="D42" s="58"/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 t="s">
        <v>31</v>
      </c>
      <c r="D43" s="58"/>
      <c r="E43" s="58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 t="s">
        <v>32</v>
      </c>
      <c r="E44" s="58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/>
      <c r="E45" s="58" t="s">
        <v>33</v>
      </c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/>
      <c r="E46" s="58" t="s">
        <v>34</v>
      </c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14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35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36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37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38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150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151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/>
      <c r="D54" s="58" t="s">
        <v>42</v>
      </c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 t="s">
        <v>26</v>
      </c>
      <c r="D55" s="58"/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 t="s">
        <v>43</v>
      </c>
      <c r="D56" s="58"/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44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>
        <f>A28-2</f>
        <v>331</v>
      </c>
      <c r="B58" s="65">
        <f>B28</f>
        <v>3</v>
      </c>
      <c r="C58" s="54"/>
      <c r="D58" s="58"/>
      <c r="E58" s="68" t="str" cm="1">
        <f t="array" aca="1" ref="E58" ca="1">"""text"": """ &amp;INDIRECT(ADDRESS(A58,B58,4,1,"DONNEES"))&amp; ""","</f>
        <v>"text": "Nombre d'exploitations",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ht="28.8" x14ac:dyDescent="0.3">
      <c r="A59" s="64">
        <f>A104</f>
        <v>332</v>
      </c>
      <c r="B59" s="65">
        <f>B104</f>
        <v>3</v>
      </c>
      <c r="C59" s="54"/>
      <c r="D59" s="58"/>
      <c r="E59" s="68" t="str" cm="1">
        <f t="array" aca="1" ref="E59" ca="1">"""style"": {""fontFamily"": ""\""Lucida Grande\"", \""Lucida Sans Unicode\"", Verdana, Arial, Helvetica, sans-serif"",""color"": """&amp;INDIRECT(ADDRESS(A59,B59,4,1,"DONNEES"))&amp;""",""fontSize"": ""12"",""fontWeight"": ""bold"",""fontStyle"": ""normal""}"</f>
        <v>"style": {"fontFamily": "\"Lucida Grande\", \"Lucida Sans Unicode\", Verdana, Arial, Helvetica, sans-serif","color": "#868BEA","fontSize": "12","fontWeight": "bold","fontStyle": "normal"}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14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/>
      <c r="B61" s="65"/>
      <c r="C61" s="54"/>
      <c r="D61" s="58" t="s">
        <v>32</v>
      </c>
      <c r="E61" s="58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/>
      <c r="E62" s="58" t="s">
        <v>46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A59</f>
        <v>332</v>
      </c>
      <c r="B63" s="65">
        <f>B59</f>
        <v>3</v>
      </c>
      <c r="C63" s="54"/>
      <c r="D63" s="58"/>
      <c r="E63" s="68" t="str" cm="1">
        <f t="array" aca="1" ref="E63" ca="1">"""style"": {""fontWeight"": ""bold"",""color"": """&amp;INDIRECT(ADDRESS(A63,B63,4,1,"DONNEES"))&amp;"""}"</f>
        <v>"style": {"fontWeight": "bold","color": "#868BEA"}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14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A59</f>
        <v>332</v>
      </c>
      <c r="B65" s="65">
        <f>B59</f>
        <v>3</v>
      </c>
      <c r="C65" s="54"/>
      <c r="D65" s="68" t="str" cm="1">
        <f t="array" aca="1" ref="D65" ca="1">"""lineColor"": """&amp;INDIRECT(ADDRESS(A65,B65,4,1,"DONNEES"))&amp;""","</f>
        <v>"lineColor": "#868BEA",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36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>
        <f>A59</f>
        <v>332</v>
      </c>
      <c r="B67" s="65">
        <f>B59</f>
        <v>3</v>
      </c>
      <c r="C67" s="54"/>
      <c r="D67" s="68" t="str" cm="1">
        <f t="array" aca="1" ref="D67" ca="1">"""tickColor"": """&amp;INDIRECT(ADDRESS(A67,B67,4,1,"DONNEES"))&amp;""","</f>
        <v>"tickColor": "#868BEA",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38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58" t="s">
        <v>39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58" t="s">
        <v>47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98" t="s">
        <v>161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/>
      <c r="D72" s="98" t="s">
        <v>152</v>
      </c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42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/>
      <c r="B74" s="65"/>
      <c r="C74" s="54" t="s">
        <v>25</v>
      </c>
      <c r="D74" s="58"/>
      <c r="E74" s="58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44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>
        <f>A35-2</f>
        <v>331</v>
      </c>
      <c r="B76" s="65">
        <f>B35</f>
        <v>4</v>
      </c>
      <c r="C76" s="54"/>
      <c r="D76" s="58"/>
      <c r="E76" s="68" t="str" cm="1">
        <f t="array" aca="1" ref="E76" ca="1">"""text"": """ &amp;INDIRECT(ADDRESS(A76,B76,4,1,"DONNEES"))&amp; ""","</f>
        <v>"text": "Superficie moyenne (ha/exploitation)",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/>
      <c r="E77" s="58" t="s">
        <v>153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ht="28.8" x14ac:dyDescent="0.3">
      <c r="A78" s="64">
        <f>A105</f>
        <v>332</v>
      </c>
      <c r="B78" s="65">
        <f>B105</f>
        <v>4</v>
      </c>
      <c r="C78" s="54"/>
      <c r="D78" s="58"/>
      <c r="E78" s="68" t="str" cm="1">
        <f t="array" aca="1" ref="E78" ca="1">"""style"": {""fontFamily"": ""\""Lucida Grande\"", \""Lucida Sans Unicode\"", Verdana, Arial, Helvetica, sans-serif"",""color"": """&amp;INDIRECT(ADDRESS(A78,B78,4,1,"DONNEES"))&amp;""",""fontSize"":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 t="s">
        <v>14</v>
      </c>
      <c r="E79" s="58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/>
      <c r="B80" s="65"/>
      <c r="C80" s="54"/>
      <c r="D80" s="58" t="s">
        <v>32</v>
      </c>
      <c r="E80" s="58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/>
      <c r="E81" s="58" t="s">
        <v>46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>
        <f>A78</f>
        <v>332</v>
      </c>
      <c r="B82" s="65">
        <f>B78</f>
        <v>4</v>
      </c>
      <c r="C82" s="54"/>
      <c r="D82" s="58"/>
      <c r="E82" s="68" t="str" cm="1">
        <f t="array" aca="1" ref="E82" ca="1">"""style"": {""fontWeight"": ""bold"",""color"": """&amp;INDIRECT(ADDRESS(A82,B82,4,1,"DONNEES"))&amp;"""}"</f>
        <v>"style": {"fontWeight": "bold","color": "#2D89E1"}</v>
      </c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/>
      <c r="D83" s="58" t="s">
        <v>14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154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A78</f>
        <v>332</v>
      </c>
      <c r="B85" s="65">
        <f>B78</f>
        <v>4</v>
      </c>
      <c r="C85" s="54"/>
      <c r="D85" s="68" t="str" cm="1">
        <f t="array" aca="1" ref="D85" ca="1">"""lineColor"": """&amp;INDIRECT(ADDRESS(A85,B85,4,1,"DONNEES"))&amp;""","</f>
        <v>"lineColor":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36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>
        <f>A78</f>
        <v>332</v>
      </c>
      <c r="B87" s="65">
        <f>B78</f>
        <v>4</v>
      </c>
      <c r="C87" s="54"/>
      <c r="D87" s="68" t="str" cm="1">
        <f t="array" aca="1" ref="D87" ca="1">"""tickColor"": """&amp;INDIRECT(ADDRESS(A87,B87,4,1,"DONNEES"))&amp;""","</f>
        <v>"tickColor": "#2D89E1",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38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 t="s">
        <v>39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58" t="s">
        <v>47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98" t="s">
        <v>159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/>
      <c r="D92" s="68" t="str">
        <f>D72</f>
        <v>"tickAmount": 6,</v>
      </c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/>
      <c r="D93" s="58" t="s">
        <v>156</v>
      </c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 t="s">
        <v>26</v>
      </c>
      <c r="D94" s="58"/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4"/>
      <c r="B95" s="65"/>
      <c r="C95" s="54" t="s">
        <v>48</v>
      </c>
      <c r="D95" s="58"/>
      <c r="E95" s="58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59" customFormat="1" x14ac:dyDescent="0.3">
      <c r="A96" s="64"/>
      <c r="B96" s="65"/>
      <c r="C96" s="54"/>
      <c r="D96" s="58" t="s">
        <v>49</v>
      </c>
      <c r="E96" s="58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59" customFormat="1" x14ac:dyDescent="0.3">
      <c r="A97" s="66">
        <f>A$4+3</f>
        <v>333</v>
      </c>
      <c r="B97" s="67">
        <f>B$4+1</f>
        <v>2</v>
      </c>
      <c r="C97" s="54"/>
      <c r="D97" s="58"/>
      <c r="E97" s="68" t="str" cm="1">
        <f t="array" aca="1" ref="E97" ca="1">"""headerFormat"": ""&lt;span style=\""font-size: 10px\""&gt;" &amp;FIXED(INDIRECT(ADDRESS(A97,B97,4,1,"DONNEES")),0,1) &amp;CHAR(160)&amp;"-"&amp;CHAR(160)&amp;"Poiriers"&amp;CHAR(160)&amp;"-"&amp;CHAR(160)&amp;"{point.key}"&amp;CHAR(160)&amp;":&lt;br/&gt;&lt;/span&gt;"""</f>
        <v>"headerFormat": "&lt;span style=\"font-size: 10px\"&gt;2024 - Poiriers - {point.key} :&lt;br/&gt;&lt;/span&gt;"</v>
      </c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x14ac:dyDescent="0.3">
      <c r="C98" s="54" t="s">
        <v>14</v>
      </c>
    </row>
    <row r="99" spans="1:44" s="64" customFormat="1" x14ac:dyDescent="0.3">
      <c r="B99" s="65"/>
      <c r="C99" s="54" t="s">
        <v>50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/>
      <c r="D100" s="58" t="s">
        <v>51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 t="s">
        <v>14</v>
      </c>
      <c r="D101" s="58"/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 t="s">
        <v>17</v>
      </c>
      <c r="D102" s="58"/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/>
      <c r="D103" s="58" t="s">
        <v>52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A104" s="74">
        <f>A10-2</f>
        <v>332</v>
      </c>
      <c r="B104" s="75">
        <f>B10</f>
        <v>3</v>
      </c>
      <c r="C104" s="54"/>
      <c r="D104" s="68" t="str" cm="1">
        <f t="array" aca="1" ref="D104" ca="1">"""" &amp; INDIRECT(ADDRESS(A104,B104,4,1,"DONNEES")) &amp; ""","</f>
        <v>"#868BEA",</v>
      </c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A105" s="64">
        <f>A104</f>
        <v>332</v>
      </c>
      <c r="B105" s="65">
        <f>B104+1</f>
        <v>4</v>
      </c>
      <c r="C105" s="54"/>
      <c r="D105" s="76" t="str" cm="1">
        <f t="array" aca="1" ref="D105" ca="1">"""" &amp; INDIRECT(ADDRESS(A105,B105,4,1,"DONNEES")) &amp; """"</f>
        <v>"#2D89E1"</v>
      </c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 t="s">
        <v>16</v>
      </c>
      <c r="D106" s="58"/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44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/>
      <c r="D108" s="58" t="s">
        <v>53</v>
      </c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 t="s">
        <v>14</v>
      </c>
      <c r="D109" s="58"/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54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/>
      <c r="D111" s="58" t="s">
        <v>53</v>
      </c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 t="s">
        <v>14</v>
      </c>
      <c r="D112" s="58"/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55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/>
      <c r="D114" s="58" t="s">
        <v>56</v>
      </c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 t="s">
        <v>14</v>
      </c>
      <c r="D115" s="58"/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57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/>
      <c r="D117" s="58" t="s">
        <v>56</v>
      </c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B118" s="65"/>
      <c r="C118" s="54" t="s">
        <v>15</v>
      </c>
      <c r="D118" s="58"/>
      <c r="E118" s="5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 t="s">
        <v>58</v>
      </c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A120" s="61"/>
      <c r="B120" s="62"/>
      <c r="C120" s="77"/>
      <c r="D120" s="78"/>
      <c r="E120" s="7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21" spans="1:44" s="64" customFormat="1" x14ac:dyDescent="0.3">
      <c r="B121" s="65"/>
      <c r="C121" s="54"/>
      <c r="D121" s="58"/>
      <c r="E121" s="58"/>
      <c r="F121" s="59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</row>
    <row r="122" spans="1:44" s="64" customFormat="1" x14ac:dyDescent="0.3">
      <c r="B122" s="65"/>
      <c r="C122" s="54"/>
      <c r="D122" s="58"/>
      <c r="E122" s="58"/>
      <c r="F122" s="59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73" spans="2:44" s="64" customFormat="1" x14ac:dyDescent="0.3">
      <c r="B473" s="65"/>
      <c r="C473" s="54"/>
      <c r="D473" s="58"/>
      <c r="E473" s="58"/>
      <c r="F473" s="59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</row>
    <row r="474" spans="2:44" s="64" customFormat="1" x14ac:dyDescent="0.3">
      <c r="B474" s="65"/>
      <c r="C474" s="54"/>
      <c r="D474" s="58"/>
      <c r="E474" s="58"/>
      <c r="F474" s="59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  <row r="514" spans="2:44" s="64" customFormat="1" x14ac:dyDescent="0.3">
      <c r="B514" s="65"/>
      <c r="C514" s="54"/>
      <c r="D514" s="58"/>
      <c r="E514" s="58"/>
      <c r="F514" s="59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</row>
    <row r="515" spans="2:44" s="64" customFormat="1" x14ac:dyDescent="0.3">
      <c r="B515" s="65"/>
      <c r="C515" s="54"/>
      <c r="D515" s="58"/>
      <c r="E515" s="58"/>
      <c r="F515" s="59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EDE-BF65-4D8D-9540-5ECB2428DFE1}">
  <sheetPr codeName="Feuil17"/>
  <dimension ref="A1:AR557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51" customFormat="1" ht="18" x14ac:dyDescent="0.3">
      <c r="A1" s="47" t="str" cm="1">
        <f t="array" aca="1" ref="A1" ca="1">INDIRECT(ADDRESS(A4,B4,4,1,"DONNEES"))</f>
        <v>J1</v>
      </c>
      <c r="B1" s="48" t="str" cm="1">
        <f t="array" aca="1" ref="B1" ca="1">INDIRECT(ADDRESS(A4,B4+1,4,1,"DONNEES"))</f>
        <v>Evolution des superficies de petits fruits</v>
      </c>
      <c r="C1" s="49"/>
      <c r="D1" s="50"/>
      <c r="E1" s="50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1</v>
      </c>
      <c r="C2" s="54" t="s">
        <v>19</v>
      </c>
      <c r="D2" s="55"/>
      <c r="E2" s="55"/>
      <c r="F2" s="56"/>
    </row>
    <row r="3" spans="1:44" x14ac:dyDescent="0.3">
      <c r="A3" s="52"/>
      <c r="B3" s="53"/>
      <c r="C3" s="54" t="s">
        <v>20</v>
      </c>
    </row>
    <row r="4" spans="1:44" ht="15" thickBot="1" x14ac:dyDescent="0.35">
      <c r="A4" s="61">
        <f>ROW(DONNEES!A342)</f>
        <v>342</v>
      </c>
      <c r="B4" s="62">
        <v>1</v>
      </c>
      <c r="D4" s="63" t="s">
        <v>169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A$4+5</f>
        <v>347</v>
      </c>
      <c r="B10" s="67">
        <f>B$4+3</f>
        <v>4</v>
      </c>
      <c r="E10" s="68" t="str" cm="1">
        <f t="array" aca="1" ref="E10" ca="1">"{""x"": " &amp; INDIRECT(ADDRESS(A10,2,4,1,"DONNEES"))&amp; ",""y"": " &amp; IF(ISNUMBER(INDIRECT(ADDRESS(A10,B10,4,1,"DONNEES"))),SUBSTITUTE(FIXED(INDIRECT(ADDRESS(A10,B10,4,1,"DONNEES"))/A$2,B$2,1),",","."),"null") &amp; "},"</f>
        <v>{"x": 1990,"y": 7.7},</v>
      </c>
    </row>
    <row r="11" spans="1:44" x14ac:dyDescent="0.3">
      <c r="A11" s="64">
        <f>A10+1</f>
        <v>348</v>
      </c>
      <c r="B11" s="65">
        <f>B10</f>
        <v>4</v>
      </c>
      <c r="E11" s="68" t="str" cm="1">
        <f t="array" aca="1" ref="E11" ca="1">"{""x"": " &amp; INDIRECT(ADDRESS(A11,2,4,1,"DONNEES"))&amp; ",""y"": " &amp; IF(ISNUMBER(INDIRECT(ADDRESS(A11,B11,4,1,"DONNEES"))),SUBSTITUTE(FIXED(INDIRECT(ADDRESS(A11,B11,4,1,"DONNEES"))/A$2,B$2,1),",","."),"null") &amp; "},"</f>
        <v>{"x": 1991,"y": 8.1},</v>
      </c>
    </row>
    <row r="12" spans="1:44" x14ac:dyDescent="0.3">
      <c r="A12" s="64">
        <f t="shared" ref="A12:A44" si="0">A11+1</f>
        <v>349</v>
      </c>
      <c r="B12" s="65">
        <f t="shared" ref="B12:B40" si="1">B11</f>
        <v>4</v>
      </c>
      <c r="E12" s="68" t="str" cm="1">
        <f t="array" aca="1" ref="E12" ca="1">"{""x"": " &amp; INDIRECT(ADDRESS(A12,2,4,1,"DONNEES"))&amp; ",""y"": " &amp; IF(ISNUMBER(INDIRECT(ADDRESS(A12,B12,4,1,"DONNEES"))),SUBSTITUTE(FIXED(INDIRECT(ADDRESS(A12,B12,4,1,"DONNEES"))/A$2,B$2,1),",","."),"null") &amp; "},"</f>
        <v>{"x": 1992,"y": 39.4},</v>
      </c>
    </row>
    <row r="13" spans="1:44" x14ac:dyDescent="0.3">
      <c r="A13" s="64">
        <f t="shared" si="0"/>
        <v>350</v>
      </c>
      <c r="B13" s="65">
        <f t="shared" si="1"/>
        <v>4</v>
      </c>
      <c r="E13" s="68" t="str" cm="1">
        <f t="array" aca="1" ref="E13" ca="1">"{""x"": " &amp; INDIRECT(ADDRESS(A13,2,4,1,"DONNEES"))&amp; ",""y"": " &amp; IF(ISNUMBER(INDIRECT(ADDRESS(A13,B13,4,1,"DONNEES"))),SUBSTITUTE(FIXED(INDIRECT(ADDRESS(A13,B13,4,1,"DONNEES"))/A$2,B$2,1),",","."),"null") &amp; "},"</f>
        <v>{"x": 1993,"y": 34.2},</v>
      </c>
    </row>
    <row r="14" spans="1:44" x14ac:dyDescent="0.3">
      <c r="A14" s="64">
        <f t="shared" si="0"/>
        <v>351</v>
      </c>
      <c r="B14" s="65">
        <f t="shared" si="1"/>
        <v>4</v>
      </c>
      <c r="E14" s="68" t="str" cm="1">
        <f t="array" aca="1" ref="E14" ca="1">"{""x"": " &amp; INDIRECT(ADDRESS(A14,2,4,1,"DONNEES"))&amp; ",""y"": " &amp; IF(ISNUMBER(INDIRECT(ADDRESS(A14,B14,4,1,"DONNEES"))),SUBSTITUTE(FIXED(INDIRECT(ADDRESS(A14,B14,4,1,"DONNEES"))/A$2,B$2,1),",","."),"null") &amp; "},"</f>
        <v>{"x": 1994,"y": 35.8},</v>
      </c>
    </row>
    <row r="15" spans="1:44" x14ac:dyDescent="0.3">
      <c r="A15" s="64">
        <f t="shared" si="0"/>
        <v>352</v>
      </c>
      <c r="B15" s="65">
        <f t="shared" si="1"/>
        <v>4</v>
      </c>
      <c r="E15" s="68" t="str" cm="1">
        <f t="array" aca="1" ref="E15" ca="1">"{""x"": " &amp; INDIRECT(ADDRESS(A15,2,4,1,"DONNEES"))&amp; ",""y"": " &amp; IF(ISNUMBER(INDIRECT(ADDRESS(A15,B15,4,1,"DONNEES"))),SUBSTITUTE(FIXED(INDIRECT(ADDRESS(A15,B15,4,1,"DONNEES"))/A$2,B$2,1),",","."),"null") &amp; "},"</f>
        <v>{"x": 1995,"y": 36.6},</v>
      </c>
    </row>
    <row r="16" spans="1:44" s="59" customFormat="1" x14ac:dyDescent="0.3">
      <c r="A16" s="64">
        <f t="shared" si="0"/>
        <v>353</v>
      </c>
      <c r="B16" s="65">
        <f t="shared" si="1"/>
        <v>4</v>
      </c>
      <c r="C16" s="54"/>
      <c r="D16" s="58"/>
      <c r="E16" s="68" t="str" cm="1">
        <f t="array" aca="1" ref="E16" ca="1">"{""x"": " &amp; INDIRECT(ADDRESS(A16,2,4,1,"DONNEES"))&amp; ",""y"": " &amp; IF(ISNUMBER(INDIRECT(ADDRESS(A16,B16,4,1,"DONNEES"))),SUBSTITUTE(FIXED(INDIRECT(ADDRESS(A16,B16,4,1,"DONNEES"))/A$2,B$2,1),",","."),"null") &amp; "},"</f>
        <v>{"x": 1996,"y": 36.0},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>
        <f t="shared" si="0"/>
        <v>354</v>
      </c>
      <c r="B17" s="65">
        <f t="shared" si="1"/>
        <v>4</v>
      </c>
      <c r="C17" s="54"/>
      <c r="D17" s="58"/>
      <c r="E17" s="68" t="str" cm="1">
        <f t="array" aca="1" ref="E17" ca="1">"{""x"": " &amp; INDIRECT(ADDRESS(A17,2,4,1,"DONNEES"))&amp; ",""y"": " &amp; IF(ISNUMBER(INDIRECT(ADDRESS(A17,B17,4,1,"DONNEES"))),SUBSTITUTE(FIXED(INDIRECT(ADDRESS(A17,B17,4,1,"DONNEES"))/A$2,B$2,1),",","."),"null") &amp; "},"</f>
        <v>{"x": 1997,"y": 32.7},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 t="shared" si="0"/>
        <v>355</v>
      </c>
      <c r="B18" s="65">
        <f t="shared" si="1"/>
        <v>4</v>
      </c>
      <c r="C18" s="54"/>
      <c r="D18" s="58"/>
      <c r="E18" s="68" t="str" cm="1">
        <f t="array" aca="1" ref="E18" ca="1">"{""x"": " &amp; INDIRECT(ADDRESS(A18,2,4,1,"DONNEES"))&amp; ",""y"": " &amp; IF(ISNUMBER(INDIRECT(ADDRESS(A18,B18,4,1,"DONNEES"))),SUBSTITUTE(FIXED(INDIRECT(ADDRESS(A18,B18,4,1,"DONNEES"))/A$2,B$2,1),",","."),"null") &amp; "},"</f>
        <v>{"x": 1998,"y": 33.4},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si="0"/>
        <v>356</v>
      </c>
      <c r="B19" s="65">
        <f t="shared" si="1"/>
        <v>4</v>
      </c>
      <c r="C19" s="54"/>
      <c r="D19" s="58"/>
      <c r="E19" s="68" t="str" cm="1">
        <f t="array" aca="1" ref="E19" ca="1">"{""x"": " &amp; INDIRECT(ADDRESS(A19,2,4,1,"DONNEES"))&amp; ",""y"": " &amp; IF(ISNUMBER(INDIRECT(ADDRESS(A19,B19,4,1,"DONNEES"))),SUBSTITUTE(FIXED(INDIRECT(ADDRESS(A19,B19,4,1,"DONNEES"))/A$2,B$2,1),",","."),"null") &amp; "},"</f>
        <v>{"x": 1999,"y": 33.8},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0"/>
        <v>357</v>
      </c>
      <c r="B20" s="65">
        <f t="shared" si="1"/>
        <v>4</v>
      </c>
      <c r="C20" s="54"/>
      <c r="D20" s="58"/>
      <c r="E20" s="68" t="str" cm="1">
        <f t="array" aca="1" ref="E20" ca="1">"{""x"": " &amp; INDIRECT(ADDRESS(A20,2,4,1,"DONNEES"))&amp; ",""y"": " &amp; IF(ISNUMBER(INDIRECT(ADDRESS(A20,B20,4,1,"DONNEES"))),SUBSTITUTE(FIXED(INDIRECT(ADDRESS(A20,B20,4,1,"DONNEES"))/A$2,B$2,1),",","."),"null") &amp; "},"</f>
        <v>{"x": 2000,"y": 32.4},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0"/>
        <v>358</v>
      </c>
      <c r="B21" s="65">
        <f t="shared" si="1"/>
        <v>4</v>
      </c>
      <c r="C21" s="54"/>
      <c r="D21" s="58"/>
      <c r="E21" s="68" t="str" cm="1">
        <f t="array" aca="1" ref="E21" ca="1">"{""x"": " &amp; INDIRECT(ADDRESS(A21,2,4,1,"DONNEES"))&amp; ",""y"": " &amp; IF(ISNUMBER(INDIRECT(ADDRESS(A21,B21,4,1,"DONNEES"))),SUBSTITUTE(FIXED(INDIRECT(ADDRESS(A21,B21,4,1,"DONNEES"))/A$2,B$2,1),",","."),"null") &amp; "},"</f>
        <v>{"x": 2001,"y": 40.6},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0"/>
        <v>359</v>
      </c>
      <c r="B22" s="65">
        <f t="shared" si="1"/>
        <v>4</v>
      </c>
      <c r="C22" s="54"/>
      <c r="D22" s="58"/>
      <c r="E22" s="68" t="str" cm="1">
        <f t="array" aca="1" ref="E22" ca="1">"{""x"": " &amp; INDIRECT(ADDRESS(A22,2,4,1,"DONNEES"))&amp; ",""y"": " &amp; IF(ISNUMBER(INDIRECT(ADDRESS(A22,B22,4,1,"DONNEES"))),SUBSTITUTE(FIXED(INDIRECT(ADDRESS(A22,B22,4,1,"DONNEES"))/A$2,B$2,1),",","."),"null") &amp; "},"</f>
        <v>{"x": 2002,"y": 41.4},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0"/>
        <v>360</v>
      </c>
      <c r="B23" s="65">
        <f t="shared" si="1"/>
        <v>4</v>
      </c>
      <c r="C23" s="54"/>
      <c r="D23" s="58"/>
      <c r="E23" s="68" t="str" cm="1">
        <f t="array" aca="1" ref="E23" ca="1">"{""x"": " &amp; INDIRECT(ADDRESS(A23,2,4,1,"DONNEES"))&amp; ",""y"": " &amp; IF(ISNUMBER(INDIRECT(ADDRESS(A23,B23,4,1,"DONNEES"))),SUBSTITUTE(FIXED(INDIRECT(ADDRESS(A23,B23,4,1,"DONNEES"))/A$2,B$2,1),",","."),"null") &amp; "},"</f>
        <v>{"x": 2003,"y": 37.1},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0"/>
        <v>361</v>
      </c>
      <c r="B24" s="65">
        <f t="shared" si="1"/>
        <v>4</v>
      </c>
      <c r="C24" s="54"/>
      <c r="D24" s="58"/>
      <c r="E24" s="68" t="str" cm="1">
        <f t="array" aca="1" ref="E24" ca="1">"{""x"": " &amp; INDIRECT(ADDRESS(A24,2,4,1,"DONNEES"))&amp; ",""y"": " &amp; IF(ISNUMBER(INDIRECT(ADDRESS(A24,B24,4,1,"DONNEES"))),SUBSTITUTE(FIXED(INDIRECT(ADDRESS(A24,B24,4,1,"DONNEES"))/A$2,B$2,1),",","."),"null") &amp; "},"</f>
        <v>{"x": 2004,"y": 24.3},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0"/>
        <v>362</v>
      </c>
      <c r="B25" s="65">
        <f t="shared" si="1"/>
        <v>4</v>
      </c>
      <c r="C25" s="54"/>
      <c r="D25" s="58"/>
      <c r="E25" s="68" t="str" cm="1">
        <f t="array" aca="1" ref="E25" ca="1">"{""x"": " &amp; INDIRECT(ADDRESS(A25,2,4,1,"DONNEES"))&amp; ",""y"": " &amp; IF(ISNUMBER(INDIRECT(ADDRESS(A25,B25,4,1,"DONNEES"))),SUBSTITUTE(FIXED(INDIRECT(ADDRESS(A25,B25,4,1,"DONNEES"))/A$2,B$2,1),",","."),"null") &amp; "},"</f>
        <v>{"x": 2005,"y": 9.3},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>
        <f t="shared" si="0"/>
        <v>363</v>
      </c>
      <c r="B26" s="65">
        <f t="shared" si="1"/>
        <v>4</v>
      </c>
      <c r="C26" s="54"/>
      <c r="D26" s="58"/>
      <c r="E26" s="68" t="str" cm="1">
        <f t="array" aca="1" ref="E26" ca="1">"{""x"": " &amp; INDIRECT(ADDRESS(A26,2,4,1,"DONNEES"))&amp; ",""y"": " &amp; IF(ISNUMBER(INDIRECT(ADDRESS(A26,B26,4,1,"DONNEES"))),SUBSTITUTE(FIXED(INDIRECT(ADDRESS(A26,B26,4,1,"DONNEES"))/A$2,B$2,1),",","."),"null") &amp; "},"</f>
        <v>{"x": 2006,"y": 10.2},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>
        <f t="shared" si="0"/>
        <v>364</v>
      </c>
      <c r="B27" s="65">
        <f t="shared" si="1"/>
        <v>4</v>
      </c>
      <c r="C27" s="54"/>
      <c r="D27" s="58"/>
      <c r="E27" s="68" t="str" cm="1">
        <f t="array" aca="1" ref="E27" ca="1">"{""x"": " &amp; INDIRECT(ADDRESS(A27,2,4,1,"DONNEES"))&amp; ",""y"": " &amp; IF(ISNUMBER(INDIRECT(ADDRESS(A27,B27,4,1,"DONNEES"))),SUBSTITUTE(FIXED(INDIRECT(ADDRESS(A27,B27,4,1,"DONNEES"))/A$2,B$2,1),",","."),"null") &amp; "},"</f>
        <v>{"x": 2007,"y": 18.0},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>
        <f t="shared" si="0"/>
        <v>365</v>
      </c>
      <c r="B28" s="65">
        <f t="shared" si="1"/>
        <v>4</v>
      </c>
      <c r="C28" s="54"/>
      <c r="D28" s="58"/>
      <c r="E28" s="68" t="str" cm="1">
        <f t="array" aca="1" ref="E28" ca="1">"{""x"": " &amp; INDIRECT(ADDRESS(A28,2,4,1,"DONNEES"))&amp; ",""y"": " &amp; IF(ISNUMBER(INDIRECT(ADDRESS(A28,B28,4,1,"DONNEES"))),SUBSTITUTE(FIXED(INDIRECT(ADDRESS(A28,B28,4,1,"DONNEES"))/A$2,B$2,1),",","."),"null") &amp; "},"</f>
        <v>{"x": 2008,"y": 7.5},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>
        <f t="shared" si="0"/>
        <v>366</v>
      </c>
      <c r="B29" s="65">
        <f t="shared" si="1"/>
        <v>4</v>
      </c>
      <c r="C29" s="54"/>
      <c r="D29" s="58"/>
      <c r="E29" s="68" t="str" cm="1">
        <f t="array" aca="1" ref="E29" ca="1">"{""x"": " &amp; INDIRECT(ADDRESS(A29,2,4,1,"DONNEES"))&amp; ",""y"": " &amp; IF(ISNUMBER(INDIRECT(ADDRESS(A29,B29,4,1,"DONNEES"))),SUBSTITUTE(FIXED(INDIRECT(ADDRESS(A29,B29,4,1,"DONNEES"))/A$2,B$2,1),",","."),"null") &amp; "},"</f>
        <v>{"x": 2009,"y": 8.5},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>
        <f t="shared" si="0"/>
        <v>367</v>
      </c>
      <c r="B30" s="65">
        <f t="shared" si="1"/>
        <v>4</v>
      </c>
      <c r="C30" s="54"/>
      <c r="D30" s="58"/>
      <c r="E30" s="68" t="str" cm="1">
        <f t="array" aca="1" ref="E30" ca="1">"{""x"": " &amp; INDIRECT(ADDRESS(A30,2,4,1,"DONNEES"))&amp; ",""y"": " &amp; IF(ISNUMBER(INDIRECT(ADDRESS(A30,B30,4,1,"DONNEES"))),SUBSTITUTE(FIXED(INDIRECT(ADDRESS(A30,B30,4,1,"DONNEES"))/A$2,B$2,1),",","."),"null") &amp; "},"</f>
        <v>{"x": 2010,"y": 19.6},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 t="shared" si="0"/>
        <v>368</v>
      </c>
      <c r="B31" s="65">
        <f t="shared" si="1"/>
        <v>4</v>
      </c>
      <c r="C31" s="54"/>
      <c r="D31" s="58"/>
      <c r="E31" s="68" t="str" cm="1">
        <f t="array" aca="1" ref="E31" ca="1">"{""x"": " &amp; INDIRECT(ADDRESS(A31,2,4,1,"DONNEES"))&amp; ",""y"": " &amp; IF(ISNUMBER(INDIRECT(ADDRESS(A31,B31,4,1,"DONNEES"))),SUBSTITUTE(FIXED(INDIRECT(ADDRESS(A31,B31,4,1,"DONNEES"))/A$2,B$2,1),",","."),"null") &amp; "},"</f>
        <v>{"x": 2011,"y": 16.5},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>
        <f t="shared" si="0"/>
        <v>369</v>
      </c>
      <c r="B32" s="65">
        <f t="shared" si="1"/>
        <v>4</v>
      </c>
      <c r="C32" s="54"/>
      <c r="D32" s="58"/>
      <c r="E32" s="68" t="str" cm="1">
        <f t="array" aca="1" ref="E32" ca="1">"{""x"": " &amp; INDIRECT(ADDRESS(A32,2,4,1,"DONNEES"))&amp; ",""y"": " &amp; IF(ISNUMBER(INDIRECT(ADDRESS(A32,B32,4,1,"DONNEES"))),SUBSTITUTE(FIXED(INDIRECT(ADDRESS(A32,B32,4,1,"DONNEES"))/A$2,B$2,1),",","."),"null") &amp; "},"</f>
        <v>{"x": 2012,"y": 7.3},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 t="shared" si="0"/>
        <v>370</v>
      </c>
      <c r="B33" s="65">
        <f t="shared" si="1"/>
        <v>4</v>
      </c>
      <c r="C33" s="54"/>
      <c r="D33" s="58"/>
      <c r="E33" s="68" t="str" cm="1">
        <f t="array" aca="1" ref="E33" ca="1">"{""x"": " &amp; INDIRECT(ADDRESS(A33,2,4,1,"DONNEES"))&amp; ",""y"": " &amp; IF(ISNUMBER(INDIRECT(ADDRESS(A33,B33,4,1,"DONNEES"))),SUBSTITUTE(FIXED(INDIRECT(ADDRESS(A33,B33,4,1,"DONNEES"))/A$2,B$2,1),",","."),"null") &amp; "},"</f>
        <v>{"x": 2013,"y": 32.2},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>
        <f t="shared" si="0"/>
        <v>371</v>
      </c>
      <c r="B34" s="65">
        <f t="shared" si="1"/>
        <v>4</v>
      </c>
      <c r="C34" s="54"/>
      <c r="D34" s="58"/>
      <c r="E34" s="68" t="str" cm="1">
        <f t="array" aca="1" ref="E34" ca="1">"{""x"": " &amp; INDIRECT(ADDRESS(A34,2,4,1,"DONNEES"))&amp; ",""y"": " &amp; IF(ISNUMBER(INDIRECT(ADDRESS(A34,B34,4,1,"DONNEES"))),SUBSTITUTE(FIXED(INDIRECT(ADDRESS(A34,B34,4,1,"DONNEES"))/A$2,B$2,1),",","."),"null") &amp; "},"</f>
        <v>{"x": 2014,"y": 25.7},</v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 t="shared" si="0"/>
        <v>372</v>
      </c>
      <c r="B35" s="65">
        <f t="shared" si="1"/>
        <v>4</v>
      </c>
      <c r="C35" s="54"/>
      <c r="D35" s="58"/>
      <c r="E35" s="68" t="str" cm="1">
        <f t="array" aca="1" ref="E35" ca="1">"{""x"": " &amp; INDIRECT(ADDRESS(A35,2,4,1,"DONNEES"))&amp; ",""y"": " &amp; IF(ISNUMBER(INDIRECT(ADDRESS(A35,B35,4,1,"DONNEES"))),SUBSTITUTE(FIXED(INDIRECT(ADDRESS(A35,B35,4,1,"DONNEES"))/A$2,B$2,1),",","."),"null") &amp; "},"</f>
        <v>{"x": 2015,"y": 10.0},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>
        <f t="shared" si="0"/>
        <v>373</v>
      </c>
      <c r="B36" s="65">
        <f t="shared" si="1"/>
        <v>4</v>
      </c>
      <c r="C36" s="54"/>
      <c r="D36" s="58"/>
      <c r="E36" s="68" t="str" cm="1">
        <f t="array" aca="1" ref="E36" ca="1">"{""x"": " &amp; INDIRECT(ADDRESS(A36,2,4,1,"DONNEES"))&amp; ",""y"": " &amp; IF(ISNUMBER(INDIRECT(ADDRESS(A36,B36,4,1,"DONNEES"))),SUBSTITUTE(FIXED(INDIRECT(ADDRESS(A36,B36,4,1,"DONNEES"))/A$2,B$2,1),",","."),"null") &amp; "},"</f>
        <v>{"x": 2016,"y": 29.4},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>
        <f t="shared" si="0"/>
        <v>374</v>
      </c>
      <c r="B37" s="65">
        <f t="shared" si="1"/>
        <v>4</v>
      </c>
      <c r="C37" s="54"/>
      <c r="D37" s="58"/>
      <c r="E37" s="68" t="str" cm="1">
        <f t="array" aca="1" ref="E37" ca="1">"{""x"": " &amp; INDIRECT(ADDRESS(A37,2,4,1,"DONNEES"))&amp; ",""y"": " &amp; IF(ISNUMBER(INDIRECT(ADDRESS(A37,B37,4,1,"DONNEES"))),SUBSTITUTE(FIXED(INDIRECT(ADDRESS(A37,B37,4,1,"DONNEES"))/A$2,B$2,1),",","."),"null") &amp; "},"</f>
        <v>{"x": 2017,"y": 30.1},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>
        <f t="shared" si="0"/>
        <v>375</v>
      </c>
      <c r="B38" s="65">
        <f t="shared" si="1"/>
        <v>4</v>
      </c>
      <c r="C38" s="54"/>
      <c r="D38" s="58"/>
      <c r="E38" s="68" t="str" cm="1">
        <f t="array" aca="1" ref="E38" ca="1">"{""x"": " &amp; INDIRECT(ADDRESS(A38,2,4,1,"DONNEES"))&amp; ",""y"": " &amp; IF(ISNUMBER(INDIRECT(ADDRESS(A38,B38,4,1,"DONNEES"))),SUBSTITUTE(FIXED(INDIRECT(ADDRESS(A38,B38,4,1,"DONNEES"))/A$2,B$2,1),",","."),"null") &amp; "},"</f>
        <v>{"x": 2018,"y": 23.8},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>
        <f t="shared" si="0"/>
        <v>376</v>
      </c>
      <c r="B39" s="65">
        <f t="shared" si="1"/>
        <v>4</v>
      </c>
      <c r="C39" s="54"/>
      <c r="D39" s="58"/>
      <c r="E39" s="68" t="str" cm="1">
        <f t="array" aca="1" ref="E39" ca="1">"{""x"": " &amp; INDIRECT(ADDRESS(A39,2,4,1,"DONNEES"))&amp; ",""y"": " &amp; IF(ISNUMBER(INDIRECT(ADDRESS(A39,B39,4,1,"DONNEES"))),SUBSTITUTE(FIXED(INDIRECT(ADDRESS(A39,B39,4,1,"DONNEES"))/A$2,B$2,1),",","."),"null") &amp; "},"</f>
        <v>{"x": 2019,"y": 28.0},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>
        <f t="shared" si="0"/>
        <v>377</v>
      </c>
      <c r="B40" s="65">
        <f t="shared" si="1"/>
        <v>4</v>
      </c>
      <c r="C40" s="54"/>
      <c r="D40" s="58"/>
      <c r="E40" s="68" t="str" cm="1">
        <f t="array" aca="1" ref="E40" ca="1">"{""x"": " &amp; INDIRECT(ADDRESS(A40,2,4,1,"DONNEES"))&amp; ",""y"": " &amp; IF(ISNUMBER(INDIRECT(ADDRESS(A40,B40,4,1,"DONNEES"))),SUBSTITUTE(FIXED(INDIRECT(ADDRESS(A40,B40,4,1,"DONNEES"))/A$2,B$2,1),",","."),"null") &amp; "},"</f>
        <v>{"x": 2020,"y": 28.0},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>
        <f t="shared" si="0"/>
        <v>378</v>
      </c>
      <c r="B41" s="65">
        <f>B39</f>
        <v>4</v>
      </c>
      <c r="C41" s="54"/>
      <c r="D41" s="58"/>
      <c r="E41" s="68" t="str" cm="1">
        <f t="array" aca="1" ref="E41" ca="1">"{""x"": " &amp; INDIRECT(ADDRESS(A41,2,4,1,"DONNEES"))&amp; ",""y"": " &amp; IF(ISNUMBER(INDIRECT(ADDRESS(A41,B41,4,1,"DONNEES"))),SUBSTITUTE(FIXED(INDIRECT(ADDRESS(A41,B41,4,1,"DONNEES"))/A$2,B$2,1),",","."),"null") &amp; "},"</f>
        <v>{"x": 2021,"y": 32.6},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>
        <f t="shared" si="0"/>
        <v>379</v>
      </c>
      <c r="B42" s="65">
        <f>B39</f>
        <v>4</v>
      </c>
      <c r="C42" s="54"/>
      <c r="D42" s="58"/>
      <c r="E42" s="68" t="str" cm="1">
        <f t="array" aca="1" ref="E42" ca="1">"{""x"": " &amp; INDIRECT(ADDRESS(A42,2,4,1,"DONNEES"))&amp; ",""y"": " &amp; IF(ISNUMBER(INDIRECT(ADDRESS(A42,B42,4,1,"DONNEES"))),SUBSTITUTE(FIXED(INDIRECT(ADDRESS(A42,B42,4,1,"DONNEES"))/A$2,B$2,1),",","."),"null") &amp; "},"</f>
        <v>{"x": 2022,"y": 23.8},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>
        <f t="shared" si="0"/>
        <v>380</v>
      </c>
      <c r="B43" s="65">
        <f>B40</f>
        <v>4</v>
      </c>
      <c r="C43" s="54"/>
      <c r="D43" s="58"/>
      <c r="E43" s="68" t="str" cm="1">
        <f t="array" aca="1" ref="E43" ca="1">"{""x"": " &amp; INDIRECT(ADDRESS(A43,2,4,1,"DONNEES"))&amp; ",""y"": " &amp; IF(ISNUMBER(INDIRECT(ADDRESS(A43,B43,4,1,"DONNEES"))),SUBSTITUTE(FIXED(INDIRECT(ADDRESS(A43,B43,4,1,"DONNEES"))/A$2,B$2,1),",","."),"null") &amp; "},"</f>
        <v>{"x": 2023,"y": 19.2},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9">
        <f t="shared" si="0"/>
        <v>381</v>
      </c>
      <c r="B44" s="70">
        <f t="shared" ref="B44" si="2">B43</f>
        <v>4</v>
      </c>
      <c r="C44" s="71"/>
      <c r="D44" s="72"/>
      <c r="E44" s="73" t="str" cm="1">
        <f t="array" aca="1" ref="E44" ca="1">"{""x"": " &amp; INDIRECT(ADDRESS(A44,2,4,1,"DONNEES"))&amp; ",""y"": " &amp; IF(ISNUMBER(INDIRECT(ADDRESS(A44,B44,4,1,"DONNEES"))),SUBSTITUTE(FIXED(INDIRECT(ADDRESS(A44,B44,4,1,"DONNEES"))/A$2,B$2,1),",","."),"null") &amp; "}]"</f>
        <v>{"x": 2024,"y": 17.0}]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 t="s">
        <v>25</v>
      </c>
      <c r="D45" s="58"/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13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74">
        <f>A10</f>
        <v>347</v>
      </c>
      <c r="B47" s="75">
        <f>B10-1</f>
        <v>3</v>
      </c>
      <c r="C47" s="54"/>
      <c r="D47" s="58"/>
      <c r="E47" s="68" t="str" cm="1">
        <f t="array" aca="1" ref="E47" ca="1">"{""x"": " &amp; INDIRECT(ADDRESS(A47,2,4,1,"DONNEES"))&amp; ",""y"": " &amp; IF(ISNUMBER(INDIRECT(ADDRESS(A47,B47,4,1,"DONNEES"))),SUBSTITUTE(FIXED(INDIRECT(ADDRESS(A47,B47,4,1,"DONNEES"))/A$2,B$2,1),",","."),"null") &amp; "},"</f>
        <v>{"x": 1990,"y": 40.5},</v>
      </c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x14ac:dyDescent="0.3">
      <c r="A48" s="64">
        <f>A47+1</f>
        <v>348</v>
      </c>
      <c r="B48" s="65">
        <f>B47</f>
        <v>3</v>
      </c>
      <c r="E48" s="68" t="str" cm="1">
        <f t="array" aca="1" ref="E48" ca="1">"{""x"": " &amp; INDIRECT(ADDRESS(A48,2,4,1,"DONNEES"))&amp; ",""y"": " &amp; IF(ISNUMBER(INDIRECT(ADDRESS(A48,B48,4,1,"DONNEES"))),SUBSTITUTE(FIXED(INDIRECT(ADDRESS(A48,B48,4,1,"DONNEES"))/A$2,B$2,1),",","."),"null") &amp; "},"</f>
        <v>{"x": 1991,"y": 33.6},</v>
      </c>
    </row>
    <row r="49" spans="1:44" x14ac:dyDescent="0.3">
      <c r="A49" s="64">
        <f t="shared" ref="A49:A81" si="3">A48+1</f>
        <v>349</v>
      </c>
      <c r="B49" s="65">
        <f t="shared" ref="B49:B77" si="4">B48</f>
        <v>3</v>
      </c>
      <c r="E49" s="68" t="str" cm="1">
        <f t="array" aca="1" ref="E49" ca="1">"{""x"": " &amp; INDIRECT(ADDRESS(A49,2,4,1,"DONNEES"))&amp; ",""y"": " &amp; IF(ISNUMBER(INDIRECT(ADDRESS(A49,B49,4,1,"DONNEES"))),SUBSTITUTE(FIXED(INDIRECT(ADDRESS(A49,B49,4,1,"DONNEES"))/A$2,B$2,1),",","."),"null") &amp; "},"</f>
        <v>{"x": 1992,"y": 50.2},</v>
      </c>
    </row>
    <row r="50" spans="1:44" x14ac:dyDescent="0.3">
      <c r="A50" s="64">
        <f t="shared" si="3"/>
        <v>350</v>
      </c>
      <c r="B50" s="65">
        <f t="shared" si="4"/>
        <v>3</v>
      </c>
      <c r="E50" s="68" t="str" cm="1">
        <f t="array" aca="1" ref="E50" ca="1">"{""x"": " &amp; INDIRECT(ADDRESS(A50,2,4,1,"DONNEES"))&amp; ",""y"": " &amp; IF(ISNUMBER(INDIRECT(ADDRESS(A50,B50,4,1,"DONNEES"))),SUBSTITUTE(FIXED(INDIRECT(ADDRESS(A50,B50,4,1,"DONNEES"))/A$2,B$2,1),",","."),"null") &amp; "},"</f>
        <v>{"x": 1993,"y": 59.5},</v>
      </c>
    </row>
    <row r="51" spans="1:44" x14ac:dyDescent="0.3">
      <c r="A51" s="64">
        <f t="shared" si="3"/>
        <v>351</v>
      </c>
      <c r="B51" s="65">
        <f t="shared" si="4"/>
        <v>3</v>
      </c>
      <c r="E51" s="68" t="str" cm="1">
        <f t="array" aca="1" ref="E51" ca="1">"{""x"": " &amp; INDIRECT(ADDRESS(A51,2,4,1,"DONNEES"))&amp; ",""y"": " &amp; IF(ISNUMBER(INDIRECT(ADDRESS(A51,B51,4,1,"DONNEES"))),SUBSTITUTE(FIXED(INDIRECT(ADDRESS(A51,B51,4,1,"DONNEES"))/A$2,B$2,1),",","."),"null") &amp; "},"</f>
        <v>{"x": 1994,"y": 64.7},</v>
      </c>
    </row>
    <row r="52" spans="1:44" x14ac:dyDescent="0.3">
      <c r="A52" s="64">
        <f t="shared" si="3"/>
        <v>352</v>
      </c>
      <c r="B52" s="65">
        <f t="shared" si="4"/>
        <v>3</v>
      </c>
      <c r="E52" s="68" t="str" cm="1">
        <f t="array" aca="1" ref="E52" ca="1">"{""x"": " &amp; INDIRECT(ADDRESS(A52,2,4,1,"DONNEES"))&amp; ",""y"": " &amp; IF(ISNUMBER(INDIRECT(ADDRESS(A52,B52,4,1,"DONNEES"))),SUBSTITUTE(FIXED(INDIRECT(ADDRESS(A52,B52,4,1,"DONNEES"))/A$2,B$2,1),",","."),"null") &amp; "},"</f>
        <v>{"x": 1995,"y": 54.5},</v>
      </c>
    </row>
    <row r="53" spans="1:44" s="59" customFormat="1" x14ac:dyDescent="0.3">
      <c r="A53" s="64">
        <f t="shared" si="3"/>
        <v>353</v>
      </c>
      <c r="B53" s="65">
        <f t="shared" si="4"/>
        <v>3</v>
      </c>
      <c r="C53" s="54"/>
      <c r="D53" s="58"/>
      <c r="E53" s="68" t="str" cm="1">
        <f t="array" aca="1" ref="E53" ca="1">"{""x"": " &amp; INDIRECT(ADDRESS(A53,2,4,1,"DONNEES"))&amp; ",""y"": " &amp; IF(ISNUMBER(INDIRECT(ADDRESS(A53,B53,4,1,"DONNEES"))),SUBSTITUTE(FIXED(INDIRECT(ADDRESS(A53,B53,4,1,"DONNEES"))/A$2,B$2,1),",","."),"null") &amp; "},"</f>
        <v>{"x": 1996,"y": 73.0},</v>
      </c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>
        <f t="shared" si="3"/>
        <v>354</v>
      </c>
      <c r="B54" s="65">
        <f t="shared" si="4"/>
        <v>3</v>
      </c>
      <c r="C54" s="54"/>
      <c r="D54" s="58"/>
      <c r="E54" s="68" t="str" cm="1">
        <f t="array" aca="1" ref="E54" ca="1">"{""x"": " &amp; INDIRECT(ADDRESS(A54,2,4,1,"DONNEES"))&amp; ",""y"": " &amp; IF(ISNUMBER(INDIRECT(ADDRESS(A54,B54,4,1,"DONNEES"))),SUBSTITUTE(FIXED(INDIRECT(ADDRESS(A54,B54,4,1,"DONNEES"))/A$2,B$2,1),",","."),"null") &amp; "},"</f>
        <v>{"x": 1997,"y": 64.1},</v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>
        <f t="shared" si="3"/>
        <v>355</v>
      </c>
      <c r="B55" s="65">
        <f t="shared" si="4"/>
        <v>3</v>
      </c>
      <c r="C55" s="54"/>
      <c r="D55" s="58"/>
      <c r="E55" s="68" t="str" cm="1">
        <f t="array" aca="1" ref="E55" ca="1">"{""x"": " &amp; INDIRECT(ADDRESS(A55,2,4,1,"DONNEES"))&amp; ",""y"": " &amp; IF(ISNUMBER(INDIRECT(ADDRESS(A55,B55,4,1,"DONNEES"))),SUBSTITUTE(FIXED(INDIRECT(ADDRESS(A55,B55,4,1,"DONNEES"))/A$2,B$2,1),",","."),"null") &amp; "},"</f>
        <v>{"x": 1998,"y": 76.9},</v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 t="shared" si="3"/>
        <v>356</v>
      </c>
      <c r="B56" s="65">
        <f t="shared" si="4"/>
        <v>3</v>
      </c>
      <c r="C56" s="54"/>
      <c r="D56" s="58"/>
      <c r="E56" s="68" t="str" cm="1">
        <f t="array" aca="1" ref="E56" ca="1">"{""x"": " &amp; INDIRECT(ADDRESS(A56,2,4,1,"DONNEES"))&amp; ",""y"": " &amp; IF(ISNUMBER(INDIRECT(ADDRESS(A56,B56,4,1,"DONNEES"))),SUBSTITUTE(FIXED(INDIRECT(ADDRESS(A56,B56,4,1,"DONNEES"))/A$2,B$2,1),",","."),"null") &amp; "},"</f>
        <v>{"x": 1999,"y": 71.0},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>
        <f t="shared" si="3"/>
        <v>357</v>
      </c>
      <c r="B57" s="65">
        <f t="shared" si="4"/>
        <v>3</v>
      </c>
      <c r="C57" s="54"/>
      <c r="D57" s="58"/>
      <c r="E57" s="68" t="str" cm="1">
        <f t="array" aca="1" ref="E57" ca="1">"{""x"": " &amp; INDIRECT(ADDRESS(A57,2,4,1,"DONNEES"))&amp; ",""y"": " &amp; IF(ISNUMBER(INDIRECT(ADDRESS(A57,B57,4,1,"DONNEES"))),SUBSTITUTE(FIXED(INDIRECT(ADDRESS(A57,B57,4,1,"DONNEES"))/A$2,B$2,1),",","."),"null") &amp; "},"</f>
        <v>{"x": 2000,"y": 69.9},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>
        <f t="shared" si="3"/>
        <v>358</v>
      </c>
      <c r="B58" s="65">
        <f t="shared" si="4"/>
        <v>3</v>
      </c>
      <c r="C58" s="54"/>
      <c r="D58" s="58"/>
      <c r="E58" s="68" t="str" cm="1">
        <f t="array" aca="1" ref="E58" ca="1">"{""x"": " &amp; INDIRECT(ADDRESS(A58,2,4,1,"DONNEES"))&amp; ",""y"": " &amp; IF(ISNUMBER(INDIRECT(ADDRESS(A58,B58,4,1,"DONNEES"))),SUBSTITUTE(FIXED(INDIRECT(ADDRESS(A58,B58,4,1,"DONNEES"))/A$2,B$2,1),",","."),"null") &amp; "},"</f>
        <v>{"x": 2001,"y": 71.8},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>
        <f t="shared" si="3"/>
        <v>359</v>
      </c>
      <c r="B59" s="65">
        <f t="shared" si="4"/>
        <v>3</v>
      </c>
      <c r="C59" s="54"/>
      <c r="D59" s="58"/>
      <c r="E59" s="68" t="str" cm="1">
        <f t="array" aca="1" ref="E59" ca="1">"{""x"": " &amp; INDIRECT(ADDRESS(A59,2,4,1,"DONNEES"))&amp; ",""y"": " &amp; IF(ISNUMBER(INDIRECT(ADDRESS(A59,B59,4,1,"DONNEES"))),SUBSTITUTE(FIXED(INDIRECT(ADDRESS(A59,B59,4,1,"DONNEES"))/A$2,B$2,1),",","."),"null") &amp; "},"</f>
        <v>{"x": 2002,"y": 78.2},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>
        <f t="shared" si="3"/>
        <v>360</v>
      </c>
      <c r="B60" s="65">
        <f t="shared" si="4"/>
        <v>3</v>
      </c>
      <c r="C60" s="54"/>
      <c r="D60" s="58"/>
      <c r="E60" s="68" t="str" cm="1">
        <f t="array" aca="1" ref="E60" ca="1">"{""x"": " &amp; INDIRECT(ADDRESS(A60,2,4,1,"DONNEES"))&amp; ",""y"": " &amp; IF(ISNUMBER(INDIRECT(ADDRESS(A60,B60,4,1,"DONNEES"))),SUBSTITUTE(FIXED(INDIRECT(ADDRESS(A60,B60,4,1,"DONNEES"))/A$2,B$2,1),",","."),"null") &amp; "},"</f>
        <v>{"x": 2003,"y": 94.2},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 t="shared" si="3"/>
        <v>361</v>
      </c>
      <c r="B61" s="65">
        <f t="shared" si="4"/>
        <v>3</v>
      </c>
      <c r="C61" s="54"/>
      <c r="D61" s="58"/>
      <c r="E61" s="68" t="str" cm="1">
        <f t="array" aca="1" ref="E61" ca="1">"{""x"": " &amp; INDIRECT(ADDRESS(A61,2,4,1,"DONNEES"))&amp; ",""y"": " &amp; IF(ISNUMBER(INDIRECT(ADDRESS(A61,B61,4,1,"DONNEES"))),SUBSTITUTE(FIXED(INDIRECT(ADDRESS(A61,B61,4,1,"DONNEES"))/A$2,B$2,1),",","."),"null") &amp; "},"</f>
        <v>{"x": 2004,"y": 90.8},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>
        <f t="shared" si="3"/>
        <v>362</v>
      </c>
      <c r="B62" s="65">
        <f t="shared" si="4"/>
        <v>3</v>
      </c>
      <c r="C62" s="54"/>
      <c r="D62" s="58"/>
      <c r="E62" s="68" t="str" cm="1">
        <f t="array" aca="1" ref="E62" ca="1">"{""x"": " &amp; INDIRECT(ADDRESS(A62,2,4,1,"DONNEES"))&amp; ",""y"": " &amp; IF(ISNUMBER(INDIRECT(ADDRESS(A62,B62,4,1,"DONNEES"))),SUBSTITUTE(FIXED(INDIRECT(ADDRESS(A62,B62,4,1,"DONNEES"))/A$2,B$2,1),",","."),"null") &amp; "},"</f>
        <v>{"x": 2005,"y": 92.2},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 t="shared" si="3"/>
        <v>363</v>
      </c>
      <c r="B63" s="65">
        <f t="shared" si="4"/>
        <v>3</v>
      </c>
      <c r="C63" s="54"/>
      <c r="D63" s="58"/>
      <c r="E63" s="68" t="str" cm="1">
        <f t="array" aca="1" ref="E63" ca="1">"{""x"": " &amp; INDIRECT(ADDRESS(A63,2,4,1,"DONNEES"))&amp; ",""y"": " &amp; IF(ISNUMBER(INDIRECT(ADDRESS(A63,B63,4,1,"DONNEES"))),SUBSTITUTE(FIXED(INDIRECT(ADDRESS(A63,B63,4,1,"DONNEES"))/A$2,B$2,1),",","."),"null") &amp; "},"</f>
        <v>{"x": 2006,"y": 75.3},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>
        <f t="shared" si="3"/>
        <v>364</v>
      </c>
      <c r="B64" s="65">
        <f t="shared" si="4"/>
        <v>3</v>
      </c>
      <c r="C64" s="54"/>
      <c r="D64" s="58"/>
      <c r="E64" s="68" t="str" cm="1">
        <f t="array" aca="1" ref="E64" ca="1">"{""x"": " &amp; INDIRECT(ADDRESS(A64,2,4,1,"DONNEES"))&amp; ",""y"": " &amp; IF(ISNUMBER(INDIRECT(ADDRESS(A64,B64,4,1,"DONNEES"))),SUBSTITUTE(FIXED(INDIRECT(ADDRESS(A64,B64,4,1,"DONNEES"))/A$2,B$2,1),",","."),"null") &amp; "},"</f>
        <v>{"x": 2007,"y": 67.8},</v>
      </c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 t="shared" si="3"/>
        <v>365</v>
      </c>
      <c r="B65" s="65">
        <f t="shared" si="4"/>
        <v>3</v>
      </c>
      <c r="C65" s="54"/>
      <c r="D65" s="58"/>
      <c r="E65" s="68" t="str" cm="1">
        <f t="array" aca="1" ref="E65" ca="1">"{""x"": " &amp; INDIRECT(ADDRESS(A65,2,4,1,"DONNEES"))&amp; ",""y"": " &amp; IF(ISNUMBER(INDIRECT(ADDRESS(A65,B65,4,1,"DONNEES"))),SUBSTITUTE(FIXED(INDIRECT(ADDRESS(A65,B65,4,1,"DONNEES"))/A$2,B$2,1),",","."),"null") &amp; "},"</f>
        <v>{"x": 2008,"y": 81.2},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>
        <f t="shared" si="3"/>
        <v>366</v>
      </c>
      <c r="B66" s="65">
        <f t="shared" si="4"/>
        <v>3</v>
      </c>
      <c r="C66" s="54"/>
      <c r="D66" s="58"/>
      <c r="E66" s="68" t="str" cm="1">
        <f t="array" aca="1" ref="E66" ca="1">"{""x"": " &amp; INDIRECT(ADDRESS(A66,2,4,1,"DONNEES"))&amp; ",""y"": " &amp; IF(ISNUMBER(INDIRECT(ADDRESS(A66,B66,4,1,"DONNEES"))),SUBSTITUTE(FIXED(INDIRECT(ADDRESS(A66,B66,4,1,"DONNEES"))/A$2,B$2,1),",","."),"null") &amp; "},"</f>
        <v>{"x": 2009,"y": 89.6},</v>
      </c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>
        <f t="shared" si="3"/>
        <v>367</v>
      </c>
      <c r="B67" s="65">
        <f t="shared" si="4"/>
        <v>3</v>
      </c>
      <c r="C67" s="54"/>
      <c r="D67" s="58"/>
      <c r="E67" s="68" t="str" cm="1">
        <f t="array" aca="1" ref="E67" ca="1">"{""x"": " &amp; INDIRECT(ADDRESS(A67,2,4,1,"DONNEES"))&amp; ",""y"": " &amp; IF(ISNUMBER(INDIRECT(ADDRESS(A67,B67,4,1,"DONNEES"))),SUBSTITUTE(FIXED(INDIRECT(ADDRESS(A67,B67,4,1,"DONNEES"))/A$2,B$2,1),",","."),"null") &amp; "},"</f>
        <v>{"x": 2010,"y": 92.4},</v>
      </c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>
        <f t="shared" si="3"/>
        <v>368</v>
      </c>
      <c r="B68" s="65">
        <f t="shared" si="4"/>
        <v>3</v>
      </c>
      <c r="C68" s="54"/>
      <c r="D68" s="58"/>
      <c r="E68" s="68" t="str" cm="1">
        <f t="array" aca="1" ref="E68" ca="1">"{""x"": " &amp; INDIRECT(ADDRESS(A68,2,4,1,"DONNEES"))&amp; ",""y"": " &amp; IF(ISNUMBER(INDIRECT(ADDRESS(A68,B68,4,1,"DONNEES"))),SUBSTITUTE(FIXED(INDIRECT(ADDRESS(A68,B68,4,1,"DONNEES"))/A$2,B$2,1),",","."),"null") &amp; "},"</f>
        <v>{"x": 2011,"y": 105.1},</v>
      </c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>
        <f t="shared" si="3"/>
        <v>369</v>
      </c>
      <c r="B69" s="65">
        <f t="shared" si="4"/>
        <v>3</v>
      </c>
      <c r="C69" s="54"/>
      <c r="D69" s="58"/>
      <c r="E69" s="68" t="str" cm="1">
        <f t="array" aca="1" ref="E69" ca="1">"{""x"": " &amp; INDIRECT(ADDRESS(A69,2,4,1,"DONNEES"))&amp; ",""y"": " &amp; IF(ISNUMBER(INDIRECT(ADDRESS(A69,B69,4,1,"DONNEES"))),SUBSTITUTE(FIXED(INDIRECT(ADDRESS(A69,B69,4,1,"DONNEES"))/A$2,B$2,1),",","."),"null") &amp; "},"</f>
        <v>{"x": 2012,"y": 171.4},</v>
      </c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>
        <f t="shared" si="3"/>
        <v>370</v>
      </c>
      <c r="B70" s="65">
        <f t="shared" si="4"/>
        <v>3</v>
      </c>
      <c r="C70" s="54"/>
      <c r="D70" s="58"/>
      <c r="E70" s="68" t="str" cm="1">
        <f t="array" aca="1" ref="E70" ca="1">"{""x"": " &amp; INDIRECT(ADDRESS(A70,2,4,1,"DONNEES"))&amp; ",""y"": " &amp; IF(ISNUMBER(INDIRECT(ADDRESS(A70,B70,4,1,"DONNEES"))),SUBSTITUTE(FIXED(INDIRECT(ADDRESS(A70,B70,4,1,"DONNEES"))/A$2,B$2,1),",","."),"null") &amp; "},"</f>
        <v>{"x": 2013,"y": 94.8},</v>
      </c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>
        <f t="shared" si="3"/>
        <v>371</v>
      </c>
      <c r="B71" s="65">
        <f t="shared" si="4"/>
        <v>3</v>
      </c>
      <c r="C71" s="54"/>
      <c r="D71" s="58"/>
      <c r="E71" s="68" t="str" cm="1">
        <f t="array" aca="1" ref="E71" ca="1">"{""x"": " &amp; INDIRECT(ADDRESS(A71,2,4,1,"DONNEES"))&amp; ",""y"": " &amp; IF(ISNUMBER(INDIRECT(ADDRESS(A71,B71,4,1,"DONNEES"))),SUBSTITUTE(FIXED(INDIRECT(ADDRESS(A71,B71,4,1,"DONNEES"))/A$2,B$2,1),",","."),"null") &amp; "},"</f>
        <v>{"x": 2014,"y": 144.4},</v>
      </c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 t="shared" si="3"/>
        <v>372</v>
      </c>
      <c r="B72" s="65">
        <f t="shared" si="4"/>
        <v>3</v>
      </c>
      <c r="C72" s="54"/>
      <c r="D72" s="58"/>
      <c r="E72" s="68" t="str" cm="1">
        <f t="array" aca="1" ref="E72" ca="1">"{""x"": " &amp; INDIRECT(ADDRESS(A72,2,4,1,"DONNEES"))&amp; ",""y"": " &amp; IF(ISNUMBER(INDIRECT(ADDRESS(A72,B72,4,1,"DONNEES"))),SUBSTITUTE(FIXED(INDIRECT(ADDRESS(A72,B72,4,1,"DONNEES"))/A$2,B$2,1),",","."),"null") &amp; "},"</f>
        <v>{"x": 2015,"y": 117.4},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>
        <f t="shared" si="3"/>
        <v>373</v>
      </c>
      <c r="B73" s="65">
        <f t="shared" si="4"/>
        <v>3</v>
      </c>
      <c r="C73" s="54"/>
      <c r="D73" s="58"/>
      <c r="E73" s="68" t="str" cm="1">
        <f t="array" aca="1" ref="E73" ca="1">"{""x"": " &amp; INDIRECT(ADDRESS(A73,2,4,1,"DONNEES"))&amp; ",""y"": " &amp; IF(ISNUMBER(INDIRECT(ADDRESS(A73,B73,4,1,"DONNEES"))),SUBSTITUTE(FIXED(INDIRECT(ADDRESS(A73,B73,4,1,"DONNEES"))/A$2,B$2,1),",","."),"null") &amp; "},"</f>
        <v>{"x": 2016,"y": 122.4},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 t="shared" si="3"/>
        <v>374</v>
      </c>
      <c r="B74" s="65">
        <f t="shared" si="4"/>
        <v>3</v>
      </c>
      <c r="C74" s="54"/>
      <c r="D74" s="58"/>
      <c r="E74" s="68" t="str" cm="1">
        <f t="array" aca="1" ref="E74" ca="1">"{""x"": " &amp; INDIRECT(ADDRESS(A74,2,4,1,"DONNEES"))&amp; ",""y"": " &amp; IF(ISNUMBER(INDIRECT(ADDRESS(A74,B74,4,1,"DONNEES"))),SUBSTITUTE(FIXED(INDIRECT(ADDRESS(A74,B74,4,1,"DONNEES"))/A$2,B$2,1),",","."),"null") &amp; "},"</f>
        <v>{"x": 2017,"y": 138.6},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>
        <f t="shared" si="3"/>
        <v>375</v>
      </c>
      <c r="B75" s="65">
        <f t="shared" si="4"/>
        <v>3</v>
      </c>
      <c r="C75" s="54"/>
      <c r="D75" s="58"/>
      <c r="E75" s="68" t="str" cm="1">
        <f t="array" aca="1" ref="E75" ca="1">"{""x"": " &amp; INDIRECT(ADDRESS(A75,2,4,1,"DONNEES"))&amp; ",""y"": " &amp; IF(ISNUMBER(INDIRECT(ADDRESS(A75,B75,4,1,"DONNEES"))),SUBSTITUTE(FIXED(INDIRECT(ADDRESS(A75,B75,4,1,"DONNEES"))/A$2,B$2,1),",","."),"null") &amp; "},"</f>
        <v>{"x": 2018,"y": 150.8},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>
        <f t="shared" si="3"/>
        <v>376</v>
      </c>
      <c r="B76" s="65">
        <f t="shared" si="4"/>
        <v>3</v>
      </c>
      <c r="C76" s="54"/>
      <c r="D76" s="58"/>
      <c r="E76" s="68" t="str" cm="1">
        <f t="array" aca="1" ref="E76" ca="1">"{""x"": " &amp; INDIRECT(ADDRESS(A76,2,4,1,"DONNEES"))&amp; ",""y"": " &amp; IF(ISNUMBER(INDIRECT(ADDRESS(A76,B76,4,1,"DONNEES"))),SUBSTITUTE(FIXED(INDIRECT(ADDRESS(A76,B76,4,1,"DONNEES"))/A$2,B$2,1),",","."),"null") &amp; "},"</f>
        <v>{"x": 2019,"y": 138.5},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>
        <f t="shared" si="3"/>
        <v>377</v>
      </c>
      <c r="B77" s="65">
        <f t="shared" si="4"/>
        <v>3</v>
      </c>
      <c r="C77" s="54"/>
      <c r="D77" s="58"/>
      <c r="E77" s="68" t="str" cm="1">
        <f t="array" aca="1" ref="E77" ca="1">"{""x"": " &amp; INDIRECT(ADDRESS(A77,2,4,1,"DONNEES"))&amp; ",""y"": " &amp; IF(ISNUMBER(INDIRECT(ADDRESS(A77,B77,4,1,"DONNEES"))),SUBSTITUTE(FIXED(INDIRECT(ADDRESS(A77,B77,4,1,"DONNEES"))/A$2,B$2,1),",","."),"null") &amp; "},"</f>
        <v>{"x": 2020,"y": 138.5},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>
        <f t="shared" si="3"/>
        <v>378</v>
      </c>
      <c r="B78" s="65">
        <f>B76</f>
        <v>3</v>
      </c>
      <c r="C78" s="54"/>
      <c r="D78" s="58"/>
      <c r="E78" s="68" t="str" cm="1">
        <f t="array" aca="1" ref="E78" ca="1">"{""x"": " &amp; INDIRECT(ADDRESS(A78,2,4,1,"DONNEES"))&amp; ",""y"": " &amp; IF(ISNUMBER(INDIRECT(ADDRESS(A78,B78,4,1,"DONNEES"))),SUBSTITUTE(FIXED(INDIRECT(ADDRESS(A78,B78,4,1,"DONNEES"))/A$2,B$2,1),",","."),"null") &amp; "},"</f>
        <v>{"x": 2021,"y": 182.5},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>
        <f t="shared" si="3"/>
        <v>379</v>
      </c>
      <c r="B79" s="65">
        <f>B76</f>
        <v>3</v>
      </c>
      <c r="C79" s="54"/>
      <c r="D79" s="58"/>
      <c r="E79" s="68" t="str" cm="1">
        <f t="array" aca="1" ref="E79" ca="1">"{""x"": " &amp; INDIRECT(ADDRESS(A79,2,4,1,"DONNEES"))&amp; ",""y"": " &amp; IF(ISNUMBER(INDIRECT(ADDRESS(A79,B79,4,1,"DONNEES"))),SUBSTITUTE(FIXED(INDIRECT(ADDRESS(A79,B79,4,1,"DONNEES"))/A$2,B$2,1),",","."),"null") &amp; "},"</f>
        <v>{"x": 2022,"y": 161.2},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 t="shared" si="3"/>
        <v>380</v>
      </c>
      <c r="B80" s="65">
        <f>B77</f>
        <v>3</v>
      </c>
      <c r="C80" s="54"/>
      <c r="D80" s="58"/>
      <c r="E80" s="68" t="str" cm="1">
        <f t="array" aca="1" ref="E80" ca="1">"{""x"": " &amp; INDIRECT(ADDRESS(A80,2,4,1,"DONNEES"))&amp; ",""y"": " &amp; IF(ISNUMBER(INDIRECT(ADDRESS(A80,B80,4,1,"DONNEES"))),SUBSTITUTE(FIXED(INDIRECT(ADDRESS(A80,B80,4,1,"DONNEES"))/A$2,B$2,1),",","."),"null") &amp; "},"</f>
        <v>{"x": 2023,"y": 176.5},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9">
        <f t="shared" si="3"/>
        <v>381</v>
      </c>
      <c r="B81" s="70">
        <f t="shared" ref="B81" si="5">B80</f>
        <v>3</v>
      </c>
      <c r="C81" s="71"/>
      <c r="D81" s="72"/>
      <c r="E81" s="73" t="str" cm="1">
        <f t="array" aca="1" ref="E81" ca="1">"{""x"": " &amp; INDIRECT(ADDRESS(A81,2,4,1,"DONNEES"))&amp; ",""y"": " &amp; IF(ISNUMBER(INDIRECT(ADDRESS(A81,B81,4,1,"DONNEES"))),SUBSTITUTE(FIXED(INDIRECT(ADDRESS(A81,B81,4,1,"DONNEES"))/A$2,B$2,1),",","."),"null") &amp; "}]"</f>
        <v>{"x": 2024,"y": 147.1}]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 t="s">
        <v>26</v>
      </c>
      <c r="D82" s="58"/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 t="s">
        <v>27</v>
      </c>
      <c r="D83" s="58"/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74">
        <f>A$10-1</f>
        <v>346</v>
      </c>
      <c r="B84" s="75">
        <f>B$10</f>
        <v>4</v>
      </c>
      <c r="C84" s="54"/>
      <c r="D84" s="68" t="str" cm="1">
        <f t="array" aca="1" ref="D84" ca="1">"""name"": """ &amp; INDIRECT(ADDRESS(A84,B84,4,1,"DONNEES")) &amp; ""","</f>
        <v>"name": "Autres",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/>
      <c r="B85" s="65"/>
      <c r="C85" s="54"/>
      <c r="D85" s="58" t="s">
        <v>48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6">
        <f>A$4+1</f>
        <v>343</v>
      </c>
      <c r="B86" s="67">
        <f>B$4+1</f>
        <v>2</v>
      </c>
      <c r="C86" s="54"/>
      <c r="D86" s="58"/>
      <c r="E86" s="68" t="str" cm="1">
        <f t="array" aca="1" ref="E86" ca="1">"""pointFormat"": ""&lt;span style=\""color:{point.color}\""&gt;&amp;#9679&lt;/span&gt; &lt;b&gt;{point.y:,.0f}"&amp;IF(A$2&gt;1," (x"&amp;CHAR(160)&amp;SUBSTITUTE(TEXT(A$2,"# ##0")," ",CHAR(160))&amp;")","") &amp;"&lt;/b&gt;"&amp;CHAR(160)&amp;INDIRECT(ADDRESS(A86,B86,4,1,"DONNEES"))&amp;" d'autres petits fruits&lt;br/&gt;"""</f>
        <v>"pointFormat": "&lt;span style=\"color:{point.color}\"&gt;&amp;#9679&lt;/span&gt; &lt;b&gt;{point.y:,.0f}&lt;/b&gt; ha d'autres petits fruits&lt;br/&gt;"</v>
      </c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58" t="s">
        <v>14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75">
        <v>1</v>
      </c>
      <c r="C88" s="54"/>
      <c r="D88" s="68" t="str">
        <f>"""_colorIndex"": "&amp;B88</f>
        <v>"_colorIndex": 1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 t="s">
        <v>25</v>
      </c>
      <c r="D89" s="58"/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>
        <f>A84</f>
        <v>346</v>
      </c>
      <c r="B90" s="65">
        <f>B84-1</f>
        <v>3</v>
      </c>
      <c r="C90" s="54"/>
      <c r="D90" s="68" t="str" cm="1">
        <f t="array" aca="1" ref="D90" ca="1">"""name"": """ &amp; INDIRECT(ADDRESS(A90,B90,4,1,"DONNEES")) &amp; ""","</f>
        <v>"name": "Fraises",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58" t="s">
        <v>48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>
        <f>A86</f>
        <v>343</v>
      </c>
      <c r="B92" s="65">
        <f>B86</f>
        <v>2</v>
      </c>
      <c r="C92" s="54"/>
      <c r="D92" s="58"/>
      <c r="E92" s="68" t="str" cm="1">
        <f t="array" aca="1" ref="E92" ca="1">"""pointFormat"": ""&lt;span style=\""color:{point.color}\""&gt;&amp;#9679&lt;/span&gt; &lt;b&gt;{point.y:,.0f}"&amp;IF(A$2&gt;1," (x"&amp;CHAR(160)&amp;SUBSTITUTE(TEXT(A$2,"# ##0")," ",CHAR(160))&amp;")","") &amp;"&lt;/b&gt;"&amp;CHAR(160)&amp;INDIRECT(ADDRESS(A92,B92,4,1,"DONNEES"))&amp;" de fraises&lt;br/&gt;"""</f>
        <v>"pointFormat": "&lt;span style=\"color:{point.color}\"&gt;&amp;#9679&lt;/span&gt; &lt;b&gt;{point.y:,.0f}&lt;/b&gt; ha de fraises&lt;br/&gt;"</v>
      </c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/>
      <c r="D93" s="58" t="s">
        <v>14</v>
      </c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>
        <f>B88+1</f>
        <v>2</v>
      </c>
      <c r="C94" s="54"/>
      <c r="D94" s="68" t="str">
        <f>"""_colorIndex"": "&amp;B94</f>
        <v>"_colorIndex": 2</v>
      </c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4"/>
      <c r="B95" s="65"/>
      <c r="C95" s="54" t="s">
        <v>26</v>
      </c>
      <c r="D95" s="58"/>
      <c r="E95" s="58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59" customFormat="1" x14ac:dyDescent="0.3">
      <c r="A96" s="64"/>
      <c r="B96" s="65"/>
      <c r="C96" s="54" t="s">
        <v>31</v>
      </c>
      <c r="D96" s="58"/>
      <c r="E96" s="58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59" customFormat="1" x14ac:dyDescent="0.3">
      <c r="A97" s="64"/>
      <c r="B97" s="65"/>
      <c r="C97" s="54"/>
      <c r="D97" s="58" t="s">
        <v>32</v>
      </c>
      <c r="E97" s="58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59" customFormat="1" x14ac:dyDescent="0.3">
      <c r="A98" s="64"/>
      <c r="B98" s="65"/>
      <c r="C98" s="54"/>
      <c r="D98" s="58"/>
      <c r="E98" s="58" t="s">
        <v>33</v>
      </c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59" customFormat="1" x14ac:dyDescent="0.3">
      <c r="A99" s="64"/>
      <c r="B99" s="65"/>
      <c r="C99" s="54"/>
      <c r="D99" s="58"/>
      <c r="E99" s="58" t="s">
        <v>34</v>
      </c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59" customFormat="1" x14ac:dyDescent="0.3">
      <c r="A100" s="64"/>
      <c r="B100" s="65"/>
      <c r="C100" s="54"/>
      <c r="D100" s="58" t="s">
        <v>14</v>
      </c>
      <c r="E100" s="58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59" customFormat="1" x14ac:dyDescent="0.3">
      <c r="A101" s="64"/>
      <c r="B101" s="65"/>
      <c r="C101" s="54"/>
      <c r="D101" s="58" t="s">
        <v>35</v>
      </c>
      <c r="E101" s="58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59" customFormat="1" x14ac:dyDescent="0.3">
      <c r="A102" s="64"/>
      <c r="B102" s="65"/>
      <c r="C102" s="54"/>
      <c r="D102" s="58" t="s">
        <v>36</v>
      </c>
      <c r="E102" s="58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59" customFormat="1" x14ac:dyDescent="0.3">
      <c r="A103" s="64"/>
      <c r="B103" s="65"/>
      <c r="C103" s="54"/>
      <c r="D103" s="58" t="s">
        <v>37</v>
      </c>
      <c r="E103" s="58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59" customFormat="1" x14ac:dyDescent="0.3">
      <c r="A104" s="64"/>
      <c r="B104" s="65"/>
      <c r="C104" s="54"/>
      <c r="D104" s="58" t="s">
        <v>38</v>
      </c>
      <c r="E104" s="58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59" customFormat="1" x14ac:dyDescent="0.3">
      <c r="A105" s="64"/>
      <c r="B105" s="65"/>
      <c r="C105" s="54"/>
      <c r="D105" s="58" t="s">
        <v>39</v>
      </c>
      <c r="E105" s="58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59" customFormat="1" x14ac:dyDescent="0.3">
      <c r="A106" s="64"/>
      <c r="B106" s="65"/>
      <c r="C106" s="54"/>
      <c r="D106" s="58" t="s">
        <v>40</v>
      </c>
      <c r="E106" s="58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59" customFormat="1" x14ac:dyDescent="0.3">
      <c r="A107" s="64"/>
      <c r="B107" s="65"/>
      <c r="C107" s="54"/>
      <c r="D107" s="58" t="s">
        <v>41</v>
      </c>
      <c r="E107" s="58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59" customFormat="1" x14ac:dyDescent="0.3">
      <c r="A108" s="64"/>
      <c r="B108" s="65"/>
      <c r="C108" s="54"/>
      <c r="D108" s="58" t="s">
        <v>42</v>
      </c>
      <c r="E108" s="58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59" customFormat="1" x14ac:dyDescent="0.3">
      <c r="A109" s="64"/>
      <c r="B109" s="65"/>
      <c r="C109" s="54" t="s">
        <v>26</v>
      </c>
      <c r="D109" s="58"/>
      <c r="E109" s="58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59" customFormat="1" x14ac:dyDescent="0.3">
      <c r="A110" s="64"/>
      <c r="B110" s="65"/>
      <c r="C110" s="54" t="s">
        <v>43</v>
      </c>
      <c r="D110" s="58"/>
      <c r="E110" s="58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59" customFormat="1" x14ac:dyDescent="0.3">
      <c r="A111" s="64"/>
      <c r="B111" s="65"/>
      <c r="C111" s="54"/>
      <c r="D111" s="58" t="s">
        <v>44</v>
      </c>
      <c r="E111" s="58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59" customFormat="1" x14ac:dyDescent="0.3">
      <c r="A112" s="64">
        <f>A84-3</f>
        <v>343</v>
      </c>
      <c r="B112" s="65">
        <f>B84</f>
        <v>4</v>
      </c>
      <c r="C112" s="54"/>
      <c r="D112" s="58"/>
      <c r="E112" s="68" t="str" cm="1">
        <f t="array" aca="1" ref="E112" ca="1">"""text"": """ &amp;INDIRECT(ADDRESS(A112,B112,4,1,"DONNEES"))&amp; ""","</f>
        <v>"text": "",</v>
      </c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59" customFormat="1" ht="28.8" x14ac:dyDescent="0.3">
      <c r="A113" s="64"/>
      <c r="B113" s="65"/>
      <c r="C113" s="54"/>
      <c r="D113" s="58"/>
      <c r="E113" s="58" t="s">
        <v>45</v>
      </c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59" customFormat="1" x14ac:dyDescent="0.3">
      <c r="A114" s="64"/>
      <c r="B114" s="65"/>
      <c r="C114" s="54"/>
      <c r="D114" s="58" t="s">
        <v>14</v>
      </c>
      <c r="E114" s="58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59" customFormat="1" x14ac:dyDescent="0.3">
      <c r="A115" s="64"/>
      <c r="B115" s="65"/>
      <c r="C115" s="54"/>
      <c r="D115" s="58" t="s">
        <v>32</v>
      </c>
      <c r="E115" s="58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59" customFormat="1" x14ac:dyDescent="0.3">
      <c r="A116" s="64"/>
      <c r="B116" s="65"/>
      <c r="C116" s="54"/>
      <c r="D116" s="58"/>
      <c r="E116" s="58" t="s">
        <v>46</v>
      </c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59" customFormat="1" x14ac:dyDescent="0.3">
      <c r="A117" s="64"/>
      <c r="B117" s="65"/>
      <c r="C117" s="54"/>
      <c r="D117" s="58"/>
      <c r="E117" s="58" t="s">
        <v>34</v>
      </c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59" customFormat="1" x14ac:dyDescent="0.3">
      <c r="A118" s="64"/>
      <c r="B118" s="65"/>
      <c r="C118" s="54"/>
      <c r="D118" s="58" t="s">
        <v>14</v>
      </c>
      <c r="E118" s="58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59" customFormat="1" x14ac:dyDescent="0.3">
      <c r="A119" s="64"/>
      <c r="B119" s="65"/>
      <c r="C119" s="54"/>
      <c r="D119" s="58" t="s">
        <v>35</v>
      </c>
      <c r="E119" s="58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59" customFormat="1" x14ac:dyDescent="0.3">
      <c r="A120" s="64"/>
      <c r="B120" s="65"/>
      <c r="C120" s="54"/>
      <c r="D120" s="58" t="s">
        <v>36</v>
      </c>
      <c r="E120" s="58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21" spans="1:44" s="59" customFormat="1" x14ac:dyDescent="0.3">
      <c r="A121" s="64"/>
      <c r="B121" s="65"/>
      <c r="C121" s="54"/>
      <c r="D121" s="58" t="s">
        <v>37</v>
      </c>
      <c r="E121" s="58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</row>
    <row r="122" spans="1:44" s="59" customFormat="1" x14ac:dyDescent="0.3">
      <c r="A122" s="64"/>
      <c r="B122" s="65"/>
      <c r="C122" s="54"/>
      <c r="D122" s="58" t="s">
        <v>38</v>
      </c>
      <c r="E122" s="58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</row>
    <row r="123" spans="1:44" s="59" customFormat="1" x14ac:dyDescent="0.3">
      <c r="A123" s="64"/>
      <c r="B123" s="65"/>
      <c r="C123" s="54"/>
      <c r="D123" s="58" t="s">
        <v>39</v>
      </c>
      <c r="E123" s="58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</row>
    <row r="124" spans="1:44" s="59" customFormat="1" x14ac:dyDescent="0.3">
      <c r="A124" s="64"/>
      <c r="B124" s="65"/>
      <c r="C124" s="54"/>
      <c r="D124" s="58" t="s">
        <v>47</v>
      </c>
      <c r="E124" s="58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</row>
    <row r="125" spans="1:44" s="59" customFormat="1" x14ac:dyDescent="0.3">
      <c r="A125" s="64"/>
      <c r="B125" s="65"/>
      <c r="C125" s="54"/>
      <c r="D125" s="98" t="s">
        <v>163</v>
      </c>
      <c r="E125" s="58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</row>
    <row r="126" spans="1:44" s="59" customFormat="1" x14ac:dyDescent="0.3">
      <c r="A126" s="64"/>
      <c r="B126" s="65"/>
      <c r="C126" s="54"/>
      <c r="D126" s="58" t="s">
        <v>42</v>
      </c>
      <c r="E126" s="58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</row>
    <row r="127" spans="1:44" s="59" customFormat="1" x14ac:dyDescent="0.3">
      <c r="A127" s="64"/>
      <c r="B127" s="65"/>
      <c r="C127" s="54" t="s">
        <v>26</v>
      </c>
      <c r="D127" s="58"/>
      <c r="E127" s="58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</row>
    <row r="128" spans="1:44" s="59" customFormat="1" x14ac:dyDescent="0.3">
      <c r="A128" s="64"/>
      <c r="B128" s="65"/>
      <c r="C128" s="54" t="s">
        <v>48</v>
      </c>
      <c r="D128" s="58"/>
      <c r="E128" s="58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</row>
    <row r="129" spans="1:44" s="59" customFormat="1" x14ac:dyDescent="0.3">
      <c r="A129" s="64"/>
      <c r="B129" s="65"/>
      <c r="C129" s="54"/>
      <c r="D129" s="58" t="s">
        <v>49</v>
      </c>
      <c r="E129" s="58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</row>
    <row r="130" spans="1:44" s="59" customFormat="1" x14ac:dyDescent="0.3">
      <c r="A130" s="64"/>
      <c r="B130" s="65"/>
      <c r="C130" s="54"/>
      <c r="D130" s="58"/>
      <c r="E130" s="68" t="str">
        <f>"""headerFormat"": ""&lt;span style=\""font-size: 10\""&gt;{point.key}"&amp;CHAR(160)&amp;"-"&amp;CHAR(160)&amp;"Wallonie"&amp;CHAR(160)&amp;":&lt;br/&gt;&lt;/span&gt;"""</f>
        <v>"headerFormat": "&lt;span style=\"font-size: 10\"&gt;{point.key} - Wallonie :&lt;br/&gt;&lt;/span&gt;"</v>
      </c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</row>
    <row r="131" spans="1:44" x14ac:dyDescent="0.3">
      <c r="C131" s="54" t="s">
        <v>14</v>
      </c>
    </row>
    <row r="132" spans="1:44" s="64" customFormat="1" x14ac:dyDescent="0.3">
      <c r="B132" s="65"/>
      <c r="C132" s="54" t="s">
        <v>50</v>
      </c>
      <c r="D132" s="58"/>
      <c r="E132" s="58"/>
      <c r="F132" s="59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</row>
    <row r="133" spans="1:44" s="64" customFormat="1" x14ac:dyDescent="0.3">
      <c r="B133" s="65"/>
      <c r="C133" s="54"/>
      <c r="D133" s="58" t="s">
        <v>173</v>
      </c>
      <c r="E133" s="58"/>
      <c r="F133" s="59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</row>
    <row r="134" spans="1:44" s="64" customFormat="1" x14ac:dyDescent="0.3">
      <c r="B134" s="65"/>
      <c r="C134" s="54"/>
      <c r="D134" s="58" t="s">
        <v>51</v>
      </c>
      <c r="E134" s="58"/>
      <c r="F134" s="59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</row>
    <row r="135" spans="1:44" s="64" customFormat="1" x14ac:dyDescent="0.3">
      <c r="B135" s="65"/>
      <c r="C135" s="54" t="s">
        <v>14</v>
      </c>
      <c r="D135" s="58"/>
      <c r="E135" s="58"/>
      <c r="F135" s="59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</row>
    <row r="136" spans="1:44" s="64" customFormat="1" x14ac:dyDescent="0.3">
      <c r="B136" s="65"/>
      <c r="C136" s="54" t="s">
        <v>17</v>
      </c>
      <c r="D136" s="58"/>
      <c r="E136" s="58"/>
      <c r="F136" s="59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</row>
    <row r="137" spans="1:44" s="64" customFormat="1" x14ac:dyDescent="0.3">
      <c r="B137" s="65"/>
      <c r="C137" s="54"/>
      <c r="D137" s="58" t="s">
        <v>52</v>
      </c>
      <c r="E137" s="58"/>
      <c r="F137" s="59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</row>
    <row r="138" spans="1:44" s="64" customFormat="1" x14ac:dyDescent="0.3">
      <c r="A138" s="74">
        <f>A10-3</f>
        <v>344</v>
      </c>
      <c r="B138" s="75">
        <f>B10</f>
        <v>4</v>
      </c>
      <c r="C138" s="54"/>
      <c r="D138" s="68" t="str" cm="1">
        <f t="array" aca="1" ref="D138" ca="1">"""" &amp; INDIRECT(ADDRESS(A138,B138,4,1,"DONNEES")) &amp; ""","</f>
        <v>"#F7AE9F",</v>
      </c>
      <c r="E138" s="58"/>
      <c r="F138" s="59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</row>
    <row r="139" spans="1:44" s="64" customFormat="1" x14ac:dyDescent="0.3">
      <c r="A139" s="64">
        <f>A138</f>
        <v>344</v>
      </c>
      <c r="B139" s="65">
        <f>B138-1</f>
        <v>3</v>
      </c>
      <c r="C139" s="54"/>
      <c r="D139" s="76" t="str" cm="1">
        <f t="array" aca="1" ref="D139" ca="1">"""" &amp; INDIRECT(ADDRESS(A139,B139,4,1,"DONNEES")) &amp; """"</f>
        <v>"#F17259"</v>
      </c>
      <c r="E139" s="58"/>
      <c r="F139" s="59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</row>
    <row r="140" spans="1:44" s="64" customFormat="1" x14ac:dyDescent="0.3">
      <c r="B140" s="65"/>
      <c r="C140" s="54" t="s">
        <v>16</v>
      </c>
      <c r="D140" s="58"/>
      <c r="E140" s="58"/>
      <c r="F140" s="59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</row>
    <row r="141" spans="1:44" s="64" customFormat="1" x14ac:dyDescent="0.3">
      <c r="B141" s="65"/>
      <c r="C141" s="54" t="s">
        <v>68</v>
      </c>
      <c r="D141" s="58"/>
      <c r="E141" s="58"/>
      <c r="F141" s="59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</row>
    <row r="142" spans="1:44" s="64" customFormat="1" x14ac:dyDescent="0.3">
      <c r="B142" s="65"/>
      <c r="C142" s="54"/>
      <c r="D142" s="58" t="s">
        <v>69</v>
      </c>
      <c r="E142" s="58"/>
      <c r="F142" s="59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</row>
    <row r="143" spans="1:44" s="59" customFormat="1" x14ac:dyDescent="0.3">
      <c r="A143" s="64"/>
      <c r="B143" s="65"/>
      <c r="C143" s="54"/>
      <c r="D143" s="58"/>
      <c r="E143" s="58" t="s">
        <v>170</v>
      </c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1:44" s="59" customFormat="1" x14ac:dyDescent="0.3">
      <c r="A144" s="64"/>
      <c r="B144" s="65"/>
      <c r="C144" s="54"/>
      <c r="D144" s="58"/>
      <c r="E144" s="58" t="s">
        <v>35</v>
      </c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1:44" s="59" customFormat="1" x14ac:dyDescent="0.3">
      <c r="A145" s="64"/>
      <c r="B145" s="65"/>
      <c r="C145" s="54"/>
      <c r="D145" s="58"/>
      <c r="E145" s="58" t="s">
        <v>171</v>
      </c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1:44" s="64" customFormat="1" x14ac:dyDescent="0.3">
      <c r="B146" s="65"/>
      <c r="C146" s="54"/>
      <c r="D146" s="58"/>
      <c r="E146" s="58" t="s">
        <v>172</v>
      </c>
      <c r="F146" s="59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</row>
    <row r="147" spans="1:44" s="64" customFormat="1" x14ac:dyDescent="0.3">
      <c r="B147" s="65"/>
      <c r="C147" s="54"/>
      <c r="D147" s="58" t="s">
        <v>15</v>
      </c>
      <c r="E147" s="58"/>
      <c r="F147" s="59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</row>
    <row r="148" spans="1:44" s="64" customFormat="1" x14ac:dyDescent="0.3">
      <c r="B148" s="65"/>
      <c r="C148" s="54" t="s">
        <v>14</v>
      </c>
      <c r="D148" s="58"/>
      <c r="E148" s="58"/>
      <c r="F148" s="59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</row>
    <row r="149" spans="1:44" s="64" customFormat="1" x14ac:dyDescent="0.3">
      <c r="B149" s="65"/>
      <c r="C149" s="54" t="s">
        <v>44</v>
      </c>
      <c r="D149" s="58"/>
      <c r="E149" s="58"/>
      <c r="F149" s="59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</row>
    <row r="150" spans="1:44" s="64" customFormat="1" x14ac:dyDescent="0.3">
      <c r="B150" s="65"/>
      <c r="C150" s="54"/>
      <c r="D150" s="58" t="s">
        <v>53</v>
      </c>
      <c r="E150" s="58"/>
      <c r="F150" s="59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</row>
    <row r="151" spans="1:44" s="64" customFormat="1" x14ac:dyDescent="0.3">
      <c r="B151" s="65"/>
      <c r="C151" s="54" t="s">
        <v>14</v>
      </c>
      <c r="D151" s="58"/>
      <c r="E151" s="58"/>
      <c r="F151" s="59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</row>
    <row r="152" spans="1:44" s="64" customFormat="1" x14ac:dyDescent="0.3">
      <c r="B152" s="65"/>
      <c r="C152" s="54" t="s">
        <v>54</v>
      </c>
      <c r="D152" s="58"/>
      <c r="E152" s="58"/>
      <c r="F152" s="59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</row>
    <row r="153" spans="1:44" s="64" customFormat="1" x14ac:dyDescent="0.3">
      <c r="B153" s="65"/>
      <c r="C153" s="54"/>
      <c r="D153" s="58" t="s">
        <v>53</v>
      </c>
      <c r="E153" s="58"/>
      <c r="F153" s="59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</row>
    <row r="154" spans="1:44" s="64" customFormat="1" x14ac:dyDescent="0.3">
      <c r="B154" s="65"/>
      <c r="C154" s="54" t="s">
        <v>14</v>
      </c>
      <c r="D154" s="58"/>
      <c r="E154" s="58"/>
      <c r="F154" s="59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</row>
    <row r="155" spans="1:44" s="64" customFormat="1" x14ac:dyDescent="0.3">
      <c r="B155" s="65"/>
      <c r="C155" s="54" t="s">
        <v>55</v>
      </c>
      <c r="D155" s="58"/>
      <c r="E155" s="58"/>
      <c r="F155" s="59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</row>
    <row r="156" spans="1:44" s="64" customFormat="1" x14ac:dyDescent="0.3">
      <c r="B156" s="65"/>
      <c r="C156" s="54"/>
      <c r="D156" s="58" t="s">
        <v>56</v>
      </c>
      <c r="E156" s="58"/>
      <c r="F156" s="59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</row>
    <row r="157" spans="1:44" s="64" customFormat="1" x14ac:dyDescent="0.3">
      <c r="B157" s="65"/>
      <c r="C157" s="54" t="s">
        <v>14</v>
      </c>
      <c r="D157" s="58"/>
      <c r="E157" s="58"/>
      <c r="F157" s="59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</row>
    <row r="158" spans="1:44" s="64" customFormat="1" x14ac:dyDescent="0.3">
      <c r="B158" s="65"/>
      <c r="C158" s="54" t="s">
        <v>57</v>
      </c>
      <c r="D158" s="58"/>
      <c r="E158" s="58"/>
      <c r="F158" s="59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</row>
    <row r="159" spans="1:44" s="64" customFormat="1" x14ac:dyDescent="0.3">
      <c r="B159" s="65"/>
      <c r="C159" s="54"/>
      <c r="D159" s="58" t="s">
        <v>56</v>
      </c>
      <c r="E159" s="58"/>
      <c r="F159" s="59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</row>
    <row r="160" spans="1:44" s="64" customFormat="1" x14ac:dyDescent="0.3">
      <c r="B160" s="65"/>
      <c r="C160" s="54" t="s">
        <v>15</v>
      </c>
      <c r="D160" s="58"/>
      <c r="E160" s="58"/>
      <c r="F160" s="59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</row>
    <row r="161" spans="1:44" s="64" customFormat="1" x14ac:dyDescent="0.3">
      <c r="B161" s="65"/>
      <c r="C161" s="54" t="s">
        <v>58</v>
      </c>
      <c r="D161" s="58"/>
      <c r="E161" s="58"/>
      <c r="F161" s="59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</row>
    <row r="162" spans="1:44" s="64" customFormat="1" x14ac:dyDescent="0.3">
      <c r="A162" s="61"/>
      <c r="B162" s="62"/>
      <c r="C162" s="77"/>
      <c r="D162" s="78"/>
      <c r="E162" s="78"/>
      <c r="F162" s="59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</row>
    <row r="163" spans="1:44" s="64" customFormat="1" x14ac:dyDescent="0.3">
      <c r="B163" s="65"/>
      <c r="C163" s="54"/>
      <c r="D163" s="58"/>
      <c r="E163" s="58"/>
      <c r="F163" s="59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</row>
    <row r="164" spans="1:44" s="64" customFormat="1" x14ac:dyDescent="0.3">
      <c r="B164" s="65"/>
      <c r="C164" s="54"/>
      <c r="D164" s="58"/>
      <c r="E164" s="58"/>
      <c r="F164" s="59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73" spans="2:44" s="64" customFormat="1" x14ac:dyDescent="0.3">
      <c r="B473" s="65"/>
      <c r="C473" s="54"/>
      <c r="D473" s="58"/>
      <c r="E473" s="58"/>
      <c r="F473" s="59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</row>
    <row r="474" spans="2:44" s="64" customFormat="1" x14ac:dyDescent="0.3">
      <c r="B474" s="65"/>
      <c r="C474" s="54"/>
      <c r="D474" s="58"/>
      <c r="E474" s="58"/>
      <c r="F474" s="59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</row>
    <row r="475" spans="2:44" s="64" customFormat="1" x14ac:dyDescent="0.3">
      <c r="B475" s="65"/>
      <c r="C475" s="54"/>
      <c r="D475" s="58"/>
      <c r="E475" s="58"/>
      <c r="F475" s="59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</row>
    <row r="476" spans="2:44" s="64" customFormat="1" x14ac:dyDescent="0.3">
      <c r="B476" s="65"/>
      <c r="C476" s="54"/>
      <c r="D476" s="58"/>
      <c r="E476" s="58"/>
      <c r="F476" s="59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</row>
    <row r="477" spans="2:44" s="64" customFormat="1" x14ac:dyDescent="0.3">
      <c r="B477" s="65"/>
      <c r="C477" s="54"/>
      <c r="D477" s="58"/>
      <c r="E477" s="58"/>
      <c r="F477" s="59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</row>
    <row r="478" spans="2:44" s="64" customFormat="1" x14ac:dyDescent="0.3">
      <c r="B478" s="65"/>
      <c r="C478" s="54"/>
      <c r="D478" s="58"/>
      <c r="E478" s="58"/>
      <c r="F478" s="59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</row>
    <row r="479" spans="2:44" s="64" customFormat="1" x14ac:dyDescent="0.3">
      <c r="B479" s="65"/>
      <c r="C479" s="54"/>
      <c r="D479" s="58"/>
      <c r="E479" s="58"/>
      <c r="F479" s="59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</row>
    <row r="480" spans="2:44" s="64" customFormat="1" x14ac:dyDescent="0.3">
      <c r="B480" s="65"/>
      <c r="C480" s="54"/>
      <c r="D480" s="58"/>
      <c r="E480" s="58"/>
      <c r="F480" s="59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</row>
    <row r="481" spans="2:44" s="64" customFormat="1" x14ac:dyDescent="0.3">
      <c r="B481" s="65"/>
      <c r="C481" s="54"/>
      <c r="D481" s="58"/>
      <c r="E481" s="58"/>
      <c r="F481" s="59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</row>
    <row r="482" spans="2:44" s="64" customFormat="1" x14ac:dyDescent="0.3">
      <c r="B482" s="65"/>
      <c r="C482" s="54"/>
      <c r="D482" s="58"/>
      <c r="E482" s="58"/>
      <c r="F482" s="59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</row>
    <row r="483" spans="2:44" s="64" customFormat="1" x14ac:dyDescent="0.3">
      <c r="B483" s="65"/>
      <c r="C483" s="54"/>
      <c r="D483" s="58"/>
      <c r="E483" s="58"/>
      <c r="F483" s="59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</row>
    <row r="484" spans="2:44" s="64" customFormat="1" x14ac:dyDescent="0.3">
      <c r="B484" s="65"/>
      <c r="C484" s="54"/>
      <c r="D484" s="58"/>
      <c r="E484" s="58"/>
      <c r="F484" s="59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</row>
    <row r="485" spans="2:44" s="64" customFormat="1" x14ac:dyDescent="0.3">
      <c r="B485" s="65"/>
      <c r="C485" s="54"/>
      <c r="D485" s="58"/>
      <c r="E485" s="58"/>
      <c r="F485" s="59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</row>
    <row r="486" spans="2:44" s="64" customFormat="1" x14ac:dyDescent="0.3">
      <c r="B486" s="65"/>
      <c r="C486" s="54"/>
      <c r="D486" s="58"/>
      <c r="E486" s="58"/>
      <c r="F486" s="59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</row>
    <row r="487" spans="2:44" s="64" customFormat="1" x14ac:dyDescent="0.3">
      <c r="B487" s="65"/>
      <c r="C487" s="54"/>
      <c r="D487" s="58"/>
      <c r="E487" s="58"/>
      <c r="F487" s="59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  <row r="514" spans="2:44" s="64" customFormat="1" x14ac:dyDescent="0.3">
      <c r="B514" s="65"/>
      <c r="C514" s="54"/>
      <c r="D514" s="58"/>
      <c r="E514" s="58"/>
      <c r="F514" s="59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</row>
    <row r="515" spans="2:44" s="64" customFormat="1" x14ac:dyDescent="0.3">
      <c r="B515" s="65"/>
      <c r="C515" s="54"/>
      <c r="D515" s="58"/>
      <c r="E515" s="58"/>
      <c r="F515" s="59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</row>
    <row r="516" spans="2:44" s="64" customFormat="1" x14ac:dyDescent="0.3">
      <c r="B516" s="65"/>
      <c r="C516" s="54"/>
      <c r="D516" s="58"/>
      <c r="E516" s="58"/>
      <c r="F516" s="59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</row>
    <row r="533" spans="2:44" s="64" customFormat="1" x14ac:dyDescent="0.3">
      <c r="B533" s="65"/>
      <c r="C533" s="54"/>
      <c r="D533" s="58"/>
      <c r="E533" s="58"/>
      <c r="F533" s="59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</row>
    <row r="534" spans="2:44" s="64" customFormat="1" x14ac:dyDescent="0.3">
      <c r="B534" s="65"/>
      <c r="C534" s="54"/>
      <c r="D534" s="58"/>
      <c r="E534" s="58"/>
      <c r="F534" s="59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</row>
    <row r="535" spans="2:44" s="64" customFormat="1" x14ac:dyDescent="0.3">
      <c r="B535" s="65"/>
      <c r="C535" s="54"/>
      <c r="D535" s="58"/>
      <c r="E535" s="58"/>
      <c r="F535" s="59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</row>
    <row r="536" spans="2:44" s="64" customFormat="1" x14ac:dyDescent="0.3">
      <c r="B536" s="65"/>
      <c r="C536" s="54"/>
      <c r="D536" s="58"/>
      <c r="E536" s="58"/>
      <c r="F536" s="59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</row>
    <row r="537" spans="2:44" s="64" customFormat="1" x14ac:dyDescent="0.3">
      <c r="B537" s="65"/>
      <c r="C537" s="54"/>
      <c r="D537" s="58"/>
      <c r="E537" s="58"/>
      <c r="F537" s="59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</row>
    <row r="538" spans="2:44" s="64" customFormat="1" x14ac:dyDescent="0.3">
      <c r="B538" s="65"/>
      <c r="C538" s="54"/>
      <c r="D538" s="58"/>
      <c r="E538" s="58"/>
      <c r="F538" s="59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</row>
    <row r="539" spans="2:44" s="64" customFormat="1" x14ac:dyDescent="0.3">
      <c r="B539" s="65"/>
      <c r="C539" s="54"/>
      <c r="D539" s="58"/>
      <c r="E539" s="58"/>
      <c r="F539" s="59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</row>
    <row r="540" spans="2:44" s="64" customFormat="1" x14ac:dyDescent="0.3">
      <c r="B540" s="65"/>
      <c r="C540" s="54"/>
      <c r="D540" s="58"/>
      <c r="E540" s="58"/>
      <c r="F540" s="59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</row>
    <row r="541" spans="2:44" s="64" customFormat="1" x14ac:dyDescent="0.3">
      <c r="B541" s="65"/>
      <c r="C541" s="54"/>
      <c r="D541" s="58"/>
      <c r="E541" s="58"/>
      <c r="F541" s="59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</row>
    <row r="542" spans="2:44" s="64" customFormat="1" x14ac:dyDescent="0.3">
      <c r="B542" s="65"/>
      <c r="C542" s="54"/>
      <c r="D542" s="58"/>
      <c r="E542" s="58"/>
      <c r="F542" s="59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</row>
    <row r="543" spans="2:44" s="64" customFormat="1" x14ac:dyDescent="0.3">
      <c r="B543" s="65"/>
      <c r="C543" s="54"/>
      <c r="D543" s="58"/>
      <c r="E543" s="58"/>
      <c r="F543" s="59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</row>
    <row r="544" spans="2:44" s="64" customFormat="1" x14ac:dyDescent="0.3">
      <c r="B544" s="65"/>
      <c r="C544" s="54"/>
      <c r="D544" s="58"/>
      <c r="E544" s="58"/>
      <c r="F544" s="59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</row>
    <row r="545" spans="2:44" s="64" customFormat="1" x14ac:dyDescent="0.3">
      <c r="B545" s="65"/>
      <c r="C545" s="54"/>
      <c r="D545" s="58"/>
      <c r="E545" s="58"/>
      <c r="F545" s="59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</row>
    <row r="546" spans="2:44" s="64" customFormat="1" x14ac:dyDescent="0.3">
      <c r="B546" s="65"/>
      <c r="C546" s="54"/>
      <c r="D546" s="58"/>
      <c r="E546" s="58"/>
      <c r="F546" s="59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</row>
    <row r="547" spans="2:44" s="64" customFormat="1" x14ac:dyDescent="0.3">
      <c r="B547" s="65"/>
      <c r="C547" s="54"/>
      <c r="D547" s="58"/>
      <c r="E547" s="58"/>
      <c r="F547" s="59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</row>
    <row r="548" spans="2:44" s="64" customFormat="1" x14ac:dyDescent="0.3">
      <c r="B548" s="65"/>
      <c r="C548" s="54"/>
      <c r="D548" s="58"/>
      <c r="E548" s="58"/>
      <c r="F548" s="59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</row>
    <row r="549" spans="2:44" s="64" customFormat="1" x14ac:dyDescent="0.3">
      <c r="B549" s="65"/>
      <c r="C549" s="54"/>
      <c r="D549" s="58"/>
      <c r="E549" s="58"/>
      <c r="F549" s="59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</row>
    <row r="550" spans="2:44" s="64" customFormat="1" x14ac:dyDescent="0.3">
      <c r="B550" s="65"/>
      <c r="C550" s="54"/>
      <c r="D550" s="58"/>
      <c r="E550" s="58"/>
      <c r="F550" s="59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</row>
    <row r="551" spans="2:44" s="64" customFormat="1" x14ac:dyDescent="0.3">
      <c r="B551" s="65"/>
      <c r="C551" s="54"/>
      <c r="D551" s="58"/>
      <c r="E551" s="58"/>
      <c r="F551" s="59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</row>
    <row r="552" spans="2:44" s="64" customFormat="1" x14ac:dyDescent="0.3">
      <c r="B552" s="65"/>
      <c r="C552" s="54"/>
      <c r="D552" s="58"/>
      <c r="E552" s="58"/>
      <c r="F552" s="59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</row>
    <row r="553" spans="2:44" s="64" customFormat="1" x14ac:dyDescent="0.3">
      <c r="B553" s="65"/>
      <c r="C553" s="54"/>
      <c r="D553" s="58"/>
      <c r="E553" s="58"/>
      <c r="F553" s="59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</row>
    <row r="554" spans="2:44" s="64" customFormat="1" x14ac:dyDescent="0.3">
      <c r="B554" s="65"/>
      <c r="C554" s="54"/>
      <c r="D554" s="58"/>
      <c r="E554" s="58"/>
      <c r="F554" s="59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</row>
    <row r="555" spans="2:44" s="64" customFormat="1" x14ac:dyDescent="0.3">
      <c r="B555" s="65"/>
      <c r="C555" s="54"/>
      <c r="D555" s="58"/>
      <c r="E555" s="58"/>
      <c r="F555" s="59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</row>
    <row r="556" spans="2:44" s="64" customFormat="1" x14ac:dyDescent="0.3">
      <c r="B556" s="65"/>
      <c r="C556" s="54"/>
      <c r="D556" s="58"/>
      <c r="E556" s="58"/>
      <c r="F556" s="59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</row>
    <row r="557" spans="2:44" s="64" customFormat="1" x14ac:dyDescent="0.3">
      <c r="B557" s="65"/>
      <c r="C557" s="54"/>
      <c r="D557" s="58"/>
      <c r="E557" s="58"/>
      <c r="F557" s="59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89FCD-1344-48AE-B0FB-D26F6DCBFA89}">
  <sheetPr codeName="Feuil4"/>
  <dimension ref="A1"/>
  <sheetViews>
    <sheetView showGridLines="0" zoomScale="90" zoomScaleNormal="90" workbookViewId="0">
      <selection activeCell="S30" sqref="S30"/>
    </sheetView>
  </sheetViews>
  <sheetFormatPr baseColWidth="10" defaultRowHeight="14.4" x14ac:dyDescent="0.3"/>
  <sheetData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D3FB0-0755-41EA-9826-97559074DA6B}">
  <sheetPr codeName="Feuil18"/>
  <dimension ref="A1:AR511"/>
  <sheetViews>
    <sheetView showGridLines="0" zoomScale="120" zoomScaleNormal="120" workbookViewId="0">
      <pane xSplit="3" ySplit="4" topLeftCell="D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83" customFormat="1" ht="18" x14ac:dyDescent="0.3">
      <c r="A1" s="79" t="str" cm="1">
        <f t="array" aca="1" ref="A1" ca="1">INDIRECT(ADDRESS(A4,B4,4,1,"DONNEES"))</f>
        <v>K1</v>
      </c>
      <c r="B1" s="80" t="str" cm="1">
        <f t="array" aca="1" ref="B1" ca="1">INDIRECT(ADDRESS(A4,B4+1,4,1,"DONNEES"))</f>
        <v>Nombre d'exploitations cultivant des fraises et superficies moyennes consacrées à cette culture selon la taille de l'exploitation en 2024</v>
      </c>
      <c r="C1" s="81"/>
      <c r="D1" s="82"/>
      <c r="E1" s="82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44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44" ht="15" thickBot="1" x14ac:dyDescent="0.35">
      <c r="A4" s="61">
        <f>ROW(DONNEES!A386)</f>
        <v>386</v>
      </c>
      <c r="B4" s="62">
        <v>1</v>
      </c>
      <c r="D4" s="63" t="s">
        <v>146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A$4+4</f>
        <v>390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0,1 ha","y": 89},</v>
      </c>
    </row>
    <row r="11" spans="1:44" x14ac:dyDescent="0.3">
      <c r="A11" s="64">
        <f>A10+1</f>
        <v>391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"0,1 à 0,25 ha","y": 53},</v>
      </c>
    </row>
    <row r="12" spans="1:44" x14ac:dyDescent="0.3">
      <c r="A12" s="64">
        <f t="shared" ref="A12:A14" si="0">A11+1</f>
        <v>392</v>
      </c>
      <c r="B12" s="65">
        <f t="shared" ref="B12:B14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"0,25 à 5 ha","y": 48},</v>
      </c>
    </row>
    <row r="13" spans="1:44" x14ac:dyDescent="0.3">
      <c r="A13" s="64">
        <f t="shared" si="0"/>
        <v>393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"0,5 à 1 ha","y": 42},</v>
      </c>
    </row>
    <row r="14" spans="1:44" x14ac:dyDescent="0.3">
      <c r="A14" s="64">
        <f t="shared" si="0"/>
        <v>394</v>
      </c>
      <c r="B14" s="65">
        <f t="shared" si="1"/>
        <v>3</v>
      </c>
      <c r="E14" s="76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"}]"</f>
        <v>{"name": "≥ 1 ha","y": 32}]</v>
      </c>
    </row>
    <row r="15" spans="1:44" s="59" customFormat="1" x14ac:dyDescent="0.3">
      <c r="A15" s="64"/>
      <c r="B15" s="65"/>
      <c r="C15" s="54" t="s">
        <v>25</v>
      </c>
      <c r="D15" s="58"/>
      <c r="E15" s="58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59" customFormat="1" x14ac:dyDescent="0.3">
      <c r="A16" s="64"/>
      <c r="B16" s="65"/>
      <c r="C16" s="54"/>
      <c r="D16" s="58" t="s">
        <v>13</v>
      </c>
      <c r="E16" s="58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74">
        <f>A10</f>
        <v>390</v>
      </c>
      <c r="B17" s="75">
        <f>B10+1</f>
        <v>4</v>
      </c>
      <c r="C17" s="54"/>
      <c r="D17" s="58"/>
      <c r="E17" s="68" t="str" cm="1">
        <f t="array" aca="1" ref="E17" ca="1">"{""name"": """ &amp; INDIRECT(ADDRESS(A17,2,4,1,"DONNEES"))&amp; """,""y"": " &amp; IF(ISNUMBER(INDIRECT(ADDRESS(A17,B17,4,1,"DONNEES"))),SUBSTITUTE(FIXED(INDIRECT(ADDRESS(A17,B17,4,1,"DONNEES"))/A$3,B$3,1),",","."),"null") &amp; "},"</f>
        <v>{"name": "&lt; 0,1 ha","y": 0.04},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>A17+1</f>
        <v>391</v>
      </c>
      <c r="B18" s="65">
        <f>B17</f>
        <v>4</v>
      </c>
      <c r="C18" s="54"/>
      <c r="D18" s="58"/>
      <c r="E18" s="68" t="str" cm="1">
        <f t="array" aca="1" ref="E18" ca="1">"{""name"": """ &amp; INDIRECT(ADDRESS(A18,2,4,1,"DONNEES"))&amp; """,""y"": " &amp; IF(ISNUMBER(INDIRECT(ADDRESS(A18,B18,4,1,"DONNEES"))),SUBSTITUTE(FIXED(INDIRECT(ADDRESS(A18,B18,4,1,"DONNEES"))/A$3,B$3,1),",","."),"null") &amp; "},"</f>
        <v>{"name": "0,1 à 0,25 ha","y": 0.16},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ref="A19:A21" si="2">A18+1</f>
        <v>392</v>
      </c>
      <c r="B19" s="65">
        <f t="shared" ref="B19:B21" si="3">B18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"0,25 à 5 ha","y": 0.34},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2"/>
        <v>393</v>
      </c>
      <c r="B20" s="65">
        <f t="shared" si="3"/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"0,5 à 1 ha","y": 0.64},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2"/>
        <v>394</v>
      </c>
      <c r="B21" s="65">
        <f t="shared" si="3"/>
        <v>4</v>
      </c>
      <c r="C21" s="54"/>
      <c r="D21" s="58"/>
      <c r="E21" s="76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"}]"</f>
        <v>{"name": "≥ 1 ha","y": 3.40}]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/>
      <c r="B22" s="65"/>
      <c r="C22" s="54" t="s">
        <v>26</v>
      </c>
      <c r="D22" s="58"/>
      <c r="E22" s="58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/>
      <c r="B23" s="65"/>
      <c r="C23" s="54" t="s">
        <v>27</v>
      </c>
      <c r="D23" s="58"/>
      <c r="E23" s="58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74">
        <f>A10-1</f>
        <v>389</v>
      </c>
      <c r="B24" s="75">
        <f>B10</f>
        <v>3</v>
      </c>
      <c r="C24" s="54"/>
      <c r="D24" s="68" t="str" cm="1">
        <f t="array" aca="1" ref="D24" ca="1">"""name"": """ &amp; INDIRECT(ADDRESS(A24,B24,4,1,"DONNEES")) &amp; ""","</f>
        <v>"name": "Exploitations",</v>
      </c>
      <c r="E24" s="58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/>
      <c r="B25" s="65"/>
      <c r="C25" s="54"/>
      <c r="D25" s="58" t="s">
        <v>48</v>
      </c>
      <c r="E25" s="5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ht="34.950000000000003" customHeight="1" x14ac:dyDescent="0.3">
      <c r="A26" s="64"/>
      <c r="B26" s="65"/>
      <c r="C26" s="54"/>
      <c r="D26" s="58"/>
      <c r="E26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/>
      <c r="D27" s="58" t="s">
        <v>14</v>
      </c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/>
      <c r="B28" s="65"/>
      <c r="C28" s="54"/>
      <c r="D28" s="98" t="s">
        <v>147</v>
      </c>
      <c r="E28" s="58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75">
        <v>1</v>
      </c>
      <c r="C29" s="54"/>
      <c r="D29" s="68" t="str">
        <f>"""_colorIndex"": "&amp;B29</f>
        <v>"_colorIndex": 1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/>
      <c r="B30" s="65"/>
      <c r="C30" s="54" t="s">
        <v>25</v>
      </c>
      <c r="D30" s="58"/>
      <c r="E30" s="5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>A24</f>
        <v>389</v>
      </c>
      <c r="B31" s="65">
        <f>B24+1</f>
        <v>4</v>
      </c>
      <c r="C31" s="54"/>
      <c r="D31" s="68" t="str" cm="1">
        <f t="array" aca="1" ref="D31" ca="1">"""name"": """ &amp; INDIRECT(ADDRESS(A31,B31,4,1,"DONNEES")) &amp; ""","</f>
        <v>"name": "Superficie moyenne",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/>
      <c r="D32" s="58" t="s">
        <v>48</v>
      </c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6">
        <f>A$4+1</f>
        <v>387</v>
      </c>
      <c r="B33" s="67">
        <f>B$4+4</f>
        <v>5</v>
      </c>
      <c r="C33" s="54"/>
      <c r="D33" s="58"/>
      <c r="E33" s="68" t="str" cm="1">
        <f t="array" aca="1" ref="E33" ca="1">"""pointFormat"": ""&lt;span style=\""color:{point.color}\""&gt;&amp;#9679&lt;/span&gt; &lt;b&gt; {point.y:,.2f}"&amp;IF(A$3&gt;1," (x"&amp;CHAR(160)&amp;SUBSTITUTE(TEXT(A$3,"# ##0")," ",CHAR(160))&amp;")","") &amp;"&lt;/b&gt;"&amp;CHAR(160)&amp; INDIRECT(ADDRESS(A33,B33,4,1,"DONNEES"))&amp;"&lt;br/&gt;"""</f>
        <v>"pointFormat": "&lt;span style=\"color:{point.color}\"&gt;&amp;#9679&lt;/span&gt; &lt;b&gt; {point.y:,.2f}&lt;/b&gt; ha/exploitation&lt;br/&gt;"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/>
      <c r="D34" s="58" t="s">
        <v>14</v>
      </c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/>
      <c r="B35" s="65"/>
      <c r="C35" s="54"/>
      <c r="D35" s="58" t="s">
        <v>148</v>
      </c>
      <c r="E35" s="58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98" t="s">
        <v>149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>
        <f>B29+1</f>
        <v>2</v>
      </c>
      <c r="C37" s="54"/>
      <c r="D37" s="68" t="str">
        <f>"""_colorIndex"": "&amp;B37</f>
        <v>"_colorIndex": 2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 t="s">
        <v>26</v>
      </c>
      <c r="D38" s="58"/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/>
      <c r="C39" s="54" t="s">
        <v>31</v>
      </c>
      <c r="D39" s="58"/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/>
      <c r="D40" s="58" t="s">
        <v>32</v>
      </c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/>
      <c r="D41" s="58"/>
      <c r="E41" s="58" t="s">
        <v>33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/>
      <c r="E42" s="58" t="s">
        <v>34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/>
      <c r="D43" s="58" t="s">
        <v>14</v>
      </c>
      <c r="E43" s="58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 t="s">
        <v>35</v>
      </c>
      <c r="E44" s="58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 t="s">
        <v>36</v>
      </c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37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38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150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151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42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 t="s">
        <v>26</v>
      </c>
      <c r="D51" s="58"/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 t="s">
        <v>43</v>
      </c>
      <c r="D52" s="58"/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44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>
        <f>A24-2</f>
        <v>387</v>
      </c>
      <c r="B54" s="65">
        <f>B24</f>
        <v>3</v>
      </c>
      <c r="C54" s="54"/>
      <c r="D54" s="58"/>
      <c r="E54" s="68" t="str" cm="1">
        <f t="array" aca="1" ref="E54" ca="1">"""text"": """ &amp;INDIRECT(ADDRESS(A54,B54,4,1,"DONNEES"))&amp; ""","</f>
        <v>"text": "Nombre d'exploitations",</v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ht="28.8" x14ac:dyDescent="0.3">
      <c r="A55" s="64">
        <f>A100</f>
        <v>388</v>
      </c>
      <c r="B55" s="65">
        <f>B100</f>
        <v>3</v>
      </c>
      <c r="C55" s="54"/>
      <c r="D55" s="58"/>
      <c r="E55" s="68" t="str" cm="1">
        <f t="array" aca="1" ref="E55" ca="1">"""style"": {""fontFamily"": ""\""Lucida Grande\"", \""Lucida Sans Unicode\"", Verdana, Arial, Helvetica, sans-serif"",""color"": """&amp;INDIRECT(ADDRESS(A55,B55,4,1,"DONNEES"))&amp;""",""fontSize"": ""12"",""fontWeight"": ""bold"",""fontStyle"": ""normal""}"</f>
        <v>"style": {"fontFamily": "\"Lucida Grande\", \"Lucida Sans Unicode\", Verdana, Arial, Helvetica, sans-serif","color": "#F17259","fontSize": "12","fontWeight": "bold","fontStyle": "normal"}</v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/>
      <c r="D56" s="58" t="s">
        <v>14</v>
      </c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32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/>
      <c r="E58" s="58" t="s">
        <v>46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>
        <f>A55</f>
        <v>388</v>
      </c>
      <c r="B59" s="65">
        <f>B55</f>
        <v>3</v>
      </c>
      <c r="C59" s="54"/>
      <c r="D59" s="58"/>
      <c r="E59" s="68" t="str" cm="1">
        <f t="array" aca="1" ref="E59" ca="1">"""style"": {""fontWeight"": ""bold"",""color"": """&amp;INDIRECT(ADDRESS(A59,B59,4,1,"DONNEES"))&amp;"""}"</f>
        <v>"style": {"fontWeight": "bold","color": "#F17259"}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14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A55</f>
        <v>388</v>
      </c>
      <c r="B61" s="65">
        <f>B55</f>
        <v>3</v>
      </c>
      <c r="C61" s="54"/>
      <c r="D61" s="68" t="str" cm="1">
        <f t="array" aca="1" ref="D61" ca="1">"""lineColor"": """&amp;INDIRECT(ADDRESS(A61,B61,4,1,"DONNEES"))&amp;""","</f>
        <v>"lineColor": "#F17259",</v>
      </c>
      <c r="E61" s="58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36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A55</f>
        <v>388</v>
      </c>
      <c r="B63" s="65">
        <f>B55</f>
        <v>3</v>
      </c>
      <c r="C63" s="54"/>
      <c r="D63" s="68" t="str" cm="1">
        <f t="array" aca="1" ref="D63" ca="1">"""tickColor"": """&amp;INDIRECT(ADDRESS(A63,B63,4,1,"DONNEES"))&amp;""","</f>
        <v>"tickColor": "#F17259",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38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/>
      <c r="B65" s="65"/>
      <c r="C65" s="54"/>
      <c r="D65" s="58" t="s">
        <v>39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47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98" t="s">
        <v>161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98" t="s">
        <v>164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58" t="s">
        <v>42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 t="s">
        <v>25</v>
      </c>
      <c r="D70" s="58"/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44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>A31-2</f>
        <v>387</v>
      </c>
      <c r="B72" s="65">
        <f>B31</f>
        <v>4</v>
      </c>
      <c r="C72" s="54"/>
      <c r="D72" s="58"/>
      <c r="E72" s="68" t="str" cm="1">
        <f t="array" aca="1" ref="E72" ca="1">"""text"": """ &amp;INDIRECT(ADDRESS(A72,B72,4,1,"DONNEES"))&amp; ""","</f>
        <v>"text": "Superficie moyenne (ha/exploitation)",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/>
      <c r="E73" s="58" t="s">
        <v>153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ht="28.8" x14ac:dyDescent="0.3">
      <c r="A74" s="64">
        <f>A101</f>
        <v>388</v>
      </c>
      <c r="B74" s="65">
        <f>B101</f>
        <v>4</v>
      </c>
      <c r="C74" s="54"/>
      <c r="D74" s="58"/>
      <c r="E74" s="68" t="str" cm="1">
        <f t="array" aca="1" ref="E74" ca="1">"""style"": {""fontFamily"": ""\""Lucida Grande\"", \""Lucida Sans Unicode\"", Verdana, Arial, Helvetica, sans-serif"",""color"": """&amp;INDIRECT(ADDRESS(A74,B74,4,1,"DONNEES"))&amp;""",""fontSize"":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14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/>
      <c r="B76" s="65"/>
      <c r="C76" s="54"/>
      <c r="D76" s="58" t="s">
        <v>32</v>
      </c>
      <c r="E76" s="58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/>
      <c r="E77" s="58" t="s">
        <v>168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>
        <f>A74</f>
        <v>388</v>
      </c>
      <c r="B78" s="65">
        <f>B74</f>
        <v>4</v>
      </c>
      <c r="C78" s="54"/>
      <c r="D78" s="58"/>
      <c r="E78" s="68" t="str" cm="1">
        <f t="array" aca="1" ref="E78" ca="1">"""style"": {""fontWeight"": ""bold"",""color"": """&amp;INDIRECT(ADDRESS(A78,B78,4,1,"DONNEES"))&amp;"""}"</f>
        <v>"style": {"fontWeight": "bold","color": "#2D89E1"}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 t="s">
        <v>14</v>
      </c>
      <c r="E79" s="58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/>
      <c r="B80" s="65"/>
      <c r="C80" s="54"/>
      <c r="D80" s="58" t="s">
        <v>154</v>
      </c>
      <c r="E80" s="58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>
        <f>A74</f>
        <v>388</v>
      </c>
      <c r="B81" s="65">
        <f>B74</f>
        <v>4</v>
      </c>
      <c r="C81" s="54"/>
      <c r="D81" s="68" t="str" cm="1">
        <f t="array" aca="1" ref="D81" ca="1">"""lineColor"": """&amp;INDIRECT(ADDRESS(A81,B81,4,1,"DONNEES"))&amp;""","</f>
        <v>"lineColor": "#2D89E1",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36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>
        <f>A74</f>
        <v>388</v>
      </c>
      <c r="B83" s="65">
        <f>B74</f>
        <v>4</v>
      </c>
      <c r="C83" s="54"/>
      <c r="D83" s="68" t="str" cm="1">
        <f t="array" aca="1" ref="D83" ca="1">"""tickColor"": """&amp;INDIRECT(ADDRESS(A83,B83,4,1,"DONNEES"))&amp;""","</f>
        <v>"tickColor": "#2D89E1",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38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/>
      <c r="B85" s="65"/>
      <c r="C85" s="54"/>
      <c r="D85" s="58" t="s">
        <v>39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47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98" t="s">
        <v>165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68" t="str">
        <f>D68</f>
        <v>"tickAmount": 4,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 t="s">
        <v>156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 t="s">
        <v>26</v>
      </c>
      <c r="D90" s="58"/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 t="s">
        <v>48</v>
      </c>
      <c r="D91" s="58"/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/>
      <c r="D92" s="58" t="s">
        <v>49</v>
      </c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6">
        <f>A$4+3</f>
        <v>389</v>
      </c>
      <c r="B93" s="67">
        <f>B$4+1</f>
        <v>2</v>
      </c>
      <c r="C93" s="54"/>
      <c r="D93" s="58"/>
      <c r="E93" s="68" t="str" cm="1">
        <f t="array" aca="1" ref="E93" ca="1">"""headerFormat"": ""&lt;span style=\""font-size: 10px\""&gt;" &amp;FIXED(INDIRECT(ADDRESS(A93,B93,4,1,"DONNEES")),0,1) &amp;CHAR(160)&amp;"-"&amp;CHAR(160)&amp;"Fraises"&amp;CHAR(160)&amp;"-"&amp;CHAR(160)&amp;"{point.key}"&amp;CHAR(160)&amp;":&lt;br/&gt;&lt;/span&gt;"""</f>
        <v>"headerFormat": "&lt;span style=\"font-size: 10px\"&gt;2024 - Fraises - {point.key} :&lt;br/&gt;&lt;/span&gt;"</v>
      </c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x14ac:dyDescent="0.3">
      <c r="C94" s="54" t="s">
        <v>14</v>
      </c>
    </row>
    <row r="95" spans="1:44" s="64" customFormat="1" x14ac:dyDescent="0.3">
      <c r="B95" s="65"/>
      <c r="C95" s="54" t="s">
        <v>50</v>
      </c>
      <c r="D95" s="58"/>
      <c r="E95" s="58"/>
      <c r="F95" s="59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64" customFormat="1" x14ac:dyDescent="0.3">
      <c r="B96" s="65"/>
      <c r="C96" s="54"/>
      <c r="D96" s="58" t="s">
        <v>51</v>
      </c>
      <c r="E96" s="58"/>
      <c r="F96" s="59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64" customFormat="1" x14ac:dyDescent="0.3">
      <c r="B97" s="65"/>
      <c r="C97" s="54" t="s">
        <v>14</v>
      </c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 t="s">
        <v>17</v>
      </c>
      <c r="D98" s="58"/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/>
      <c r="D99" s="58" t="s">
        <v>52</v>
      </c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A100" s="74">
        <f>A10-2</f>
        <v>388</v>
      </c>
      <c r="B100" s="75">
        <f>B10</f>
        <v>3</v>
      </c>
      <c r="C100" s="54"/>
      <c r="D100" s="68" t="str" cm="1">
        <f t="array" aca="1" ref="D100" ca="1">"""" &amp; INDIRECT(ADDRESS(A100,B100,4,1,"DONNEES")) &amp; ""","</f>
        <v>"#F17259",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A101" s="64">
        <f>A100</f>
        <v>388</v>
      </c>
      <c r="B101" s="65">
        <f>B100+1</f>
        <v>4</v>
      </c>
      <c r="C101" s="54"/>
      <c r="D101" s="76" t="str" cm="1">
        <f t="array" aca="1" ref="D101" ca="1">"""" &amp; INDIRECT(ADDRESS(A101,B101,4,1,"DONNEES")) &amp; """"</f>
        <v>"#2D89E1"</v>
      </c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 t="s">
        <v>16</v>
      </c>
      <c r="D102" s="58"/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 t="s">
        <v>44</v>
      </c>
      <c r="D103" s="58"/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/>
      <c r="D104" s="58" t="s">
        <v>53</v>
      </c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14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 t="s">
        <v>54</v>
      </c>
      <c r="D106" s="58"/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/>
      <c r="D107" s="58" t="s">
        <v>53</v>
      </c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 t="s">
        <v>14</v>
      </c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 t="s">
        <v>55</v>
      </c>
      <c r="D109" s="58"/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/>
      <c r="D110" s="58" t="s">
        <v>56</v>
      </c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 t="s">
        <v>14</v>
      </c>
      <c r="D111" s="58"/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 t="s">
        <v>57</v>
      </c>
      <c r="D112" s="58"/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/>
      <c r="D113" s="58" t="s">
        <v>56</v>
      </c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 t="s">
        <v>15</v>
      </c>
      <c r="D114" s="58"/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 t="s">
        <v>58</v>
      </c>
      <c r="D115" s="58"/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A116" s="61"/>
      <c r="B116" s="62"/>
      <c r="C116" s="77"/>
      <c r="D116" s="78"/>
      <c r="E116" s="7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/>
      <c r="D117" s="58"/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B118" s="65"/>
      <c r="C118" s="54"/>
      <c r="D118" s="58"/>
      <c r="E118" s="5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67" spans="2:44" s="64" customFormat="1" x14ac:dyDescent="0.3">
      <c r="B167" s="65"/>
      <c r="C167" s="54"/>
      <c r="D167" s="58"/>
      <c r="E167" s="58"/>
      <c r="F167" s="59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87" spans="2:44" s="64" customFormat="1" x14ac:dyDescent="0.3">
      <c r="B487" s="65"/>
      <c r="C487" s="54"/>
      <c r="D487" s="58"/>
      <c r="E487" s="58"/>
      <c r="F487" s="59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97D76-7F98-47B1-B1CE-8A552BAEA146}">
  <sheetPr codeName="Feuil19"/>
  <dimension ref="A1:AR511"/>
  <sheetViews>
    <sheetView showGridLines="0" zoomScale="120" zoomScaleNormal="120" workbookViewId="0">
      <pane xSplit="3" ySplit="4" topLeftCell="D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83" customFormat="1" ht="18" x14ac:dyDescent="0.3">
      <c r="A1" s="79" t="str" cm="1">
        <f t="array" aca="1" ref="A1" ca="1">INDIRECT(ADDRESS(A4,B4,4,1,"DONNEES"))</f>
        <v>L1</v>
      </c>
      <c r="B1" s="80" t="str" cm="1">
        <f t="array" aca="1" ref="B1" ca="1">INDIRECT(ADDRESS(A4,B4+1,4,1,"DONNEES"))</f>
        <v>Nombre d'exploitations cultivant des autres petits fruits et superficies moyennes consacrées à ces cultures selon la taille de l'exploitation en 2024</v>
      </c>
      <c r="C1" s="81"/>
      <c r="D1" s="82"/>
      <c r="E1" s="82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44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44" ht="15" thickBot="1" x14ac:dyDescent="0.35">
      <c r="A4" s="61">
        <f>ROW(DONNEES!A396)</f>
        <v>396</v>
      </c>
      <c r="B4" s="62">
        <v>1</v>
      </c>
      <c r="D4" s="63" t="s">
        <v>146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A$4+4</f>
        <v>400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0,1 ha","y": 58},</v>
      </c>
    </row>
    <row r="11" spans="1:44" x14ac:dyDescent="0.3">
      <c r="A11" s="64">
        <f>A10+1</f>
        <v>401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"0,1 à 0,25 ha","y": 44},</v>
      </c>
    </row>
    <row r="12" spans="1:44" x14ac:dyDescent="0.3">
      <c r="A12" s="64">
        <f t="shared" ref="A12:A14" si="0">A11+1</f>
        <v>402</v>
      </c>
      <c r="B12" s="65">
        <f t="shared" ref="B12:B14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"0,25 à 5 ha","y": 46},</v>
      </c>
    </row>
    <row r="13" spans="1:44" x14ac:dyDescent="0.3">
      <c r="A13" s="64">
        <f t="shared" si="0"/>
        <v>403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"0,5 à 1 ha","y": 34},</v>
      </c>
    </row>
    <row r="14" spans="1:44" x14ac:dyDescent="0.3">
      <c r="A14" s="64">
        <f t="shared" si="0"/>
        <v>404</v>
      </c>
      <c r="B14" s="65">
        <f t="shared" si="1"/>
        <v>3</v>
      </c>
      <c r="E14" s="76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"}]"</f>
        <v>{"name": "≥ 1 ha","y": 27}]</v>
      </c>
    </row>
    <row r="15" spans="1:44" s="59" customFormat="1" x14ac:dyDescent="0.3">
      <c r="A15" s="64"/>
      <c r="B15" s="65"/>
      <c r="C15" s="54" t="s">
        <v>25</v>
      </c>
      <c r="D15" s="58"/>
      <c r="E15" s="58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</row>
    <row r="16" spans="1:44" s="59" customFormat="1" x14ac:dyDescent="0.3">
      <c r="A16" s="64"/>
      <c r="B16" s="65"/>
      <c r="C16" s="54"/>
      <c r="D16" s="58" t="s">
        <v>13</v>
      </c>
      <c r="E16" s="58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74">
        <f>A10</f>
        <v>400</v>
      </c>
      <c r="B17" s="75">
        <f>B10+1</f>
        <v>4</v>
      </c>
      <c r="C17" s="54"/>
      <c r="D17" s="58"/>
      <c r="E17" s="68" t="str" cm="1">
        <f t="array" aca="1" ref="E17" ca="1">"{""name"": """ &amp; INDIRECT(ADDRESS(A17,2,4,1,"DONNEES"))&amp; """,""y"": " &amp; IF(ISNUMBER(INDIRECT(ADDRESS(A17,B17,4,1,"DONNEES"))),SUBSTITUTE(FIXED(INDIRECT(ADDRESS(A17,B17,4,1,"DONNEES"))/A$3,B$3,1),",","."),"null") &amp; "},"</f>
        <v>{"name": "&lt; 0,1 ha","y": 0.04},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>A17+1</f>
        <v>401</v>
      </c>
      <c r="B18" s="65">
        <f>B17</f>
        <v>4</v>
      </c>
      <c r="C18" s="54"/>
      <c r="D18" s="58"/>
      <c r="E18" s="68" t="str" cm="1">
        <f t="array" aca="1" ref="E18" ca="1">"{""name"": """ &amp; INDIRECT(ADDRESS(A18,2,4,1,"DONNEES"))&amp; """,""y"": " &amp; IF(ISNUMBER(INDIRECT(ADDRESS(A18,B18,4,1,"DONNEES"))),SUBSTITUTE(FIXED(INDIRECT(ADDRESS(A18,B18,4,1,"DONNEES"))/A$3,B$3,1),",","."),"null") &amp; "},"</f>
        <v>{"name": "0,1 à 0,25 ha","y": 0.15},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ref="A19:A21" si="2">A18+1</f>
        <v>402</v>
      </c>
      <c r="B19" s="65">
        <f t="shared" ref="B19:B21" si="3">B18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"0,25 à 5 ha","y": 0.33},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2"/>
        <v>403</v>
      </c>
      <c r="B20" s="65">
        <f t="shared" si="3"/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"0,5 à 1 ha","y": 0.64},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2"/>
        <v>404</v>
      </c>
      <c r="B21" s="65">
        <f t="shared" si="3"/>
        <v>4</v>
      </c>
      <c r="C21" s="54"/>
      <c r="D21" s="58"/>
      <c r="E21" s="76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"}]"</f>
        <v>{"name": "≥ 1 ha","y": 3.75}]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/>
      <c r="B22" s="65"/>
      <c r="C22" s="54" t="s">
        <v>26</v>
      </c>
      <c r="D22" s="58"/>
      <c r="E22" s="58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/>
      <c r="B23" s="65"/>
      <c r="C23" s="54" t="s">
        <v>27</v>
      </c>
      <c r="D23" s="58"/>
      <c r="E23" s="58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74">
        <f>A10-1</f>
        <v>399</v>
      </c>
      <c r="B24" s="75">
        <f>B10</f>
        <v>3</v>
      </c>
      <c r="C24" s="54"/>
      <c r="D24" s="68" t="str" cm="1">
        <f t="array" aca="1" ref="D24" ca="1">"""name"": """ &amp; INDIRECT(ADDRESS(A24,B24,4,1,"DONNEES")) &amp; ""","</f>
        <v>"name": "Exploitations",</v>
      </c>
      <c r="E24" s="58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/>
      <c r="B25" s="65"/>
      <c r="C25" s="54"/>
      <c r="D25" s="58" t="s">
        <v>48</v>
      </c>
      <c r="E25" s="5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ht="34.950000000000003" customHeight="1" x14ac:dyDescent="0.3">
      <c r="A26" s="64"/>
      <c r="B26" s="65"/>
      <c r="C26" s="54"/>
      <c r="D26" s="58"/>
      <c r="E26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/>
      <c r="D27" s="58" t="s">
        <v>14</v>
      </c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/>
      <c r="B28" s="65"/>
      <c r="C28" s="54"/>
      <c r="D28" s="98" t="s">
        <v>147</v>
      </c>
      <c r="E28" s="58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75">
        <v>1</v>
      </c>
      <c r="C29" s="54"/>
      <c r="D29" s="68" t="str">
        <f>"""_colorIndex"": "&amp;B29</f>
        <v>"_colorIndex": 1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/>
      <c r="B30" s="65"/>
      <c r="C30" s="54" t="s">
        <v>25</v>
      </c>
      <c r="D30" s="58"/>
      <c r="E30" s="5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>A24</f>
        <v>399</v>
      </c>
      <c r="B31" s="65">
        <f>B24+1</f>
        <v>4</v>
      </c>
      <c r="C31" s="54"/>
      <c r="D31" s="68" t="str" cm="1">
        <f t="array" aca="1" ref="D31" ca="1">"""name"": """ &amp; INDIRECT(ADDRESS(A31,B31,4,1,"DONNEES")) &amp; ""","</f>
        <v>"name": "Superficie moyenne",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/>
      <c r="D32" s="58" t="s">
        <v>48</v>
      </c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6">
        <f>A$4+1</f>
        <v>397</v>
      </c>
      <c r="B33" s="67">
        <f>B$4+4</f>
        <v>5</v>
      </c>
      <c r="C33" s="54"/>
      <c r="D33" s="58"/>
      <c r="E33" s="68" t="str" cm="1">
        <f t="array" aca="1" ref="E33" ca="1">"""pointFormat"": ""&lt;span style=\""color:{point.color}\""&gt;&amp;#9679&lt;/span&gt; &lt;b&gt; {point.y:,.2f}"&amp;IF(A$3&gt;1," (x"&amp;CHAR(160)&amp;SUBSTITUTE(TEXT(A$3,"# ##0")," ",CHAR(160))&amp;")","") &amp;"&lt;/b&gt;"&amp;CHAR(160)&amp; INDIRECT(ADDRESS(A33,B33,4,1,"DONNEES"))&amp;"&lt;br/&gt;"""</f>
        <v>"pointFormat": "&lt;span style=\"color:{point.color}\"&gt;&amp;#9679&lt;/span&gt; &lt;b&gt; {point.y:,.2f}&lt;/b&gt; ha/exploitation&lt;br/&gt;"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/>
      <c r="D34" s="58" t="s">
        <v>14</v>
      </c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/>
      <c r="B35" s="65"/>
      <c r="C35" s="54"/>
      <c r="D35" s="58" t="s">
        <v>148</v>
      </c>
      <c r="E35" s="58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98" t="s">
        <v>149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>
        <f>B29+1</f>
        <v>2</v>
      </c>
      <c r="C37" s="54"/>
      <c r="D37" s="68" t="str">
        <f>"""_colorIndex"": "&amp;B37</f>
        <v>"_colorIndex": 2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 t="s">
        <v>26</v>
      </c>
      <c r="D38" s="58"/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/>
      <c r="C39" s="54" t="s">
        <v>31</v>
      </c>
      <c r="D39" s="58"/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/>
      <c r="D40" s="58" t="s">
        <v>32</v>
      </c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/>
      <c r="D41" s="58"/>
      <c r="E41" s="58" t="s">
        <v>33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/>
      <c r="E42" s="58" t="s">
        <v>34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/>
      <c r="D43" s="58" t="s">
        <v>14</v>
      </c>
      <c r="E43" s="58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 t="s">
        <v>35</v>
      </c>
      <c r="E44" s="58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 t="s">
        <v>36</v>
      </c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37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38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150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151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42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 t="s">
        <v>26</v>
      </c>
      <c r="D51" s="58"/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 t="s">
        <v>43</v>
      </c>
      <c r="D52" s="58"/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44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>
        <f>A24-2</f>
        <v>397</v>
      </c>
      <c r="B54" s="65">
        <f>B24</f>
        <v>3</v>
      </c>
      <c r="C54" s="54"/>
      <c r="D54" s="58"/>
      <c r="E54" s="68" t="str" cm="1">
        <f t="array" aca="1" ref="E54" ca="1">"""text"": """ &amp;INDIRECT(ADDRESS(A54,B54,4,1,"DONNEES"))&amp; ""","</f>
        <v>"text": "Nombre d'exploitations",</v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ht="28.8" x14ac:dyDescent="0.3">
      <c r="A55" s="64">
        <f>A100</f>
        <v>398</v>
      </c>
      <c r="B55" s="65">
        <f>B100</f>
        <v>3</v>
      </c>
      <c r="C55" s="54"/>
      <c r="D55" s="58"/>
      <c r="E55" s="68" t="str" cm="1">
        <f t="array" aca="1" ref="E55" ca="1">"""style"": {""fontFamily"": ""\""Lucida Grande\"", \""Lucida Sans Unicode\"", Verdana, Arial, Helvetica, sans-serif"",""color"": """&amp;INDIRECT(ADDRESS(A55,B55,4,1,"DONNEES"))&amp;""",""fontSize"": ""12"",""fontWeight"": ""bold"",""fontStyle"": ""normal""}"</f>
        <v>"style": {"fontFamily": "\"Lucida Grande\", \"Lucida Sans Unicode\", Verdana, Arial, Helvetica, sans-serif","color": "#F7AE9F","fontSize": "12","fontWeight": "bold","fontStyle": "normal"}</v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/>
      <c r="D56" s="58" t="s">
        <v>14</v>
      </c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32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/>
      <c r="E58" s="58" t="s">
        <v>46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>
        <f>A55</f>
        <v>398</v>
      </c>
      <c r="B59" s="65">
        <f>B55</f>
        <v>3</v>
      </c>
      <c r="C59" s="54"/>
      <c r="D59" s="58"/>
      <c r="E59" s="68" t="str" cm="1">
        <f t="array" aca="1" ref="E59" ca="1">"""style"": {""fontWeight"": ""bold"",""color"": """&amp;INDIRECT(ADDRESS(A59,B59,4,1,"DONNEES"))&amp;"""}"</f>
        <v>"style": {"fontWeight": "bold","color": "#F7AE9F"}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14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A55</f>
        <v>398</v>
      </c>
      <c r="B61" s="65">
        <f>B55</f>
        <v>3</v>
      </c>
      <c r="C61" s="54"/>
      <c r="D61" s="68" t="str" cm="1">
        <f t="array" aca="1" ref="D61" ca="1">"""lineColor"": """&amp;INDIRECT(ADDRESS(A61,B61,4,1,"DONNEES"))&amp;""","</f>
        <v>"lineColor": "#F7AE9F",</v>
      </c>
      <c r="E61" s="58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36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A55</f>
        <v>398</v>
      </c>
      <c r="B63" s="65">
        <f>B55</f>
        <v>3</v>
      </c>
      <c r="C63" s="54"/>
      <c r="D63" s="68" t="str" cm="1">
        <f t="array" aca="1" ref="D63" ca="1">"""tickColor"": """&amp;INDIRECT(ADDRESS(A63,B63,4,1,"DONNEES"))&amp;""","</f>
        <v>"tickColor": "#F7AE9F",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38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/>
      <c r="B65" s="65"/>
      <c r="C65" s="54"/>
      <c r="D65" s="58" t="s">
        <v>39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47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98" t="s">
        <v>160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98" t="s">
        <v>158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58" t="s">
        <v>42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 t="s">
        <v>25</v>
      </c>
      <c r="D70" s="58"/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44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>A31-2</f>
        <v>397</v>
      </c>
      <c r="B72" s="65">
        <f>B31</f>
        <v>4</v>
      </c>
      <c r="C72" s="54"/>
      <c r="D72" s="58"/>
      <c r="E72" s="68" t="str" cm="1">
        <f t="array" aca="1" ref="E72" ca="1">"""text"": """ &amp;INDIRECT(ADDRESS(A72,B72,4,1,"DONNEES"))&amp; ""","</f>
        <v>"text": "Superficie moyenne (ha/exploitation)",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/>
      <c r="E73" s="58" t="s">
        <v>153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ht="28.8" x14ac:dyDescent="0.3">
      <c r="A74" s="64">
        <f>A101</f>
        <v>398</v>
      </c>
      <c r="B74" s="65">
        <f>B101</f>
        <v>4</v>
      </c>
      <c r="C74" s="54"/>
      <c r="D74" s="58"/>
      <c r="E74" s="68" t="str" cm="1">
        <f t="array" aca="1" ref="E74" ca="1">"""style"": {""fontFamily"": ""\""Lucida Grande\"", \""Lucida Sans Unicode\"", Verdana, Arial, Helvetica, sans-serif"",""color"": """&amp;INDIRECT(ADDRESS(A74,B74,4,1,"DONNEES"))&amp;""",""fontSize"":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14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/>
      <c r="B76" s="65"/>
      <c r="C76" s="54"/>
      <c r="D76" s="58" t="s">
        <v>32</v>
      </c>
      <c r="E76" s="58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/>
      <c r="E77" s="58" t="s">
        <v>46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>
        <f>A74</f>
        <v>398</v>
      </c>
      <c r="B78" s="65">
        <f>B74</f>
        <v>4</v>
      </c>
      <c r="C78" s="54"/>
      <c r="D78" s="58"/>
      <c r="E78" s="68" t="str" cm="1">
        <f t="array" aca="1" ref="E78" ca="1">"""style"": {""fontWeight"": ""bold"",""color"": """&amp;INDIRECT(ADDRESS(A78,B78,4,1,"DONNEES"))&amp;"""}"</f>
        <v>"style": {"fontWeight": "bold","color": "#2D89E1"}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 t="s">
        <v>14</v>
      </c>
      <c r="E79" s="58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/>
      <c r="B80" s="65"/>
      <c r="C80" s="54"/>
      <c r="D80" s="58" t="s">
        <v>154</v>
      </c>
      <c r="E80" s="58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>
        <f>A74</f>
        <v>398</v>
      </c>
      <c r="B81" s="65">
        <f>B74</f>
        <v>4</v>
      </c>
      <c r="C81" s="54"/>
      <c r="D81" s="68" t="str" cm="1">
        <f t="array" aca="1" ref="D81" ca="1">"""lineColor"": """&amp;INDIRECT(ADDRESS(A81,B81,4,1,"DONNEES"))&amp;""","</f>
        <v>"lineColor": "#2D89E1",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36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>
        <f>A74</f>
        <v>398</v>
      </c>
      <c r="B83" s="65">
        <f>B74</f>
        <v>4</v>
      </c>
      <c r="C83" s="54"/>
      <c r="D83" s="68" t="str" cm="1">
        <f t="array" aca="1" ref="D83" ca="1">"""tickColor"": """&amp;INDIRECT(ADDRESS(A83,B83,4,1,"DONNEES"))&amp;""","</f>
        <v>"tickColor": "#2D89E1",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38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/>
      <c r="B85" s="65"/>
      <c r="C85" s="54"/>
      <c r="D85" s="58" t="s">
        <v>39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47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98" t="s">
        <v>193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68" t="str">
        <f>D68</f>
        <v>"tickAmount": 5,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 t="s">
        <v>156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 t="s">
        <v>26</v>
      </c>
      <c r="D90" s="58"/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 t="s">
        <v>48</v>
      </c>
      <c r="D91" s="58"/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/>
      <c r="D92" s="58" t="s">
        <v>49</v>
      </c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6">
        <f>A$4+3</f>
        <v>399</v>
      </c>
      <c r="B93" s="67">
        <f>B$4+1</f>
        <v>2</v>
      </c>
      <c r="C93" s="54"/>
      <c r="D93" s="58"/>
      <c r="E93" s="68" t="str" cm="1">
        <f t="array" aca="1" ref="E93" ca="1">"""headerFormat"": ""&lt;span style=\""font-size: 10px\""&gt;" &amp;FIXED(INDIRECT(ADDRESS(A93,B93,4,1,"DONNEES")),0,1) &amp;CHAR(160)&amp;"-"&amp;CHAR(160)&amp;"Autres petits fruits"&amp;CHAR(160)&amp;"-"&amp;CHAR(160)&amp;"{point.key}"&amp;CHAR(160)&amp;":&lt;br/&gt;&lt;/span&gt;"""</f>
        <v>"headerFormat": "&lt;span style=\"font-size: 10px\"&gt;2024 - Autres petits fruits - {point.key} :&lt;br/&gt;&lt;/span&gt;"</v>
      </c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x14ac:dyDescent="0.3">
      <c r="C94" s="54" t="s">
        <v>14</v>
      </c>
    </row>
    <row r="95" spans="1:44" s="64" customFormat="1" x14ac:dyDescent="0.3">
      <c r="B95" s="65"/>
      <c r="C95" s="54" t="s">
        <v>50</v>
      </c>
      <c r="D95" s="58"/>
      <c r="E95" s="58"/>
      <c r="F95" s="59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64" customFormat="1" x14ac:dyDescent="0.3">
      <c r="B96" s="65"/>
      <c r="C96" s="54"/>
      <c r="D96" s="58" t="s">
        <v>51</v>
      </c>
      <c r="E96" s="58"/>
      <c r="F96" s="59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64" customFormat="1" x14ac:dyDescent="0.3">
      <c r="B97" s="65"/>
      <c r="C97" s="54" t="s">
        <v>14</v>
      </c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 t="s">
        <v>17</v>
      </c>
      <c r="D98" s="58"/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/>
      <c r="D99" s="58" t="s">
        <v>52</v>
      </c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A100" s="74">
        <f>A10-2</f>
        <v>398</v>
      </c>
      <c r="B100" s="75">
        <f>B10</f>
        <v>3</v>
      </c>
      <c r="C100" s="54"/>
      <c r="D100" s="68" t="str" cm="1">
        <f t="array" aca="1" ref="D100" ca="1">"""" &amp; INDIRECT(ADDRESS(A100,B100,4,1,"DONNEES")) &amp; ""","</f>
        <v>"#F7AE9F",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A101" s="64">
        <f>A100</f>
        <v>398</v>
      </c>
      <c r="B101" s="65">
        <f>B100+1</f>
        <v>4</v>
      </c>
      <c r="C101" s="54"/>
      <c r="D101" s="76" t="str" cm="1">
        <f t="array" aca="1" ref="D101" ca="1">"""" &amp; INDIRECT(ADDRESS(A101,B101,4,1,"DONNEES")) &amp; """"</f>
        <v>"#2D89E1"</v>
      </c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 t="s">
        <v>16</v>
      </c>
      <c r="D102" s="58"/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 t="s">
        <v>44</v>
      </c>
      <c r="D103" s="58"/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/>
      <c r="D104" s="58" t="s">
        <v>53</v>
      </c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14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 t="s">
        <v>54</v>
      </c>
      <c r="D106" s="58"/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/>
      <c r="D107" s="58" t="s">
        <v>53</v>
      </c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 t="s">
        <v>14</v>
      </c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 t="s">
        <v>55</v>
      </c>
      <c r="D109" s="58"/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/>
      <c r="D110" s="58" t="s">
        <v>56</v>
      </c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 t="s">
        <v>14</v>
      </c>
      <c r="D111" s="58"/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 t="s">
        <v>57</v>
      </c>
      <c r="D112" s="58"/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/>
      <c r="D113" s="58" t="s">
        <v>56</v>
      </c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 t="s">
        <v>15</v>
      </c>
      <c r="D114" s="58"/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 t="s">
        <v>58</v>
      </c>
      <c r="D115" s="58"/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A116" s="61"/>
      <c r="B116" s="62"/>
      <c r="C116" s="77"/>
      <c r="D116" s="78"/>
      <c r="E116" s="7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/>
      <c r="D117" s="58"/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B118" s="65"/>
      <c r="C118" s="54"/>
      <c r="D118" s="58"/>
      <c r="E118" s="5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67" spans="2:44" s="64" customFormat="1" x14ac:dyDescent="0.3">
      <c r="B167" s="65"/>
      <c r="C167" s="54"/>
      <c r="D167" s="58"/>
      <c r="E167" s="58"/>
      <c r="F167" s="59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87" spans="2:44" s="64" customFormat="1" x14ac:dyDescent="0.3">
      <c r="B487" s="65"/>
      <c r="C487" s="54"/>
      <c r="D487" s="58"/>
      <c r="E487" s="58"/>
      <c r="F487" s="59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0FCD9-F9E6-4F3D-8E77-F2FFADA4D740}">
  <sheetPr codeName="Feuil20"/>
  <dimension ref="A1:AR501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51" customFormat="1" ht="18" x14ac:dyDescent="0.3">
      <c r="A1" s="47" t="str" cm="1">
        <f t="array" aca="1" ref="A1" ca="1">INDIRECT(ADDRESS(A4,B4,4,1,"DONNEES"))</f>
        <v>M1</v>
      </c>
      <c r="B1" s="48" t="str" cm="1">
        <f t="array" aca="1" ref="B1" ca="1">INDIRECT(ADDRESS(A4,B4+1,4,1,"DONNEES"))</f>
        <v>Evolution des superficies de vignes</v>
      </c>
      <c r="C1" s="49"/>
      <c r="D1" s="50"/>
      <c r="E1" s="50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1</v>
      </c>
      <c r="C2" s="54" t="s">
        <v>19</v>
      </c>
      <c r="D2" s="55"/>
      <c r="E2" s="55"/>
      <c r="F2" s="56"/>
    </row>
    <row r="3" spans="1:44" x14ac:dyDescent="0.3">
      <c r="A3" s="52"/>
      <c r="B3" s="53"/>
      <c r="C3" s="54" t="s">
        <v>20</v>
      </c>
    </row>
    <row r="4" spans="1:44" ht="15" thickBot="1" x14ac:dyDescent="0.35">
      <c r="A4" s="61">
        <f>ROW(DONNEES!A414)</f>
        <v>414</v>
      </c>
      <c r="B4" s="62">
        <v>1</v>
      </c>
      <c r="D4" s="63" t="s">
        <v>21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A$4+5</f>
        <v>419</v>
      </c>
      <c r="B10" s="67">
        <f>B$4+2</f>
        <v>3</v>
      </c>
      <c r="E10" s="68" t="str" cm="1">
        <f t="array" aca="1" ref="E10" ca="1">"{""x"": " &amp; INDIRECT(ADDRESS(A10,2,4,1,"DONNEES"))&amp; ",""y"": " &amp; IF(ISNUMBER(INDIRECT(ADDRESS(A10,B10,4,1,"DONNEES"))),SUBSTITUTE(FIXED(INDIRECT(ADDRESS(A10,B10,4,1,"DONNEES"))/A$2,B$2,1),",","."),"null") &amp; "},"</f>
        <v>{"x": 2001,"y": 0.9},</v>
      </c>
    </row>
    <row r="11" spans="1:44" x14ac:dyDescent="0.3">
      <c r="A11" s="64">
        <f>A10+1</f>
        <v>420</v>
      </c>
      <c r="B11" s="65">
        <f>B10</f>
        <v>3</v>
      </c>
      <c r="E11" s="68" t="str" cm="1">
        <f t="array" aca="1" ref="E11" ca="1">"{""x"": " &amp; INDIRECT(ADDRESS(A11,2,4,1,"DONNEES"))&amp; ",""y"": " &amp; IF(ISNUMBER(INDIRECT(ADDRESS(A11,B11,4,1,"DONNEES"))),SUBSTITUTE(FIXED(INDIRECT(ADDRESS(A11,B11,4,1,"DONNEES"))/A$2,B$2,1),",","."),"null") &amp; "},"</f>
        <v>{"x": 2002,"y": 0.4},</v>
      </c>
    </row>
    <row r="12" spans="1:44" x14ac:dyDescent="0.3">
      <c r="A12" s="64">
        <f t="shared" ref="A12:A33" si="0">A11+1</f>
        <v>421</v>
      </c>
      <c r="B12" s="65">
        <f t="shared" ref="B12:B33" si="1">B11</f>
        <v>3</v>
      </c>
      <c r="E12" s="68" t="str" cm="1">
        <f t="array" aca="1" ref="E12" ca="1">"{""x"": " &amp; INDIRECT(ADDRESS(A12,2,4,1,"DONNEES"))&amp; ",""y"": " &amp; IF(ISNUMBER(INDIRECT(ADDRESS(A12,B12,4,1,"DONNEES"))),SUBSTITUTE(FIXED(INDIRECT(ADDRESS(A12,B12,4,1,"DONNEES"))/A$2,B$2,1),",","."),"null") &amp; "},"</f>
        <v>{"x": 2003,"y": 1.1},</v>
      </c>
    </row>
    <row r="13" spans="1:44" x14ac:dyDescent="0.3">
      <c r="A13" s="64">
        <f t="shared" si="0"/>
        <v>422</v>
      </c>
      <c r="B13" s="65">
        <f t="shared" si="1"/>
        <v>3</v>
      </c>
      <c r="E13" s="68" t="str" cm="1">
        <f t="array" aca="1" ref="E13" ca="1">"{""x"": " &amp; INDIRECT(ADDRESS(A13,2,4,1,"DONNEES"))&amp; ",""y"": " &amp; IF(ISNUMBER(INDIRECT(ADDRESS(A13,B13,4,1,"DONNEES"))),SUBSTITUTE(FIXED(INDIRECT(ADDRESS(A13,B13,4,1,"DONNEES"))/A$2,B$2,1),",","."),"null") &amp; "},"</f>
        <v>{"x": 2004,"y": 4.9},</v>
      </c>
    </row>
    <row r="14" spans="1:44" x14ac:dyDescent="0.3">
      <c r="A14" s="64">
        <f t="shared" si="0"/>
        <v>423</v>
      </c>
      <c r="B14" s="65">
        <f t="shared" si="1"/>
        <v>3</v>
      </c>
      <c r="E14" s="68" t="str" cm="1">
        <f t="array" aca="1" ref="E14" ca="1">"{""x"": " &amp; INDIRECT(ADDRESS(A14,2,4,1,"DONNEES"))&amp; ",""y"": " &amp; IF(ISNUMBER(INDIRECT(ADDRESS(A14,B14,4,1,"DONNEES"))),SUBSTITUTE(FIXED(INDIRECT(ADDRESS(A14,B14,4,1,"DONNEES"))/A$2,B$2,1),",","."),"null") &amp; "},"</f>
        <v>{"x": 2005,"y": 8.1},</v>
      </c>
    </row>
    <row r="15" spans="1:44" x14ac:dyDescent="0.3">
      <c r="A15" s="64">
        <f t="shared" si="0"/>
        <v>424</v>
      </c>
      <c r="B15" s="65">
        <f t="shared" si="1"/>
        <v>3</v>
      </c>
      <c r="E15" s="68" t="str" cm="1">
        <f t="array" aca="1" ref="E15" ca="1">"{""x"": " &amp; INDIRECT(ADDRESS(A15,2,4,1,"DONNEES"))&amp; ",""y"": " &amp; IF(ISNUMBER(INDIRECT(ADDRESS(A15,B15,4,1,"DONNEES"))),SUBSTITUTE(FIXED(INDIRECT(ADDRESS(A15,B15,4,1,"DONNEES"))/A$2,B$2,1),",","."),"null") &amp; "},"</f>
        <v>{"x": 2006,"y": 4.2},</v>
      </c>
    </row>
    <row r="16" spans="1:44" s="59" customFormat="1" x14ac:dyDescent="0.3">
      <c r="A16" s="64">
        <f t="shared" si="0"/>
        <v>425</v>
      </c>
      <c r="B16" s="65">
        <f t="shared" si="1"/>
        <v>3</v>
      </c>
      <c r="C16" s="54"/>
      <c r="D16" s="58"/>
      <c r="E16" s="68" t="str" cm="1">
        <f t="array" aca="1" ref="E16" ca="1">"{""x"": " &amp; INDIRECT(ADDRESS(A16,2,4,1,"DONNEES"))&amp; ",""y"": " &amp; IF(ISNUMBER(INDIRECT(ADDRESS(A16,B16,4,1,"DONNEES"))),SUBSTITUTE(FIXED(INDIRECT(ADDRESS(A16,B16,4,1,"DONNEES"))/A$2,B$2,1),",","."),"null") &amp; "},"</f>
        <v>{"x": 2007,"y": 15.8},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>
        <f t="shared" si="0"/>
        <v>426</v>
      </c>
      <c r="B17" s="65">
        <f t="shared" si="1"/>
        <v>3</v>
      </c>
      <c r="C17" s="54"/>
      <c r="D17" s="58"/>
      <c r="E17" s="68" t="str" cm="1">
        <f t="array" aca="1" ref="E17" ca="1">"{""x"": " &amp; INDIRECT(ADDRESS(A17,2,4,1,"DONNEES"))&amp; ",""y"": " &amp; IF(ISNUMBER(INDIRECT(ADDRESS(A17,B17,4,1,"DONNEES"))),SUBSTITUTE(FIXED(INDIRECT(ADDRESS(A17,B17,4,1,"DONNEES"))/A$2,B$2,1),",","."),"null") &amp; "},"</f>
        <v>{"x": 2008,"y": 15.6},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 t="shared" si="0"/>
        <v>427</v>
      </c>
      <c r="B18" s="65">
        <f t="shared" si="1"/>
        <v>3</v>
      </c>
      <c r="C18" s="54"/>
      <c r="D18" s="58"/>
      <c r="E18" s="68" t="str" cm="1">
        <f t="array" aca="1" ref="E18" ca="1">"{""x"": " &amp; INDIRECT(ADDRESS(A18,2,4,1,"DONNEES"))&amp; ",""y"": " &amp; IF(ISNUMBER(INDIRECT(ADDRESS(A18,B18,4,1,"DONNEES"))),SUBSTITUTE(FIXED(INDIRECT(ADDRESS(A18,B18,4,1,"DONNEES"))/A$2,B$2,1),",","."),"null") &amp; "},"</f>
        <v>{"x": 2009,"y": 17.2},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si="0"/>
        <v>428</v>
      </c>
      <c r="B19" s="65">
        <f t="shared" si="1"/>
        <v>3</v>
      </c>
      <c r="C19" s="54"/>
      <c r="D19" s="58"/>
      <c r="E19" s="68" t="str" cm="1">
        <f t="array" aca="1" ref="E19" ca="1">"{""x"": " &amp; INDIRECT(ADDRESS(A19,2,4,1,"DONNEES"))&amp; ",""y"": " &amp; IF(ISNUMBER(INDIRECT(ADDRESS(A19,B19,4,1,"DONNEES"))),SUBSTITUTE(FIXED(INDIRECT(ADDRESS(A19,B19,4,1,"DONNEES"))/A$2,B$2,1),",","."),"null") &amp; "},"</f>
        <v>{"x": 2010,"y": 16.4},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0"/>
        <v>429</v>
      </c>
      <c r="B20" s="65">
        <f t="shared" si="1"/>
        <v>3</v>
      </c>
      <c r="C20" s="54"/>
      <c r="D20" s="58"/>
      <c r="E20" s="68" t="str" cm="1">
        <f t="array" aca="1" ref="E20" ca="1">"{""x"": " &amp; INDIRECT(ADDRESS(A20,2,4,1,"DONNEES"))&amp; ",""y"": " &amp; IF(ISNUMBER(INDIRECT(ADDRESS(A20,B20,4,1,"DONNEES"))),SUBSTITUTE(FIXED(INDIRECT(ADDRESS(A20,B20,4,1,"DONNEES"))/A$2,B$2,1),",","."),"null") &amp; "},"</f>
        <v>{"x": 2011,"y": 46.2},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0"/>
        <v>430</v>
      </c>
      <c r="B21" s="65">
        <f t="shared" si="1"/>
        <v>3</v>
      </c>
      <c r="C21" s="54"/>
      <c r="D21" s="58"/>
      <c r="E21" s="68" t="str" cm="1">
        <f t="array" aca="1" ref="E21" ca="1">"{""x"": " &amp; INDIRECT(ADDRESS(A21,2,4,1,"DONNEES"))&amp; ",""y"": " &amp; IF(ISNUMBER(INDIRECT(ADDRESS(A21,B21,4,1,"DONNEES"))),SUBSTITUTE(FIXED(INDIRECT(ADDRESS(A21,B21,4,1,"DONNEES"))/A$2,B$2,1),",","."),"null") &amp; "},"</f>
        <v>{"x": 2012,"y": 27.3},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0"/>
        <v>431</v>
      </c>
      <c r="B22" s="65">
        <f t="shared" si="1"/>
        <v>3</v>
      </c>
      <c r="C22" s="54"/>
      <c r="D22" s="58"/>
      <c r="E22" s="68" t="str" cm="1">
        <f t="array" aca="1" ref="E22" ca="1">"{""x"": " &amp; INDIRECT(ADDRESS(A22,2,4,1,"DONNEES"))&amp; ",""y"": " &amp; IF(ISNUMBER(INDIRECT(ADDRESS(A22,B22,4,1,"DONNEES"))),SUBSTITUTE(FIXED(INDIRECT(ADDRESS(A22,B22,4,1,"DONNEES"))/A$2,B$2,1),",","."),"null") &amp; "},"</f>
        <v>{"x": 2013,"y": 55.2},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0"/>
        <v>432</v>
      </c>
      <c r="B23" s="65">
        <f t="shared" si="1"/>
        <v>3</v>
      </c>
      <c r="C23" s="54"/>
      <c r="D23" s="58"/>
      <c r="E23" s="68" t="str" cm="1">
        <f t="array" aca="1" ref="E23" ca="1">"{""x"": " &amp; INDIRECT(ADDRESS(A23,2,4,1,"DONNEES"))&amp; ",""y"": " &amp; IF(ISNUMBER(INDIRECT(ADDRESS(A23,B23,4,1,"DONNEES"))),SUBSTITUTE(FIXED(INDIRECT(ADDRESS(A23,B23,4,1,"DONNEES"))/A$2,B$2,1),",","."),"null") &amp; "},"</f>
        <v>{"x": 2014,"y": 81.2},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0"/>
        <v>433</v>
      </c>
      <c r="B24" s="65">
        <f t="shared" si="1"/>
        <v>3</v>
      </c>
      <c r="C24" s="54"/>
      <c r="D24" s="58"/>
      <c r="E24" s="68" t="str" cm="1">
        <f t="array" aca="1" ref="E24" ca="1">"{""x"": " &amp; INDIRECT(ADDRESS(A24,2,4,1,"DONNEES"))&amp; ",""y"": " &amp; IF(ISNUMBER(INDIRECT(ADDRESS(A24,B24,4,1,"DONNEES"))),SUBSTITUTE(FIXED(INDIRECT(ADDRESS(A24,B24,4,1,"DONNEES"))/A$2,B$2,1),",","."),"null") &amp; "},"</f>
        <v>{"x": 2015,"y": 87.3},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0"/>
        <v>434</v>
      </c>
      <c r="B25" s="65">
        <f t="shared" si="1"/>
        <v>3</v>
      </c>
      <c r="C25" s="54"/>
      <c r="D25" s="58"/>
      <c r="E25" s="68" t="str" cm="1">
        <f t="array" aca="1" ref="E25" ca="1">"{""x"": " &amp; INDIRECT(ADDRESS(A25,2,4,1,"DONNEES"))&amp; ",""y"": " &amp; IF(ISNUMBER(INDIRECT(ADDRESS(A25,B25,4,1,"DONNEES"))),SUBSTITUTE(FIXED(INDIRECT(ADDRESS(A25,B25,4,1,"DONNEES"))/A$2,B$2,1),",","."),"null") &amp; "},"</f>
        <v>{"x": 2016,"y": 106.0},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>
        <f t="shared" si="0"/>
        <v>435</v>
      </c>
      <c r="B26" s="65">
        <f t="shared" si="1"/>
        <v>3</v>
      </c>
      <c r="C26" s="54"/>
      <c r="D26" s="58"/>
      <c r="E26" s="68" t="str" cm="1">
        <f t="array" aca="1" ref="E26" ca="1">"{""x"": " &amp; INDIRECT(ADDRESS(A26,2,4,1,"DONNEES"))&amp; ",""y"": " &amp; IF(ISNUMBER(INDIRECT(ADDRESS(A26,B26,4,1,"DONNEES"))),SUBSTITUTE(FIXED(INDIRECT(ADDRESS(A26,B26,4,1,"DONNEES"))/A$2,B$2,1),",","."),"null") &amp; "},"</f>
        <v>{"x": 2017,"y": 117.7},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>
        <f t="shared" si="0"/>
        <v>436</v>
      </c>
      <c r="B27" s="65">
        <f t="shared" si="1"/>
        <v>3</v>
      </c>
      <c r="C27" s="54"/>
      <c r="D27" s="58"/>
      <c r="E27" s="68" t="str" cm="1">
        <f t="array" aca="1" ref="E27" ca="1">"{""x"": " &amp; INDIRECT(ADDRESS(A27,2,4,1,"DONNEES"))&amp; ",""y"": " &amp; IF(ISNUMBER(INDIRECT(ADDRESS(A27,B27,4,1,"DONNEES"))),SUBSTITUTE(FIXED(INDIRECT(ADDRESS(A27,B27,4,1,"DONNEES"))/A$2,B$2,1),",","."),"null") &amp; "},"</f>
        <v>{"x": 2018,"y": 146.3},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>
        <f t="shared" si="0"/>
        <v>437</v>
      </c>
      <c r="B28" s="65">
        <f t="shared" si="1"/>
        <v>3</v>
      </c>
      <c r="C28" s="54"/>
      <c r="D28" s="58"/>
      <c r="E28" s="68" t="str" cm="1">
        <f t="array" aca="1" ref="E28" ca="1">"{""x"": " &amp; INDIRECT(ADDRESS(A28,2,4,1,"DONNEES"))&amp; ",""y"": " &amp; IF(ISNUMBER(INDIRECT(ADDRESS(A28,B28,4,1,"DONNEES"))),SUBSTITUTE(FIXED(INDIRECT(ADDRESS(A28,B28,4,1,"DONNEES"))/A$2,B$2,1),",","."),"null") &amp; "},"</f>
        <v>{"x": 2019,"y": 181.9},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>
        <f t="shared" si="0"/>
        <v>438</v>
      </c>
      <c r="B29" s="65">
        <f t="shared" si="1"/>
        <v>3</v>
      </c>
      <c r="C29" s="54"/>
      <c r="D29" s="58"/>
      <c r="E29" s="68" t="str" cm="1">
        <f t="array" aca="1" ref="E29" ca="1">"{""x"": " &amp; INDIRECT(ADDRESS(A29,2,4,1,"DONNEES"))&amp; ",""y"": " &amp; IF(ISNUMBER(INDIRECT(ADDRESS(A29,B29,4,1,"DONNEES"))),SUBSTITUTE(FIXED(INDIRECT(ADDRESS(A29,B29,4,1,"DONNEES"))/A$2,B$2,1),",","."),"null") &amp; "},"</f>
        <v>{"x": 2020,"y": 243.6},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>
        <f t="shared" si="0"/>
        <v>439</v>
      </c>
      <c r="B30" s="65">
        <f t="shared" si="1"/>
        <v>3</v>
      </c>
      <c r="C30" s="54"/>
      <c r="D30" s="58"/>
      <c r="E30" s="68" t="str" cm="1">
        <f t="array" aca="1" ref="E30" ca="1">"{""x"": " &amp; INDIRECT(ADDRESS(A30,2,4,1,"DONNEES"))&amp; ",""y"": " &amp; IF(ISNUMBER(INDIRECT(ADDRESS(A30,B30,4,1,"DONNEES"))),SUBSTITUTE(FIXED(INDIRECT(ADDRESS(A30,B30,4,1,"DONNEES"))/A$2,B$2,1),",","."),"null") &amp; "},"</f>
        <v>{"x": 2021,"y": 298.8},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 t="shared" si="0"/>
        <v>440</v>
      </c>
      <c r="B31" s="65">
        <f>B29</f>
        <v>3</v>
      </c>
      <c r="C31" s="54"/>
      <c r="D31" s="58"/>
      <c r="E31" s="68" t="str" cm="1">
        <f t="array" aca="1" ref="E31" ca="1">"{""x"": " &amp; INDIRECT(ADDRESS(A31,2,4,1,"DONNEES"))&amp; ",""y"": " &amp; IF(ISNUMBER(INDIRECT(ADDRESS(A31,B31,4,1,"DONNEES"))),SUBSTITUTE(FIXED(INDIRECT(ADDRESS(A31,B31,4,1,"DONNEES"))/A$2,B$2,1),",","."),"null") &amp; "},"</f>
        <v>{"x": 2022,"y": 375.8},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>
        <f t="shared" si="0"/>
        <v>441</v>
      </c>
      <c r="B32" s="65">
        <f>B30</f>
        <v>3</v>
      </c>
      <c r="C32" s="54"/>
      <c r="D32" s="58"/>
      <c r="E32" s="68" t="str" cm="1">
        <f t="array" aca="1" ref="E32" ca="1">"{""x"": " &amp; INDIRECT(ADDRESS(A32,2,4,1,"DONNEES"))&amp; ",""y"": " &amp; IF(ISNUMBER(INDIRECT(ADDRESS(A32,B32,4,1,"DONNEES"))),SUBSTITUTE(FIXED(INDIRECT(ADDRESS(A32,B32,4,1,"DONNEES"))/A$2,B$2,1),",","."),"null") &amp; "},"</f>
        <v>{"x": 2023,"y": 443.6},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9">
        <f t="shared" si="0"/>
        <v>442</v>
      </c>
      <c r="B33" s="70">
        <f t="shared" si="1"/>
        <v>3</v>
      </c>
      <c r="C33" s="71"/>
      <c r="D33" s="72"/>
      <c r="E33" s="73" t="str" cm="1">
        <f t="array" aca="1" ref="E33" ca="1">"{""x"": " &amp; INDIRECT(ADDRESS(A33,2,4,1,"DONNEES"))&amp; ",""y"": " &amp; IF(ISNUMBER(INDIRECT(ADDRESS(A33,B33,4,1,"DONNEES"))),SUBSTITUTE(FIXED(INDIRECT(ADDRESS(A33,B33,4,1,"DONNEES"))/A$2,B$2,1),",","."),"null") &amp; "}]"</f>
        <v>{"x": 2024,"y": 485.6}]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 t="s">
        <v>26</v>
      </c>
      <c r="D34" s="58"/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/>
      <c r="B35" s="65"/>
      <c r="C35" s="54" t="s">
        <v>27</v>
      </c>
      <c r="D35" s="58"/>
      <c r="E35" s="58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74">
        <f>A10-1</f>
        <v>418</v>
      </c>
      <c r="B36" s="75">
        <f>B10</f>
        <v>3</v>
      </c>
      <c r="C36" s="54"/>
      <c r="D36" s="68" t="str" cm="1">
        <f t="array" aca="1" ref="D36" ca="1">"""name"": """ &amp; INDIRECT(ADDRESS(A36,B36,4,1,"DONNEES")) &amp; ""","</f>
        <v>"name": "Vignes",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/>
      <c r="C37" s="54"/>
      <c r="D37" s="58" t="s">
        <v>48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6">
        <f>A$4+1</f>
        <v>415</v>
      </c>
      <c r="B38" s="67">
        <f>B$4+1</f>
        <v>2</v>
      </c>
      <c r="C38" s="54"/>
      <c r="D38" s="58"/>
      <c r="E38" s="68" t="str" cm="1">
        <f t="array" aca="1" ref="E38" ca="1">"""pointFormat"": ""&lt;span style=\""color:{point.color}\""&gt;&amp;#9679&lt;/span&gt; &lt;b&gt;{point.y:,.2f}"&amp;IF(A$2&gt;1," (x"&amp;CHAR(160)&amp;SUBSTITUTE(TEXT(A$2,"# ##0")," ",CHAR(160))&amp;")","") &amp;"&lt;/b&gt;"&amp;CHAR(160)&amp;INDIRECT(ADDRESS(A38,B38,4,1,"DONNEES"))&amp;" de vignes&lt;br/&gt;"""</f>
        <v>"pointFormat": "&lt;span style=\"color:{point.color}\"&gt;&amp;#9679&lt;/span&gt; &lt;b&gt;{point.y:,.2f}&lt;/b&gt; ha de vignes&lt;br/&gt;"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/>
      <c r="C39" s="54"/>
      <c r="D39" s="58" t="s">
        <v>14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/>
      <c r="D40" s="58" t="s">
        <v>28</v>
      </c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/>
      <c r="D41" s="58"/>
      <c r="E41" s="58" t="s">
        <v>29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 t="s">
        <v>14</v>
      </c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75">
        <v>1</v>
      </c>
      <c r="C43" s="54"/>
      <c r="D43" s="68" t="str">
        <f>"""_colorIndex"": "&amp;B43</f>
        <v>"_colorIndex": 1</v>
      </c>
      <c r="E43" s="58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 t="s">
        <v>26</v>
      </c>
      <c r="D44" s="58"/>
      <c r="E44" s="58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 t="s">
        <v>31</v>
      </c>
      <c r="D45" s="58"/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32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/>
      <c r="E47" s="58" t="s">
        <v>33</v>
      </c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/>
      <c r="E48" s="58" t="s">
        <v>34</v>
      </c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14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35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36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37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38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/>
      <c r="D54" s="58" t="s">
        <v>39</v>
      </c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/>
      <c r="D55" s="58" t="s">
        <v>40</v>
      </c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/>
      <c r="D56" s="58" t="s">
        <v>41</v>
      </c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42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 t="s">
        <v>26</v>
      </c>
      <c r="D58" s="58"/>
      <c r="E58" s="58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 t="s">
        <v>43</v>
      </c>
      <c r="D59" s="58"/>
      <c r="E59" s="58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44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A36-3</f>
        <v>415</v>
      </c>
      <c r="B61" s="65">
        <f>B36</f>
        <v>3</v>
      </c>
      <c r="C61" s="54"/>
      <c r="D61" s="58"/>
      <c r="E61" s="68" t="str" cm="1">
        <f t="array" aca="1" ref="E61" ca="1">"""text"": """ &amp;INDIRECT(ADDRESS(A61,B61,4,1,"DONNEES"))&amp; ""","</f>
        <v>"text": "Superficie (ha)",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ht="28.8" x14ac:dyDescent="0.3">
      <c r="A62" s="64"/>
      <c r="B62" s="65"/>
      <c r="C62" s="54"/>
      <c r="D62" s="58"/>
      <c r="E62" s="58" t="s">
        <v>45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/>
      <c r="B63" s="65"/>
      <c r="C63" s="54"/>
      <c r="D63" s="58" t="s">
        <v>14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32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/>
      <c r="B65" s="65"/>
      <c r="C65" s="54"/>
      <c r="D65" s="58"/>
      <c r="E65" s="58" t="s">
        <v>46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/>
      <c r="E66" s="58" t="s">
        <v>34</v>
      </c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14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35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58" t="s">
        <v>36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58" t="s">
        <v>37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38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/>
      <c r="D72" s="58" t="s">
        <v>39</v>
      </c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47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/>
      <c r="B74" s="65"/>
      <c r="C74" s="54"/>
      <c r="D74" s="98" t="s">
        <v>67</v>
      </c>
      <c r="E74" s="58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42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/>
      <c r="B76" s="65"/>
      <c r="C76" s="54" t="s">
        <v>26</v>
      </c>
      <c r="D76" s="58"/>
      <c r="E76" s="58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 t="s">
        <v>48</v>
      </c>
      <c r="D77" s="58"/>
      <c r="E77" s="58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49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/>
      <c r="E79" s="68" t="str">
        <f>"""headerFormat"": ""&lt;span style=\""font-size: 10\""&gt;{point.key}"&amp;CHAR(160)&amp;"-"&amp;CHAR(160)&amp;"Wallonie"&amp;CHAR(160)&amp;":&lt;br/&gt;&lt;/span&gt;"""</f>
        <v>"headerFormat": "&lt;span style=\"font-size: 10\"&gt;{point.key} - Wallonie :&lt;br/&gt;&lt;/span&gt;"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x14ac:dyDescent="0.3">
      <c r="C80" s="54" t="s">
        <v>14</v>
      </c>
    </row>
    <row r="81" spans="1:44" s="64" customFormat="1" x14ac:dyDescent="0.3">
      <c r="B81" s="65"/>
      <c r="C81" s="54" t="s">
        <v>50</v>
      </c>
      <c r="D81" s="58"/>
      <c r="E81" s="58"/>
      <c r="F81" s="59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64" customFormat="1" x14ac:dyDescent="0.3">
      <c r="B82" s="65"/>
      <c r="C82" s="54"/>
      <c r="D82" s="58" t="s">
        <v>56</v>
      </c>
      <c r="E82" s="58"/>
      <c r="F82" s="59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64" customFormat="1" x14ac:dyDescent="0.3">
      <c r="B83" s="65"/>
      <c r="C83" s="54" t="s">
        <v>14</v>
      </c>
      <c r="D83" s="58"/>
      <c r="E83" s="58"/>
      <c r="F83" s="59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64" customFormat="1" x14ac:dyDescent="0.3">
      <c r="B84" s="65"/>
      <c r="C84" s="54" t="s">
        <v>17</v>
      </c>
      <c r="D84" s="58"/>
      <c r="E84" s="58"/>
      <c r="F84" s="59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64" customFormat="1" x14ac:dyDescent="0.3">
      <c r="B85" s="65"/>
      <c r="C85" s="54"/>
      <c r="D85" s="58" t="s">
        <v>52</v>
      </c>
      <c r="E85" s="58"/>
      <c r="F85" s="59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64" customFormat="1" x14ac:dyDescent="0.3">
      <c r="A86" s="74">
        <f>A10-3</f>
        <v>416</v>
      </c>
      <c r="B86" s="75">
        <f>B10</f>
        <v>3</v>
      </c>
      <c r="C86" s="54"/>
      <c r="D86" s="76" t="str" cm="1">
        <f t="array" aca="1" ref="D86" ca="1">"""" &amp; INDIRECT(ADDRESS(A86,B86,4,1,"DONNEES")) &amp; """"</f>
        <v>"#F79DB3"</v>
      </c>
      <c r="E86" s="58"/>
      <c r="F86" s="59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64" customFormat="1" x14ac:dyDescent="0.3">
      <c r="B87" s="65"/>
      <c r="C87" s="54" t="s">
        <v>16</v>
      </c>
      <c r="D87" s="58"/>
      <c r="E87" s="58"/>
      <c r="F87" s="59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64" customFormat="1" x14ac:dyDescent="0.3">
      <c r="B88" s="65"/>
      <c r="C88" s="54" t="s">
        <v>68</v>
      </c>
      <c r="D88" s="58"/>
      <c r="E88" s="58"/>
      <c r="F88" s="59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64" customFormat="1" x14ac:dyDescent="0.3">
      <c r="B89" s="65"/>
      <c r="C89" s="54"/>
      <c r="D89" s="58" t="s">
        <v>69</v>
      </c>
      <c r="E89" s="58"/>
      <c r="F89" s="59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64" customFormat="1" x14ac:dyDescent="0.3">
      <c r="B90" s="65"/>
      <c r="C90" s="54"/>
      <c r="D90" s="58"/>
      <c r="E90" s="58" t="s">
        <v>70</v>
      </c>
      <c r="F90" s="59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64" customFormat="1" x14ac:dyDescent="0.3">
      <c r="B91" s="65"/>
      <c r="C91" s="54"/>
      <c r="D91" s="58" t="s">
        <v>15</v>
      </c>
      <c r="E91" s="58"/>
      <c r="F91" s="59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64" customFormat="1" x14ac:dyDescent="0.3">
      <c r="B92" s="65"/>
      <c r="C92" s="54" t="s">
        <v>14</v>
      </c>
      <c r="D92" s="58"/>
      <c r="E92" s="58"/>
      <c r="F92" s="59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64" customFormat="1" x14ac:dyDescent="0.3">
      <c r="B93" s="65"/>
      <c r="C93" s="54" t="s">
        <v>44</v>
      </c>
      <c r="D93" s="58"/>
      <c r="E93" s="58"/>
      <c r="F93" s="59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64" customFormat="1" x14ac:dyDescent="0.3">
      <c r="B94" s="65"/>
      <c r="C94" s="54"/>
      <c r="D94" s="58" t="s">
        <v>53</v>
      </c>
      <c r="E94" s="58"/>
      <c r="F94" s="59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64" customFormat="1" x14ac:dyDescent="0.3">
      <c r="B95" s="65"/>
      <c r="C95" s="54" t="s">
        <v>14</v>
      </c>
      <c r="D95" s="58"/>
      <c r="E95" s="58"/>
      <c r="F95" s="59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64" customFormat="1" x14ac:dyDescent="0.3">
      <c r="B96" s="65"/>
      <c r="C96" s="54" t="s">
        <v>54</v>
      </c>
      <c r="D96" s="58"/>
      <c r="E96" s="58"/>
      <c r="F96" s="59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64" customFormat="1" x14ac:dyDescent="0.3">
      <c r="B97" s="65"/>
      <c r="C97" s="54"/>
      <c r="D97" s="58" t="s">
        <v>53</v>
      </c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 t="s">
        <v>14</v>
      </c>
      <c r="D98" s="58"/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55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/>
      <c r="D100" s="58" t="s">
        <v>56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 t="s">
        <v>14</v>
      </c>
      <c r="D101" s="58"/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 t="s">
        <v>57</v>
      </c>
      <c r="D102" s="58"/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/>
      <c r="D103" s="58" t="s">
        <v>56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15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58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A106" s="61"/>
      <c r="B106" s="62"/>
      <c r="C106" s="77"/>
      <c r="D106" s="78"/>
      <c r="E106" s="7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/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/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57" spans="2:44" s="64" customFormat="1" x14ac:dyDescent="0.3">
      <c r="B157" s="65"/>
      <c r="C157" s="54"/>
      <c r="D157" s="58"/>
      <c r="E157" s="58"/>
      <c r="F157" s="59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</row>
    <row r="158" spans="2:44" s="64" customFormat="1" x14ac:dyDescent="0.3">
      <c r="B158" s="65"/>
      <c r="C158" s="54"/>
      <c r="D158" s="58"/>
      <c r="E158" s="58"/>
      <c r="F158" s="59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</row>
    <row r="159" spans="2:44" s="64" customFormat="1" x14ac:dyDescent="0.3">
      <c r="B159" s="65"/>
      <c r="C159" s="54"/>
      <c r="D159" s="58"/>
      <c r="E159" s="58"/>
      <c r="F159" s="59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</row>
    <row r="160" spans="2:44" s="64" customFormat="1" x14ac:dyDescent="0.3">
      <c r="B160" s="65"/>
      <c r="C160" s="54"/>
      <c r="D160" s="58"/>
      <c r="E160" s="58"/>
      <c r="F160" s="59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</row>
    <row r="161" spans="2:44" s="64" customFormat="1" x14ac:dyDescent="0.3">
      <c r="B161" s="65"/>
      <c r="C161" s="54"/>
      <c r="D161" s="58"/>
      <c r="E161" s="58"/>
      <c r="F161" s="59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</row>
    <row r="162" spans="2:44" s="64" customFormat="1" x14ac:dyDescent="0.3">
      <c r="B162" s="65"/>
      <c r="C162" s="54"/>
      <c r="D162" s="58"/>
      <c r="E162" s="58"/>
      <c r="F162" s="59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</row>
    <row r="163" spans="2:44" s="64" customFormat="1" x14ac:dyDescent="0.3">
      <c r="B163" s="65"/>
      <c r="C163" s="54"/>
      <c r="D163" s="58"/>
      <c r="E163" s="58"/>
      <c r="F163" s="59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</row>
    <row r="164" spans="2:44" s="64" customFormat="1" x14ac:dyDescent="0.3">
      <c r="B164" s="65"/>
      <c r="C164" s="54"/>
      <c r="D164" s="58"/>
      <c r="E164" s="58"/>
      <c r="F164" s="59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</row>
    <row r="165" spans="2:44" s="64" customFormat="1" x14ac:dyDescent="0.3">
      <c r="B165" s="65"/>
      <c r="C165" s="54"/>
      <c r="D165" s="58"/>
      <c r="E165" s="58"/>
      <c r="F165" s="59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</row>
    <row r="166" spans="2:44" s="64" customFormat="1" x14ac:dyDescent="0.3">
      <c r="B166" s="65"/>
      <c r="C166" s="54"/>
      <c r="D166" s="58"/>
      <c r="E166" s="58"/>
      <c r="F166" s="59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</row>
    <row r="167" spans="2:44" s="64" customFormat="1" x14ac:dyDescent="0.3">
      <c r="B167" s="65"/>
      <c r="C167" s="54"/>
      <c r="D167" s="58"/>
      <c r="E167" s="58"/>
      <c r="F167" s="59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77" spans="2:44" s="64" customFormat="1" x14ac:dyDescent="0.3">
      <c r="B477" s="65"/>
      <c r="C477" s="54"/>
      <c r="D477" s="58"/>
      <c r="E477" s="58"/>
      <c r="F477" s="59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</row>
    <row r="478" spans="2:44" s="64" customFormat="1" x14ac:dyDescent="0.3">
      <c r="B478" s="65"/>
      <c r="C478" s="54"/>
      <c r="D478" s="58"/>
      <c r="E478" s="58"/>
      <c r="F478" s="59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</row>
    <row r="479" spans="2:44" s="64" customFormat="1" x14ac:dyDescent="0.3">
      <c r="B479" s="65"/>
      <c r="C479" s="54"/>
      <c r="D479" s="58"/>
      <c r="E479" s="58"/>
      <c r="F479" s="59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</row>
    <row r="480" spans="2:44" s="64" customFormat="1" x14ac:dyDescent="0.3">
      <c r="B480" s="65"/>
      <c r="C480" s="54"/>
      <c r="D480" s="58"/>
      <c r="E480" s="58"/>
      <c r="F480" s="59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</row>
    <row r="481" spans="2:44" s="64" customFormat="1" x14ac:dyDescent="0.3">
      <c r="B481" s="65"/>
      <c r="C481" s="54"/>
      <c r="D481" s="58"/>
      <c r="E481" s="58"/>
      <c r="F481" s="59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</row>
    <row r="482" spans="2:44" s="64" customFormat="1" x14ac:dyDescent="0.3">
      <c r="B482" s="65"/>
      <c r="C482" s="54"/>
      <c r="D482" s="58"/>
      <c r="E482" s="58"/>
      <c r="F482" s="59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</row>
    <row r="483" spans="2:44" s="64" customFormat="1" x14ac:dyDescent="0.3">
      <c r="B483" s="65"/>
      <c r="C483" s="54"/>
      <c r="D483" s="58"/>
      <c r="E483" s="58"/>
      <c r="F483" s="59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</row>
    <row r="484" spans="2:44" s="64" customFormat="1" x14ac:dyDescent="0.3">
      <c r="B484" s="65"/>
      <c r="C484" s="54"/>
      <c r="D484" s="58"/>
      <c r="E484" s="58"/>
      <c r="F484" s="59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</row>
    <row r="485" spans="2:44" s="64" customFormat="1" x14ac:dyDescent="0.3">
      <c r="B485" s="65"/>
      <c r="C485" s="54"/>
      <c r="D485" s="58"/>
      <c r="E485" s="58"/>
      <c r="F485" s="59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</row>
    <row r="486" spans="2:44" s="64" customFormat="1" x14ac:dyDescent="0.3">
      <c r="B486" s="65"/>
      <c r="C486" s="54"/>
      <c r="D486" s="58"/>
      <c r="E486" s="58"/>
      <c r="F486" s="59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</row>
    <row r="487" spans="2:44" s="64" customFormat="1" x14ac:dyDescent="0.3">
      <c r="B487" s="65"/>
      <c r="C487" s="54"/>
      <c r="D487" s="58"/>
      <c r="E487" s="58"/>
      <c r="F487" s="59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73FF-EB0D-46ED-B87E-B82C6E59958F}">
  <sheetPr codeName="Feuil21"/>
  <dimension ref="A1:AR513"/>
  <sheetViews>
    <sheetView showGridLines="0" zoomScale="120" zoomScaleNormal="120" workbookViewId="0">
      <pane xSplit="3" ySplit="4" topLeftCell="D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83" customFormat="1" ht="18" x14ac:dyDescent="0.3">
      <c r="A1" s="79" t="str" cm="1">
        <f t="array" aca="1" ref="A1" ca="1">INDIRECT(ADDRESS(A4,B4,4,1,"DONNEES"))</f>
        <v>M3</v>
      </c>
      <c r="B1" s="80" t="str" cm="1">
        <f t="array" aca="1" ref="B1" ca="1">INDIRECT(ADDRESS(A4,B4+1,4,1,"DONNEES"))</f>
        <v>Nombre d'exploitations cultivant des vignes et superficies moyennes consacrées à cette culture selon la taille de l'exploitation en 2024</v>
      </c>
      <c r="C1" s="81"/>
      <c r="D1" s="82"/>
      <c r="E1" s="82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8"/>
      <c r="E2" s="55"/>
      <c r="F2" s="56"/>
    </row>
    <row r="3" spans="1:44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44" ht="15" thickBot="1" x14ac:dyDescent="0.35">
      <c r="A4" s="61">
        <f>ROW(DONNEES!A447)</f>
        <v>447</v>
      </c>
      <c r="B4" s="62">
        <v>1</v>
      </c>
      <c r="D4" s="63" t="s">
        <v>146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A$4+4</f>
        <v>451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0,5 ha","y": 43},</v>
      </c>
    </row>
    <row r="11" spans="1:44" x14ac:dyDescent="0.3">
      <c r="A11" s="64">
        <f>A10+1</f>
        <v>452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"0,5 à 1 ha","y": 16},</v>
      </c>
    </row>
    <row r="12" spans="1:44" x14ac:dyDescent="0.3">
      <c r="A12" s="64">
        <f t="shared" ref="A12:A15" si="0">A11+1</f>
        <v>453</v>
      </c>
      <c r="B12" s="65">
        <f t="shared" ref="B12:B15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"1 à 2,5 ha","y": 32},</v>
      </c>
    </row>
    <row r="13" spans="1:44" x14ac:dyDescent="0.3">
      <c r="A13" s="64">
        <f t="shared" si="0"/>
        <v>454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"2,5 à 5 ha","y": 18},</v>
      </c>
    </row>
    <row r="14" spans="1:44" x14ac:dyDescent="0.3">
      <c r="A14" s="64">
        <f t="shared" si="0"/>
        <v>455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"5 à 10 ha","y": 18},</v>
      </c>
    </row>
    <row r="15" spans="1:44" x14ac:dyDescent="0.3">
      <c r="A15" s="64">
        <f t="shared" si="0"/>
        <v>456</v>
      </c>
      <c r="B15" s="65">
        <f t="shared" si="1"/>
        <v>3</v>
      </c>
      <c r="E15" s="76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"}]"</f>
        <v>{"name": "≥ 10 ha","y": 13}]</v>
      </c>
    </row>
    <row r="16" spans="1:44" s="59" customFormat="1" x14ac:dyDescent="0.3">
      <c r="A16" s="64"/>
      <c r="B16" s="65"/>
      <c r="C16" s="54" t="s">
        <v>25</v>
      </c>
      <c r="D16" s="58"/>
      <c r="E16" s="58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/>
      <c r="B17" s="65"/>
      <c r="C17" s="54"/>
      <c r="D17" s="58" t="s">
        <v>13</v>
      </c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74">
        <f>A10</f>
        <v>451</v>
      </c>
      <c r="B18" s="75">
        <f>B10+1</f>
        <v>4</v>
      </c>
      <c r="C18" s="54"/>
      <c r="D18" s="58"/>
      <c r="E18" s="68" t="str" cm="1">
        <f t="array" aca="1" ref="E18" ca="1">"{""name"": """ &amp; INDIRECT(ADDRESS(A18,2,4,1,"DONNEES"))&amp; """,""y"": " &amp; IF(ISNUMBER(INDIRECT(ADDRESS(A18,B18,4,1,"DONNEES"))),SUBSTITUTE(FIXED(INDIRECT(ADDRESS(A18,B18,4,1,"DONNEES"))/A$3,B$3,1),",","."),"null") &amp; "},"</f>
        <v>{"name": "&lt; 0,5 ha","y": 0.22},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>A18+1</f>
        <v>452</v>
      </c>
      <c r="B19" s="65">
        <f>B18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"0,5 à 1 ha","y": 0.72},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ref="A20:A23" si="2">A19+1</f>
        <v>453</v>
      </c>
      <c r="B20" s="65">
        <f t="shared" ref="B20:B22" si="3"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"1 à 2,5 ha","y": 1.69},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2"/>
        <v>454</v>
      </c>
      <c r="B21" s="65">
        <f t="shared" si="3"/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"2,5 à 5 ha","y": 3.96},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455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"5 à 10 ha","y": 7.04},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456</v>
      </c>
      <c r="B23" s="65">
        <f>B21</f>
        <v>4</v>
      </c>
      <c r="C23" s="54"/>
      <c r="D23" s="58"/>
      <c r="E23" s="76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"}]"</f>
        <v>{"name": "≥ 10 ha","y": 16.36}]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/>
      <c r="B24" s="65"/>
      <c r="C24" s="54" t="s">
        <v>26</v>
      </c>
      <c r="D24" s="58"/>
      <c r="E24" s="58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/>
      <c r="B25" s="65"/>
      <c r="C25" s="54" t="s">
        <v>27</v>
      </c>
      <c r="D25" s="58"/>
      <c r="E25" s="5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74">
        <f>A10-1</f>
        <v>450</v>
      </c>
      <c r="B26" s="75">
        <f>B10</f>
        <v>3</v>
      </c>
      <c r="C26" s="54"/>
      <c r="D26" s="68" t="str" cm="1">
        <f t="array" aca="1" ref="D26" ca="1">"""name"": """ &amp; INDIRECT(ADDRESS(A26,B26,4,1,"DONNEES")) &amp; ""","</f>
        <v>"name": "Exploitations",</v>
      </c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/>
      <c r="D27" s="58" t="s">
        <v>48</v>
      </c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ht="34.950000000000003" customHeight="1" x14ac:dyDescent="0.3">
      <c r="A28" s="64"/>
      <c r="B28" s="65"/>
      <c r="C28" s="54"/>
      <c r="D28" s="58"/>
      <c r="E28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14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/>
      <c r="B30" s="65"/>
      <c r="C30" s="54"/>
      <c r="D30" s="98" t="s">
        <v>147</v>
      </c>
      <c r="E30" s="5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75">
        <v>1</v>
      </c>
      <c r="C31" s="54"/>
      <c r="D31" s="68" t="str">
        <f>"""_colorIndex"": "&amp;B31</f>
        <v>"_colorIndex": 1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 t="s">
        <v>25</v>
      </c>
      <c r="D32" s="58"/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>A26</f>
        <v>450</v>
      </c>
      <c r="B33" s="65">
        <f>B26+1</f>
        <v>4</v>
      </c>
      <c r="C33" s="54"/>
      <c r="D33" s="68" t="str" cm="1">
        <f t="array" aca="1" ref="D33" ca="1">"""name"": """ &amp; INDIRECT(ADDRESS(A33,B33,4,1,"DONNEES")) &amp; ""","</f>
        <v>"name": "Superficie moyenne",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/>
      <c r="D34" s="58" t="s">
        <v>48</v>
      </c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6">
        <f>A$4+1</f>
        <v>448</v>
      </c>
      <c r="B35" s="67">
        <f>B$4+4</f>
        <v>5</v>
      </c>
      <c r="C35" s="54"/>
      <c r="D35" s="58"/>
      <c r="E35" s="68" t="str" cm="1">
        <f t="array" aca="1" ref="E35" ca="1">"""pointFormat"": ""&lt;span style=\""color:{point.color}\""&gt;&amp;#9679&lt;/span&gt; &lt;b&gt; {point.y:,.2f}"&amp;IF(A$3&gt;1," (x"&amp;CHAR(160)&amp;SUBSTITUTE(TEXT(A$3,"# ##0")," ",CHAR(160))&amp;")","") &amp;"&lt;/b&gt;"&amp;CHAR(160)&amp; INDIRECT(ADDRESS(A35,B35,4,1,"DONNEES"))&amp;"&lt;br/&gt;"""</f>
        <v>"pointFormat": "&lt;span style=\"color:{point.color}\"&gt;&amp;#9679&lt;/span&gt; &lt;b&gt; {point.y:,.2f}&lt;/b&gt; ha/exploitation&lt;br/&gt;"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14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/>
      <c r="C37" s="54"/>
      <c r="D37" s="58" t="s">
        <v>148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98" t="s">
        <v>149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>
        <f>B31+1</f>
        <v>2</v>
      </c>
      <c r="C39" s="54"/>
      <c r="D39" s="68" t="str">
        <f>"""_colorIndex"": "&amp;B39</f>
        <v>"_colorIndex": 2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 t="s">
        <v>26</v>
      </c>
      <c r="D40" s="58"/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 t="s">
        <v>31</v>
      </c>
      <c r="D41" s="58"/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 t="s">
        <v>32</v>
      </c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/>
      <c r="D43" s="58"/>
      <c r="E43" s="58" t="s">
        <v>33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/>
      <c r="E44" s="58" t="s">
        <v>34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 t="s">
        <v>14</v>
      </c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35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36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37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38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150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151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42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 t="s">
        <v>26</v>
      </c>
      <c r="D53" s="58"/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 t="s">
        <v>43</v>
      </c>
      <c r="D54" s="58"/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/>
      <c r="D55" s="58" t="s">
        <v>44</v>
      </c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>A26-2</f>
        <v>448</v>
      </c>
      <c r="B56" s="65">
        <f>B26</f>
        <v>3</v>
      </c>
      <c r="C56" s="54"/>
      <c r="D56" s="58"/>
      <c r="E56" s="68" t="str" cm="1">
        <f t="array" aca="1" ref="E56" ca="1">"""text"": """ &amp;INDIRECT(ADDRESS(A56,B56,4,1,"DONNEES"))&amp; ""","</f>
        <v>"text": "Nombre d'exploitations",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ht="28.8" x14ac:dyDescent="0.3">
      <c r="A57" s="64">
        <f>A102</f>
        <v>449</v>
      </c>
      <c r="B57" s="65">
        <f>B102</f>
        <v>3</v>
      </c>
      <c r="C57" s="54"/>
      <c r="D57" s="58"/>
      <c r="E57" s="68" t="str" cm="1">
        <f t="array" aca="1" ref="E57" ca="1">"""style"": {""fontFamily"": ""\""Lucida Grande\"", \""Lucida Sans Unicode\"", Verdana, Arial, Helvetica, sans-serif"",""color"": """&amp;INDIRECT(ADDRESS(A57,B57,4,1,"DONNEES"))&amp;""",""fontSize"": ""12"",""fontWeight"": ""bold"",""fontStyle"": ""normal""}"</f>
        <v>"style": {"fontFamily": "\"Lucida Grande\", \"Lucida Sans Unicode\", Verdana, Arial, Helvetica, sans-serif","color": "#F79DB3","fontSize": "12","fontWeight": "bold","fontStyle": "normal"}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 t="s">
        <v>14</v>
      </c>
      <c r="E58" s="58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 t="s">
        <v>32</v>
      </c>
      <c r="E59" s="58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/>
      <c r="E60" s="58" t="s">
        <v>46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A57</f>
        <v>449</v>
      </c>
      <c r="B61" s="65">
        <f>B57</f>
        <v>3</v>
      </c>
      <c r="C61" s="54"/>
      <c r="D61" s="58"/>
      <c r="E61" s="68" t="str" cm="1">
        <f t="array" aca="1" ref="E61" ca="1">"""style"": {""fontWeight"": ""bold"",""color"": """&amp;INDIRECT(ADDRESS(A61,B61,4,1,"DONNEES"))&amp;"""}"</f>
        <v>"style": {"fontWeight": "bold","color": "#F79DB3"}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14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A57</f>
        <v>449</v>
      </c>
      <c r="B63" s="65">
        <f>B57</f>
        <v>3</v>
      </c>
      <c r="C63" s="54"/>
      <c r="D63" s="68" t="str" cm="1">
        <f t="array" aca="1" ref="D63" ca="1">"""lineColor"": """&amp;INDIRECT(ADDRESS(A63,B63,4,1,"DONNEES"))&amp;""","</f>
        <v>"lineColor": "#F79DB3",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36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A57</f>
        <v>449</v>
      </c>
      <c r="B65" s="65">
        <f>B57</f>
        <v>3</v>
      </c>
      <c r="C65" s="54"/>
      <c r="D65" s="68" t="str" cm="1">
        <f t="array" aca="1" ref="D65" ca="1">"""tickColor"": """&amp;INDIRECT(ADDRESS(A65,B65,4,1,"DONNEES"))&amp;""","</f>
        <v>"tickColor": "#F79DB3",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38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39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47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98" t="s">
        <v>166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98" t="s">
        <v>152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42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 t="s">
        <v>25</v>
      </c>
      <c r="D72" s="58"/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44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>A33-2</f>
        <v>448</v>
      </c>
      <c r="B74" s="65">
        <f>B33</f>
        <v>4</v>
      </c>
      <c r="C74" s="54"/>
      <c r="D74" s="58"/>
      <c r="E74" s="68" t="str" cm="1">
        <f t="array" aca="1" ref="E74" ca="1">"""text"": """ &amp;INDIRECT(ADDRESS(A74,B74,4,1,"DONNEES"))&amp; ""","</f>
        <v>"text": "Superficie moyenne (ha/exploitation)",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/>
      <c r="E75" s="58" t="s">
        <v>153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ht="28.8" x14ac:dyDescent="0.3">
      <c r="A76" s="64">
        <f>A103</f>
        <v>449</v>
      </c>
      <c r="B76" s="65">
        <f>B103</f>
        <v>4</v>
      </c>
      <c r="C76" s="54"/>
      <c r="D76" s="58"/>
      <c r="E76" s="68" t="str" cm="1">
        <f t="array" aca="1" ref="E76" ca="1">"""style"": {""fontFamily"": ""\""Lucida Grande\"", \""Lucida Sans Unicode\"", Verdana, Arial, Helvetica, sans-serif"",""color"": """&amp;INDIRECT(ADDRESS(A76,B76,4,1,"DONNEES"))&amp;""",""fontSize"":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 t="s">
        <v>14</v>
      </c>
      <c r="E77" s="58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32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/>
      <c r="E79" s="58" t="s">
        <v>168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>A76</f>
        <v>449</v>
      </c>
      <c r="B80" s="65">
        <f>B76</f>
        <v>4</v>
      </c>
      <c r="C80" s="54"/>
      <c r="D80" s="58"/>
      <c r="E80" s="68" t="str" cm="1">
        <f t="array" aca="1" ref="E80" ca="1">"""style"": {""fontWeight"": ""bold"",""color"": """&amp;INDIRECT(ADDRESS(A80,B80,4,1,"DONNEES"))&amp;"""}"</f>
        <v>"style": {"fontWeight": "bold","color": "#2D89E1"}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14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154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>
        <f>A76</f>
        <v>449</v>
      </c>
      <c r="B83" s="65">
        <f>B76</f>
        <v>4</v>
      </c>
      <c r="C83" s="54"/>
      <c r="D83" s="68" t="str" cm="1">
        <f t="array" aca="1" ref="D83" ca="1">"""lineColor"": """&amp;INDIRECT(ADDRESS(A83,B83,4,1,"DONNEES"))&amp;""","</f>
        <v>"lineColor": "#2D89E1",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36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A76</f>
        <v>449</v>
      </c>
      <c r="B85" s="65">
        <f>B76</f>
        <v>4</v>
      </c>
      <c r="C85" s="54"/>
      <c r="D85" s="68" t="str" cm="1">
        <f t="array" aca="1" ref="D85" ca="1">"""tickColor"": """&amp;INDIRECT(ADDRESS(A85,B85,4,1,"DONNEES"))&amp;""","</f>
        <v>"tickColor":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38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58" t="s">
        <v>39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47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98" t="s">
        <v>167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68" t="str">
        <f>D70</f>
        <v>"tickAmount": 6,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58" t="s">
        <v>156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 t="s">
        <v>26</v>
      </c>
      <c r="D92" s="58"/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 t="s">
        <v>48</v>
      </c>
      <c r="D93" s="58"/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/>
      <c r="D94" s="58" t="s">
        <v>49</v>
      </c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6">
        <f>A$4+3</f>
        <v>450</v>
      </c>
      <c r="B95" s="67">
        <f>B$4+1</f>
        <v>2</v>
      </c>
      <c r="C95" s="54"/>
      <c r="D95" s="58"/>
      <c r="E95" s="68" t="str" cm="1">
        <f t="array" aca="1" ref="E95" ca="1">"""headerFormat"": ""&lt;span style=\""font-size: 10px\""&gt;" &amp;FIXED(INDIRECT(ADDRESS(A95,B95,4,1,"DONNEES")),0,1) &amp;CHAR(160)&amp;"-"&amp;CHAR(160)&amp;"Vignes"&amp;CHAR(160)&amp;"-"&amp;CHAR(160)&amp;"{point.key}"&amp;CHAR(160)&amp;":&lt;br/&gt;&lt;/span&gt;"""</f>
        <v>"headerFormat": "&lt;span style=\"font-size: 10px\"&gt;2024 - Vignes - {point.key} :&lt;br/&gt;&lt;/span&gt;"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x14ac:dyDescent="0.3">
      <c r="C96" s="54" t="s">
        <v>14</v>
      </c>
    </row>
    <row r="97" spans="1:44" s="64" customFormat="1" x14ac:dyDescent="0.3">
      <c r="B97" s="65"/>
      <c r="C97" s="54" t="s">
        <v>50</v>
      </c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/>
      <c r="D98" s="58" t="s">
        <v>51</v>
      </c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14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 t="s">
        <v>17</v>
      </c>
      <c r="D100" s="58"/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 t="s">
        <v>52</v>
      </c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A102" s="74">
        <f>A10-2</f>
        <v>449</v>
      </c>
      <c r="B102" s="75">
        <f>B10</f>
        <v>3</v>
      </c>
      <c r="C102" s="54"/>
      <c r="D102" s="68" t="str" cm="1">
        <f t="array" aca="1" ref="D102" ca="1">"""" &amp; INDIRECT(ADDRESS(A102,B102,4,1,"DONNEES")) &amp; ""","</f>
        <v>"#F79DB3",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A103" s="64">
        <f>A102</f>
        <v>449</v>
      </c>
      <c r="B103" s="65">
        <f>B102+1</f>
        <v>4</v>
      </c>
      <c r="C103" s="54"/>
      <c r="D103" s="76" t="str" cm="1">
        <f t="array" aca="1" ref="D103" ca="1">"""" &amp; INDIRECT(ADDRESS(A103,B103,4,1,"DONNEES")) &amp; """"</f>
        <v>"#2D89E1"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16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44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/>
      <c r="D106" s="58" t="s">
        <v>53</v>
      </c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14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 t="s">
        <v>54</v>
      </c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/>
      <c r="D109" s="58" t="s">
        <v>53</v>
      </c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14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 t="s">
        <v>55</v>
      </c>
      <c r="D111" s="58"/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/>
      <c r="D112" s="58" t="s">
        <v>56</v>
      </c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14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 t="s">
        <v>57</v>
      </c>
      <c r="D114" s="58"/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/>
      <c r="D115" s="58" t="s">
        <v>56</v>
      </c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15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 t="s">
        <v>58</v>
      </c>
      <c r="D117" s="58"/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A118" s="61"/>
      <c r="B118" s="62"/>
      <c r="C118" s="77"/>
      <c r="D118" s="78"/>
      <c r="E118" s="7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B120" s="65"/>
      <c r="C120" s="54"/>
      <c r="D120" s="58"/>
      <c r="E120" s="5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419A-33B0-47F2-9353-461E266F92AE}">
  <sheetPr codeName="Feuil22"/>
  <dimension ref="A1:AR512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51" customFormat="1" ht="18" x14ac:dyDescent="0.3">
      <c r="A1" s="47" t="str" cm="1">
        <f t="array" aca="1" ref="A1" ca="1">INDIRECT(ADDRESS(A4,B4,4,1,"DONNEES"))</f>
        <v>N1</v>
      </c>
      <c r="B1" s="48" t="str" cm="1">
        <f t="array" aca="1" ref="B1" ca="1">INDIRECT(ADDRESS(A4,B4+1,4,1,"DONNEES"))</f>
        <v>Evolution des superficies de l'horticulture commestible</v>
      </c>
      <c r="C1" s="49"/>
      <c r="D1" s="50"/>
      <c r="E1" s="50"/>
    </row>
    <row r="2" spans="1:44" s="57" customFormat="1" x14ac:dyDescent="0.3">
      <c r="A2" s="52" cm="1">
        <f t="array" aca="1" ref="A2" ca="1" xml:space="preserve"> 10^INDIRECT(ADDRESS(A4+1,1,4,1,"DONNEES"))</f>
        <v>1000</v>
      </c>
      <c r="B2" s="53">
        <v>2</v>
      </c>
      <c r="C2" s="54" t="s">
        <v>19</v>
      </c>
      <c r="D2" s="55"/>
      <c r="E2" s="55"/>
      <c r="F2" s="56"/>
    </row>
    <row r="3" spans="1:44" x14ac:dyDescent="0.3">
      <c r="A3" s="52"/>
      <c r="B3" s="53"/>
      <c r="C3" s="54" t="s">
        <v>20</v>
      </c>
    </row>
    <row r="4" spans="1:44" ht="15" thickBot="1" x14ac:dyDescent="0.35">
      <c r="A4" s="61">
        <f>ROW(DONNEES!A458)</f>
        <v>458</v>
      </c>
      <c r="B4" s="62">
        <v>1</v>
      </c>
      <c r="D4" s="63" t="s">
        <v>21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A$4+5</f>
        <v>463</v>
      </c>
      <c r="B10" s="67">
        <f>B$4+2</f>
        <v>3</v>
      </c>
      <c r="E10" s="68" t="str" cm="1">
        <f t="array" aca="1" ref="E10" ca="1">"{""x"": " &amp; INDIRECT(ADDRESS(A10,2,4,1,"DONNEES"))&amp; ",""y"": " &amp; IF(ISNUMBER(INDIRECT(ADDRESS(A10,B10,4,1,"DONNEES"))),SUBSTITUTE(FIXED(INDIRECT(ADDRESS(A10,B10,4,1,"DONNEES"))/A$2,B$2,1),",","."),"null") &amp; "},"</f>
        <v>{"x": 1990,"y": 9.81},</v>
      </c>
    </row>
    <row r="11" spans="1:44" x14ac:dyDescent="0.3">
      <c r="A11" s="64">
        <f>A10+1</f>
        <v>464</v>
      </c>
      <c r="B11" s="65">
        <f>B10</f>
        <v>3</v>
      </c>
      <c r="E11" s="68" t="str" cm="1">
        <f t="array" aca="1" ref="E11" ca="1">"{""x"": " &amp; INDIRECT(ADDRESS(A11,2,4,1,"DONNEES"))&amp; ",""y"": " &amp; IF(ISNUMBER(INDIRECT(ADDRESS(A11,B11,4,1,"DONNEES"))),SUBSTITUTE(FIXED(INDIRECT(ADDRESS(A11,B11,4,1,"DONNEES"))/A$2,B$2,1),",","."),"null") &amp; "},"</f>
        <v>{"x": 1991,"y": 10.36},</v>
      </c>
    </row>
    <row r="12" spans="1:44" x14ac:dyDescent="0.3">
      <c r="A12" s="64">
        <f t="shared" ref="A12:A44" si="0">A11+1</f>
        <v>465</v>
      </c>
      <c r="B12" s="65">
        <f t="shared" ref="B12:B40" si="1">B11</f>
        <v>3</v>
      </c>
      <c r="E12" s="68" t="str" cm="1">
        <f t="array" aca="1" ref="E12" ca="1">"{""x"": " &amp; INDIRECT(ADDRESS(A12,2,4,1,"DONNEES"))&amp; ",""y"": " &amp; IF(ISNUMBER(INDIRECT(ADDRESS(A12,B12,4,1,"DONNEES"))),SUBSTITUTE(FIXED(INDIRECT(ADDRESS(A12,B12,4,1,"DONNEES"))/A$2,B$2,1),",","."),"null") &amp; "},"</f>
        <v>{"x": 1992,"y": 10.31},</v>
      </c>
    </row>
    <row r="13" spans="1:44" x14ac:dyDescent="0.3">
      <c r="A13" s="64">
        <f t="shared" si="0"/>
        <v>466</v>
      </c>
      <c r="B13" s="65">
        <f t="shared" si="1"/>
        <v>3</v>
      </c>
      <c r="E13" s="68" t="str" cm="1">
        <f t="array" aca="1" ref="E13" ca="1">"{""x"": " &amp; INDIRECT(ADDRESS(A13,2,4,1,"DONNEES"))&amp; ",""y"": " &amp; IF(ISNUMBER(INDIRECT(ADDRESS(A13,B13,4,1,"DONNEES"))),SUBSTITUTE(FIXED(INDIRECT(ADDRESS(A13,B13,4,1,"DONNEES"))/A$2,B$2,1),",","."),"null") &amp; "},"</f>
        <v>{"x": 1993,"y": 8.48},</v>
      </c>
    </row>
    <row r="14" spans="1:44" x14ac:dyDescent="0.3">
      <c r="A14" s="64">
        <f t="shared" si="0"/>
        <v>467</v>
      </c>
      <c r="B14" s="65">
        <f t="shared" si="1"/>
        <v>3</v>
      </c>
      <c r="E14" s="68" t="str" cm="1">
        <f t="array" aca="1" ref="E14" ca="1">"{""x"": " &amp; INDIRECT(ADDRESS(A14,2,4,1,"DONNEES"))&amp; ",""y"": " &amp; IF(ISNUMBER(INDIRECT(ADDRESS(A14,B14,4,1,"DONNEES"))),SUBSTITUTE(FIXED(INDIRECT(ADDRESS(A14,B14,4,1,"DONNEES"))/A$2,B$2,1),",","."),"null") &amp; "},"</f>
        <v>{"x": 1994,"y": 8.71},</v>
      </c>
    </row>
    <row r="15" spans="1:44" x14ac:dyDescent="0.3">
      <c r="A15" s="64">
        <f t="shared" si="0"/>
        <v>468</v>
      </c>
      <c r="B15" s="65">
        <f t="shared" si="1"/>
        <v>3</v>
      </c>
      <c r="E15" s="68" t="str" cm="1">
        <f t="array" aca="1" ref="E15" ca="1">"{""x"": " &amp; INDIRECT(ADDRESS(A15,2,4,1,"DONNEES"))&amp; ",""y"": " &amp; IF(ISNUMBER(INDIRECT(ADDRESS(A15,B15,4,1,"DONNEES"))),SUBSTITUTE(FIXED(INDIRECT(ADDRESS(A15,B15,4,1,"DONNEES"))/A$2,B$2,1),",","."),"null") &amp; "},"</f>
        <v>{"x": 1995,"y": 9.05},</v>
      </c>
    </row>
    <row r="16" spans="1:44" s="59" customFormat="1" x14ac:dyDescent="0.3">
      <c r="A16" s="64">
        <f t="shared" si="0"/>
        <v>469</v>
      </c>
      <c r="B16" s="65">
        <f t="shared" si="1"/>
        <v>3</v>
      </c>
      <c r="C16" s="54"/>
      <c r="D16" s="58"/>
      <c r="E16" s="68" t="str" cm="1">
        <f t="array" aca="1" ref="E16" ca="1">"{""x"": " &amp; INDIRECT(ADDRESS(A16,2,4,1,"DONNEES"))&amp; ",""y"": " &amp; IF(ISNUMBER(INDIRECT(ADDRESS(A16,B16,4,1,"DONNEES"))),SUBSTITUTE(FIXED(INDIRECT(ADDRESS(A16,B16,4,1,"DONNEES"))/A$2,B$2,1),",","."),"null") &amp; "},"</f>
        <v>{"x": 1996,"y": 9.14},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>
        <f t="shared" si="0"/>
        <v>470</v>
      </c>
      <c r="B17" s="65">
        <f t="shared" si="1"/>
        <v>3</v>
      </c>
      <c r="C17" s="54"/>
      <c r="D17" s="58"/>
      <c r="E17" s="68" t="str" cm="1">
        <f t="array" aca="1" ref="E17" ca="1">"{""x"": " &amp; INDIRECT(ADDRESS(A17,2,4,1,"DONNEES"))&amp; ",""y"": " &amp; IF(ISNUMBER(INDIRECT(ADDRESS(A17,B17,4,1,"DONNEES"))),SUBSTITUTE(FIXED(INDIRECT(ADDRESS(A17,B17,4,1,"DONNEES"))/A$2,B$2,1),",","."),"null") &amp; "},"</f>
        <v>{"x": 1997,"y": 9.48},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 t="shared" si="0"/>
        <v>471</v>
      </c>
      <c r="B18" s="65">
        <f t="shared" si="1"/>
        <v>3</v>
      </c>
      <c r="C18" s="54"/>
      <c r="D18" s="58"/>
      <c r="E18" s="68" t="str" cm="1">
        <f t="array" aca="1" ref="E18" ca="1">"{""x"": " &amp; INDIRECT(ADDRESS(A18,2,4,1,"DONNEES"))&amp; ",""y"": " &amp; IF(ISNUMBER(INDIRECT(ADDRESS(A18,B18,4,1,"DONNEES"))),SUBSTITUTE(FIXED(INDIRECT(ADDRESS(A18,B18,4,1,"DONNEES"))/A$2,B$2,1),",","."),"null") &amp; "},"</f>
        <v>{"x": 1998,"y": 9.78},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si="0"/>
        <v>472</v>
      </c>
      <c r="B19" s="65">
        <f t="shared" si="1"/>
        <v>3</v>
      </c>
      <c r="C19" s="54"/>
      <c r="D19" s="58"/>
      <c r="E19" s="68" t="str" cm="1">
        <f t="array" aca="1" ref="E19" ca="1">"{""x"": " &amp; INDIRECT(ADDRESS(A19,2,4,1,"DONNEES"))&amp; ",""y"": " &amp; IF(ISNUMBER(INDIRECT(ADDRESS(A19,B19,4,1,"DONNEES"))),SUBSTITUTE(FIXED(INDIRECT(ADDRESS(A19,B19,4,1,"DONNEES"))/A$2,B$2,1),",","."),"null") &amp; "},"</f>
        <v>{"x": 1999,"y": 10.88},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0"/>
        <v>473</v>
      </c>
      <c r="B20" s="65">
        <f t="shared" si="1"/>
        <v>3</v>
      </c>
      <c r="C20" s="54"/>
      <c r="D20" s="58"/>
      <c r="E20" s="68" t="str" cm="1">
        <f t="array" aca="1" ref="E20" ca="1">"{""x"": " &amp; INDIRECT(ADDRESS(A20,2,4,1,"DONNEES"))&amp; ",""y"": " &amp; IF(ISNUMBER(INDIRECT(ADDRESS(A20,B20,4,1,"DONNEES"))),SUBSTITUTE(FIXED(INDIRECT(ADDRESS(A20,B20,4,1,"DONNEES"))/A$2,B$2,1),",","."),"null") &amp; "},"</f>
        <v>{"x": 2000,"y": 10.41},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0"/>
        <v>474</v>
      </c>
      <c r="B21" s="65">
        <f t="shared" si="1"/>
        <v>3</v>
      </c>
      <c r="C21" s="54"/>
      <c r="D21" s="58"/>
      <c r="E21" s="68" t="str" cm="1">
        <f t="array" aca="1" ref="E21" ca="1">"{""x"": " &amp; INDIRECT(ADDRESS(A21,2,4,1,"DONNEES"))&amp; ",""y"": " &amp; IF(ISNUMBER(INDIRECT(ADDRESS(A21,B21,4,1,"DONNEES"))),SUBSTITUTE(FIXED(INDIRECT(ADDRESS(A21,B21,4,1,"DONNEES"))/A$2,B$2,1),",","."),"null") &amp; "},"</f>
        <v>{"x": 2001,"y": 11.17},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0"/>
        <v>475</v>
      </c>
      <c r="B22" s="65">
        <f t="shared" si="1"/>
        <v>3</v>
      </c>
      <c r="C22" s="54"/>
      <c r="D22" s="58"/>
      <c r="E22" s="68" t="str" cm="1">
        <f t="array" aca="1" ref="E22" ca="1">"{""x"": " &amp; INDIRECT(ADDRESS(A22,2,4,1,"DONNEES"))&amp; ",""y"": " &amp; IF(ISNUMBER(INDIRECT(ADDRESS(A22,B22,4,1,"DONNEES"))),SUBSTITUTE(FIXED(INDIRECT(ADDRESS(A22,B22,4,1,"DONNEES"))/A$2,B$2,1),",","."),"null") &amp; "},"</f>
        <v>{"x": 2002,"y": 11.79},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0"/>
        <v>476</v>
      </c>
      <c r="B23" s="65">
        <f t="shared" si="1"/>
        <v>3</v>
      </c>
      <c r="C23" s="54"/>
      <c r="D23" s="58"/>
      <c r="E23" s="68" t="str" cm="1">
        <f t="array" aca="1" ref="E23" ca="1">"{""x"": " &amp; INDIRECT(ADDRESS(A23,2,4,1,"DONNEES"))&amp; ",""y"": " &amp; IF(ISNUMBER(INDIRECT(ADDRESS(A23,B23,4,1,"DONNEES"))),SUBSTITUTE(FIXED(INDIRECT(ADDRESS(A23,B23,4,1,"DONNEES"))/A$2,B$2,1),",","."),"null") &amp; "},"</f>
        <v>{"x": 2003,"y": 13.08},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0"/>
        <v>477</v>
      </c>
      <c r="B24" s="65">
        <f t="shared" si="1"/>
        <v>3</v>
      </c>
      <c r="C24" s="54"/>
      <c r="D24" s="58"/>
      <c r="E24" s="68" t="str" cm="1">
        <f t="array" aca="1" ref="E24" ca="1">"{""x"": " &amp; INDIRECT(ADDRESS(A24,2,4,1,"DONNEES"))&amp; ",""y"": " &amp; IF(ISNUMBER(INDIRECT(ADDRESS(A24,B24,4,1,"DONNEES"))),SUBSTITUTE(FIXED(INDIRECT(ADDRESS(A24,B24,4,1,"DONNEES"))/A$2,B$2,1),",","."),"null") &amp; "},"</f>
        <v>{"x": 2004,"y": 12.73},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0"/>
        <v>478</v>
      </c>
      <c r="B25" s="65">
        <f t="shared" si="1"/>
        <v>3</v>
      </c>
      <c r="C25" s="54"/>
      <c r="D25" s="58"/>
      <c r="E25" s="68" t="str" cm="1">
        <f t="array" aca="1" ref="E25" ca="1">"{""x"": " &amp; INDIRECT(ADDRESS(A25,2,4,1,"DONNEES"))&amp; ",""y"": " &amp; IF(ISNUMBER(INDIRECT(ADDRESS(A25,B25,4,1,"DONNEES"))),SUBSTITUTE(FIXED(INDIRECT(ADDRESS(A25,B25,4,1,"DONNEES"))/A$2,B$2,1),",","."),"null") &amp; "},"</f>
        <v>{"x": 2005,"y": 12.63},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>
        <f t="shared" si="0"/>
        <v>479</v>
      </c>
      <c r="B26" s="65">
        <f t="shared" si="1"/>
        <v>3</v>
      </c>
      <c r="C26" s="54"/>
      <c r="D26" s="58"/>
      <c r="E26" s="68" t="str" cm="1">
        <f t="array" aca="1" ref="E26" ca="1">"{""x"": " &amp; INDIRECT(ADDRESS(A26,2,4,1,"DONNEES"))&amp; ",""y"": " &amp; IF(ISNUMBER(INDIRECT(ADDRESS(A26,B26,4,1,"DONNEES"))),SUBSTITUTE(FIXED(INDIRECT(ADDRESS(A26,B26,4,1,"DONNEES"))/A$2,B$2,1),",","."),"null") &amp; "},"</f>
        <v>{"x": 2006,"y": 13.14},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>
        <f t="shared" si="0"/>
        <v>480</v>
      </c>
      <c r="B27" s="65">
        <f t="shared" si="1"/>
        <v>3</v>
      </c>
      <c r="C27" s="54"/>
      <c r="D27" s="58"/>
      <c r="E27" s="68" t="str" cm="1">
        <f t="array" aca="1" ref="E27" ca="1">"{""x"": " &amp; INDIRECT(ADDRESS(A27,2,4,1,"DONNEES"))&amp; ",""y"": " &amp; IF(ISNUMBER(INDIRECT(ADDRESS(A27,B27,4,1,"DONNEES"))),SUBSTITUTE(FIXED(INDIRECT(ADDRESS(A27,B27,4,1,"DONNEES"))/A$2,B$2,1),",","."),"null") &amp; "},"</f>
        <v>{"x": 2007,"y": 12.35},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>
        <f t="shared" si="0"/>
        <v>481</v>
      </c>
      <c r="B28" s="65">
        <f t="shared" si="1"/>
        <v>3</v>
      </c>
      <c r="C28" s="54"/>
      <c r="D28" s="58"/>
      <c r="E28" s="68" t="str" cm="1">
        <f t="array" aca="1" ref="E28" ca="1">"{""x"": " &amp; INDIRECT(ADDRESS(A28,2,4,1,"DONNEES"))&amp; ",""y"": " &amp; IF(ISNUMBER(INDIRECT(ADDRESS(A28,B28,4,1,"DONNEES"))),SUBSTITUTE(FIXED(INDIRECT(ADDRESS(A28,B28,4,1,"DONNEES"))/A$2,B$2,1),",","."),"null") &amp; "},"</f>
        <v>{"x": 2008,"y": 12.51},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>
        <f t="shared" si="0"/>
        <v>482</v>
      </c>
      <c r="B29" s="65">
        <f t="shared" si="1"/>
        <v>3</v>
      </c>
      <c r="C29" s="54"/>
      <c r="D29" s="58"/>
      <c r="E29" s="68" t="str" cm="1">
        <f t="array" aca="1" ref="E29" ca="1">"{""x"": " &amp; INDIRECT(ADDRESS(A29,2,4,1,"DONNEES"))&amp; ",""y"": " &amp; IF(ISNUMBER(INDIRECT(ADDRESS(A29,B29,4,1,"DONNEES"))),SUBSTITUTE(FIXED(INDIRECT(ADDRESS(A29,B29,4,1,"DONNEES"))/A$2,B$2,1),",","."),"null") &amp; "},"</f>
        <v>{"x": 2009,"y": 13.91},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>
        <f t="shared" si="0"/>
        <v>483</v>
      </c>
      <c r="B30" s="65">
        <f t="shared" si="1"/>
        <v>3</v>
      </c>
      <c r="C30" s="54"/>
      <c r="D30" s="58"/>
      <c r="E30" s="68" t="str" cm="1">
        <f t="array" aca="1" ref="E30" ca="1">"{""x"": " &amp; INDIRECT(ADDRESS(A30,2,4,1,"DONNEES"))&amp; ",""y"": " &amp; IF(ISNUMBER(INDIRECT(ADDRESS(A30,B30,4,1,"DONNEES"))),SUBSTITUTE(FIXED(INDIRECT(ADDRESS(A30,B30,4,1,"DONNEES"))/A$2,B$2,1),",","."),"null") &amp; "},"</f>
        <v>{"x": 2010,"y": 14.19},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 t="shared" si="0"/>
        <v>484</v>
      </c>
      <c r="B31" s="65">
        <f t="shared" si="1"/>
        <v>3</v>
      </c>
      <c r="C31" s="54"/>
      <c r="D31" s="58"/>
      <c r="E31" s="68" t="str" cm="1">
        <f t="array" aca="1" ref="E31" ca="1">"{""x"": " &amp; INDIRECT(ADDRESS(A31,2,4,1,"DONNEES"))&amp; ",""y"": " &amp; IF(ISNUMBER(INDIRECT(ADDRESS(A31,B31,4,1,"DONNEES"))),SUBSTITUTE(FIXED(INDIRECT(ADDRESS(A31,B31,4,1,"DONNEES"))/A$2,B$2,1),",","."),"null") &amp; "},"</f>
        <v>{"x": 2011,"y": 13.24},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>
        <f t="shared" si="0"/>
        <v>485</v>
      </c>
      <c r="B32" s="65">
        <f t="shared" si="1"/>
        <v>3</v>
      </c>
      <c r="C32" s="54"/>
      <c r="D32" s="58"/>
      <c r="E32" s="68" t="str" cm="1">
        <f t="array" aca="1" ref="E32" ca="1">"{""x"": " &amp; INDIRECT(ADDRESS(A32,2,4,1,"DONNEES"))&amp; ",""y"": " &amp; IF(ISNUMBER(INDIRECT(ADDRESS(A32,B32,4,1,"DONNEES"))),SUBSTITUTE(FIXED(INDIRECT(ADDRESS(A32,B32,4,1,"DONNEES"))/A$2,B$2,1),",","."),"null") &amp; "},"</f>
        <v>{"x": 2012,"y": 13.67},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 t="shared" si="0"/>
        <v>486</v>
      </c>
      <c r="B33" s="65">
        <f t="shared" si="1"/>
        <v>3</v>
      </c>
      <c r="C33" s="54"/>
      <c r="D33" s="58"/>
      <c r="E33" s="68" t="str" cm="1">
        <f t="array" aca="1" ref="E33" ca="1">"{""x"": " &amp; INDIRECT(ADDRESS(A33,2,4,1,"DONNEES"))&amp; ",""y"": " &amp; IF(ISNUMBER(INDIRECT(ADDRESS(A33,B33,4,1,"DONNEES"))),SUBSTITUTE(FIXED(INDIRECT(ADDRESS(A33,B33,4,1,"DONNEES"))/A$2,B$2,1),",","."),"null") &amp; "},"</f>
        <v>{"x": 2013,"y": 13.28},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>
        <f t="shared" si="0"/>
        <v>487</v>
      </c>
      <c r="B34" s="65">
        <f t="shared" si="1"/>
        <v>3</v>
      </c>
      <c r="C34" s="54"/>
      <c r="D34" s="58"/>
      <c r="E34" s="68" t="str" cm="1">
        <f t="array" aca="1" ref="E34" ca="1">"{""x"": " &amp; INDIRECT(ADDRESS(A34,2,4,1,"DONNEES"))&amp; ",""y"": " &amp; IF(ISNUMBER(INDIRECT(ADDRESS(A34,B34,4,1,"DONNEES"))),SUBSTITUTE(FIXED(INDIRECT(ADDRESS(A34,B34,4,1,"DONNEES"))/A$2,B$2,1),",","."),"null") &amp; "},"</f>
        <v>{"x": 2014,"y": 15.94},</v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 t="shared" si="0"/>
        <v>488</v>
      </c>
      <c r="B35" s="65">
        <f t="shared" si="1"/>
        <v>3</v>
      </c>
      <c r="C35" s="54"/>
      <c r="D35" s="58"/>
      <c r="E35" s="68" t="str" cm="1">
        <f t="array" aca="1" ref="E35" ca="1">"{""x"": " &amp; INDIRECT(ADDRESS(A35,2,4,1,"DONNEES"))&amp; ",""y"": " &amp; IF(ISNUMBER(INDIRECT(ADDRESS(A35,B35,4,1,"DONNEES"))),SUBSTITUTE(FIXED(INDIRECT(ADDRESS(A35,B35,4,1,"DONNEES"))/A$2,B$2,1),",","."),"null") &amp; "},"</f>
        <v>{"x": 2015,"y": 15.87},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>
        <f t="shared" si="0"/>
        <v>489</v>
      </c>
      <c r="B36" s="65">
        <f t="shared" si="1"/>
        <v>3</v>
      </c>
      <c r="C36" s="54"/>
      <c r="D36" s="58"/>
      <c r="E36" s="68" t="str" cm="1">
        <f t="array" aca="1" ref="E36" ca="1">"{""x"": " &amp; INDIRECT(ADDRESS(A36,2,4,1,"DONNEES"))&amp; ",""y"": " &amp; IF(ISNUMBER(INDIRECT(ADDRESS(A36,B36,4,1,"DONNEES"))),SUBSTITUTE(FIXED(INDIRECT(ADDRESS(A36,B36,4,1,"DONNEES"))/A$2,B$2,1),",","."),"null") &amp; "},"</f>
        <v>{"x": 2016,"y": 17.33},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>
        <f t="shared" si="0"/>
        <v>490</v>
      </c>
      <c r="B37" s="65">
        <f t="shared" si="1"/>
        <v>3</v>
      </c>
      <c r="C37" s="54"/>
      <c r="D37" s="58"/>
      <c r="E37" s="68" t="str" cm="1">
        <f t="array" aca="1" ref="E37" ca="1">"{""x"": " &amp; INDIRECT(ADDRESS(A37,2,4,1,"DONNEES"))&amp; ",""y"": " &amp; IF(ISNUMBER(INDIRECT(ADDRESS(A37,B37,4,1,"DONNEES"))),SUBSTITUTE(FIXED(INDIRECT(ADDRESS(A37,B37,4,1,"DONNEES"))/A$2,B$2,1),",","."),"null") &amp; "},"</f>
        <v>{"x": 2017,"y": 18.94},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>
        <f t="shared" si="0"/>
        <v>491</v>
      </c>
      <c r="B38" s="65">
        <f t="shared" si="1"/>
        <v>3</v>
      </c>
      <c r="C38" s="54"/>
      <c r="D38" s="58"/>
      <c r="E38" s="68" t="str" cm="1">
        <f t="array" aca="1" ref="E38" ca="1">"{""x"": " &amp; INDIRECT(ADDRESS(A38,2,4,1,"DONNEES"))&amp; ",""y"": " &amp; IF(ISNUMBER(INDIRECT(ADDRESS(A38,B38,4,1,"DONNEES"))),SUBSTITUTE(FIXED(INDIRECT(ADDRESS(A38,B38,4,1,"DONNEES"))/A$2,B$2,1),",","."),"null") &amp; "},"</f>
        <v>{"x": 2018,"y": 19.41},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>
        <f t="shared" si="0"/>
        <v>492</v>
      </c>
      <c r="B39" s="65">
        <f t="shared" si="1"/>
        <v>3</v>
      </c>
      <c r="C39" s="54"/>
      <c r="D39" s="58"/>
      <c r="E39" s="68" t="str" cm="1">
        <f t="array" aca="1" ref="E39" ca="1">"{""x"": " &amp; INDIRECT(ADDRESS(A39,2,4,1,"DONNEES"))&amp; ",""y"": " &amp; IF(ISNUMBER(INDIRECT(ADDRESS(A39,B39,4,1,"DONNEES"))),SUBSTITUTE(FIXED(INDIRECT(ADDRESS(A39,B39,4,1,"DONNEES"))/A$2,B$2,1),",","."),"null") &amp; "},"</f>
        <v>{"x": 2019,"y": 19.38},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>
        <f t="shared" si="0"/>
        <v>493</v>
      </c>
      <c r="B40" s="65">
        <f t="shared" si="1"/>
        <v>3</v>
      </c>
      <c r="C40" s="54"/>
      <c r="D40" s="58"/>
      <c r="E40" s="68" t="str" cm="1">
        <f t="array" aca="1" ref="E40" ca="1">"{""x"": " &amp; INDIRECT(ADDRESS(A40,2,4,1,"DONNEES"))&amp; ",""y"": " &amp; IF(ISNUMBER(INDIRECT(ADDRESS(A40,B40,4,1,"DONNEES"))),SUBSTITUTE(FIXED(INDIRECT(ADDRESS(A40,B40,4,1,"DONNEES"))/A$2,B$2,1),",","."),"null") &amp; "},"</f>
        <v>{"x": 2020,"y": 20.67},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>
        <f t="shared" si="0"/>
        <v>494</v>
      </c>
      <c r="B41" s="65">
        <f>B39</f>
        <v>3</v>
      </c>
      <c r="C41" s="54"/>
      <c r="D41" s="58"/>
      <c r="E41" s="68" t="str" cm="1">
        <f t="array" aca="1" ref="E41" ca="1">"{""x"": " &amp; INDIRECT(ADDRESS(A41,2,4,1,"DONNEES"))&amp; ",""y"": " &amp; IF(ISNUMBER(INDIRECT(ADDRESS(A41,B41,4,1,"DONNEES"))),SUBSTITUTE(FIXED(INDIRECT(ADDRESS(A41,B41,4,1,"DONNEES"))/A$2,B$2,1),",","."),"null") &amp; "},"</f>
        <v>{"x": 2021,"y": 18.68},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>
        <f t="shared" si="0"/>
        <v>495</v>
      </c>
      <c r="B42" s="65">
        <f>B39</f>
        <v>3</v>
      </c>
      <c r="C42" s="54"/>
      <c r="D42" s="58"/>
      <c r="E42" s="68" t="str" cm="1">
        <f t="array" aca="1" ref="E42" ca="1">"{""x"": " &amp; INDIRECT(ADDRESS(A42,2,4,1,"DONNEES"))&amp; ",""y"": " &amp; IF(ISNUMBER(INDIRECT(ADDRESS(A42,B42,4,1,"DONNEES"))),SUBSTITUTE(FIXED(INDIRECT(ADDRESS(A42,B42,4,1,"DONNEES"))/A$2,B$2,1),",","."),"null") &amp; "},"</f>
        <v>{"x": 2022,"y": 17.31},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>
        <f t="shared" si="0"/>
        <v>496</v>
      </c>
      <c r="B43" s="65">
        <f>B40</f>
        <v>3</v>
      </c>
      <c r="C43" s="54"/>
      <c r="D43" s="58"/>
      <c r="E43" s="68" t="str" cm="1">
        <f t="array" aca="1" ref="E43" ca="1">"{""x"": " &amp; INDIRECT(ADDRESS(A43,2,4,1,"DONNEES"))&amp; ",""y"": " &amp; IF(ISNUMBER(INDIRECT(ADDRESS(A43,B43,4,1,"DONNEES"))),SUBSTITUTE(FIXED(INDIRECT(ADDRESS(A43,B43,4,1,"DONNEES"))/A$2,B$2,1),",","."),"null") &amp; "},"</f>
        <v>{"x": 2023,"y": 16.66},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9">
        <f t="shared" si="0"/>
        <v>497</v>
      </c>
      <c r="B44" s="70">
        <f t="shared" ref="B44" si="2">B43</f>
        <v>3</v>
      </c>
      <c r="C44" s="71"/>
      <c r="D44" s="72"/>
      <c r="E44" s="73" t="str" cm="1">
        <f t="array" aca="1" ref="E44" ca="1">"{""x"": " &amp; INDIRECT(ADDRESS(A44,2,4,1,"DONNEES"))&amp; ",""y"": " &amp; IF(ISNUMBER(INDIRECT(ADDRESS(A44,B44,4,1,"DONNEES"))),SUBSTITUTE(FIXED(INDIRECT(ADDRESS(A44,B44,4,1,"DONNEES"))/A$2,B$2,1),",","."),"null") &amp; "}]"</f>
        <v>{"x": 2024,"y": 19.70}]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 t="s">
        <v>26</v>
      </c>
      <c r="D45" s="58"/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 t="s">
        <v>27</v>
      </c>
      <c r="D46" s="58"/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74">
        <f>A10-1</f>
        <v>462</v>
      </c>
      <c r="B47" s="75">
        <f>B10</f>
        <v>3</v>
      </c>
      <c r="C47" s="54"/>
      <c r="D47" s="68" t="str" cm="1">
        <f t="array" aca="1" ref="D47" ca="1">"""name"": """ &amp; INDIRECT(ADDRESS(A47,B47,4,1,"DONNEES")) &amp; ""","</f>
        <v>"name": "Horticulture commestibles",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48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ht="28.8" x14ac:dyDescent="0.3">
      <c r="A49" s="66">
        <f>A$4+1</f>
        <v>459</v>
      </c>
      <c r="B49" s="67">
        <f>B$4+1</f>
        <v>2</v>
      </c>
      <c r="C49" s="54"/>
      <c r="D49" s="58"/>
      <c r="E49" s="68" t="str" cm="1">
        <f t="array" aca="1" ref="E49" ca="1">"""pointFormat"": ""&lt;span style=\""color:{point.color}\""&gt;&amp;#9679&lt;/span&gt; &lt;b&gt;{point.y:,.2f}"&amp;IF(A$2&gt;1," (x"&amp;CHAR(160)&amp;SUBSTITUTE(TEXT(A$2,"# ##0")," ",CHAR(160))&amp;")","") &amp;"&lt;/b&gt;"&amp;CHAR(160)&amp;INDIRECT(ADDRESS(A49,B49,4,1,"DONNEES"))&amp;" d'horticulture comestible&lt;br/&gt;"""</f>
        <v>"pointFormat": "&lt;span style=\"color:{point.color}\"&gt;&amp;#9679&lt;/span&gt; &lt;b&gt;{point.y:,.2f} (x 1 000)&lt;/b&gt; ha d'horticulture comestible&lt;br/&gt;"</v>
      </c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14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28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/>
      <c r="E52" s="58" t="s">
        <v>29</v>
      </c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14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75">
        <v>1</v>
      </c>
      <c r="C54" s="54"/>
      <c r="D54" s="68" t="str">
        <f>"""_colorIndex"": "&amp;B54</f>
        <v>"_colorIndex": 1</v>
      </c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 t="s">
        <v>26</v>
      </c>
      <c r="D55" s="58"/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 t="s">
        <v>31</v>
      </c>
      <c r="D56" s="58"/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32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/>
      <c r="E58" s="58" t="s">
        <v>33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/>
      <c r="E59" s="58" t="s">
        <v>34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14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/>
      <c r="B61" s="65"/>
      <c r="C61" s="54"/>
      <c r="D61" s="58" t="s">
        <v>35</v>
      </c>
      <c r="E61" s="58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36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/>
      <c r="B63" s="65"/>
      <c r="C63" s="54"/>
      <c r="D63" s="58" t="s">
        <v>37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38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/>
      <c r="B65" s="65"/>
      <c r="C65" s="54"/>
      <c r="D65" s="58" t="s">
        <v>39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40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41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42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 t="s">
        <v>26</v>
      </c>
      <c r="D69" s="58"/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 t="s">
        <v>43</v>
      </c>
      <c r="D70" s="58"/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44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>A47-3</f>
        <v>459</v>
      </c>
      <c r="B72" s="65">
        <f>B47</f>
        <v>3</v>
      </c>
      <c r="C72" s="54"/>
      <c r="D72" s="58"/>
      <c r="E72" s="68" t="str" cm="1">
        <f t="array" aca="1" ref="E72" ca="1">"""text"": """ &amp;INDIRECT(ADDRESS(A72,B72,4,1,"DONNEES"))&amp; ""","</f>
        <v>"text": "Superficie (x 1 000 ha)",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ht="28.8" x14ac:dyDescent="0.3">
      <c r="A73" s="64"/>
      <c r="B73" s="65"/>
      <c r="C73" s="54"/>
      <c r="D73" s="58"/>
      <c r="E73" s="58" t="s">
        <v>45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/>
      <c r="B74" s="65"/>
      <c r="C74" s="54"/>
      <c r="D74" s="58" t="s">
        <v>14</v>
      </c>
      <c r="E74" s="58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32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/>
      <c r="B76" s="65"/>
      <c r="C76" s="54"/>
      <c r="D76" s="58"/>
      <c r="E76" s="58" t="s">
        <v>46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/>
      <c r="E77" s="58" t="s">
        <v>34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14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 t="s">
        <v>35</v>
      </c>
      <c r="E79" s="58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/>
      <c r="B80" s="65"/>
      <c r="C80" s="54"/>
      <c r="D80" s="58" t="s">
        <v>36</v>
      </c>
      <c r="E80" s="58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37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38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/>
      <c r="D83" s="58" t="s">
        <v>39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47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/>
      <c r="B85" s="65"/>
      <c r="C85" s="54"/>
      <c r="D85" s="98" t="s">
        <v>41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42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 t="s">
        <v>26</v>
      </c>
      <c r="D87" s="58"/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 t="s">
        <v>48</v>
      </c>
      <c r="D88" s="58"/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 t="s">
        <v>49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58"/>
      <c r="E90" s="68" t="str">
        <f>"""headerFormat"": ""&lt;span style=\""font-size: 10\""&gt;{point.key}"&amp;CHAR(160)&amp;"-"&amp;CHAR(160)&amp;"Wallonie"&amp;CHAR(160)&amp;":&lt;br/&gt;&lt;/span&gt;"""</f>
        <v>"headerFormat": "&lt;span style=\"font-size: 10\"&gt;{point.key} - Wallonie :&lt;br/&gt;&lt;/span&gt;"</v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x14ac:dyDescent="0.3">
      <c r="C91" s="54" t="s">
        <v>14</v>
      </c>
    </row>
    <row r="92" spans="1:44" s="64" customFormat="1" x14ac:dyDescent="0.3">
      <c r="B92" s="65"/>
      <c r="C92" s="54" t="s">
        <v>50</v>
      </c>
      <c r="D92" s="58"/>
      <c r="E92" s="58"/>
      <c r="F92" s="59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64" customFormat="1" x14ac:dyDescent="0.3">
      <c r="B93" s="65"/>
      <c r="C93" s="54"/>
      <c r="D93" s="58" t="s">
        <v>56</v>
      </c>
      <c r="E93" s="58"/>
      <c r="F93" s="59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64" customFormat="1" x14ac:dyDescent="0.3">
      <c r="B94" s="65"/>
      <c r="C94" s="54" t="s">
        <v>14</v>
      </c>
      <c r="D94" s="58"/>
      <c r="E94" s="58"/>
      <c r="F94" s="59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64" customFormat="1" x14ac:dyDescent="0.3">
      <c r="B95" s="65"/>
      <c r="C95" s="54" t="s">
        <v>17</v>
      </c>
      <c r="D95" s="58"/>
      <c r="E95" s="58"/>
      <c r="F95" s="59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64" customFormat="1" x14ac:dyDescent="0.3">
      <c r="B96" s="65"/>
      <c r="C96" s="54"/>
      <c r="D96" s="58" t="s">
        <v>52</v>
      </c>
      <c r="E96" s="58"/>
      <c r="F96" s="59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64" customFormat="1" x14ac:dyDescent="0.3">
      <c r="A97" s="74">
        <f>A10-3</f>
        <v>460</v>
      </c>
      <c r="B97" s="75">
        <f>B10</f>
        <v>3</v>
      </c>
      <c r="C97" s="54"/>
      <c r="D97" s="76" t="str" cm="1">
        <f t="array" aca="1" ref="D97" ca="1">"""" &amp; INDIRECT(ADDRESS(A97,B97,4,1,"DONNEES")) &amp; """"</f>
        <v>"#2D89E1"</v>
      </c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 t="s">
        <v>16</v>
      </c>
      <c r="D98" s="58"/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68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/>
      <c r="D100" s="58" t="s">
        <v>69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/>
      <c r="E101" s="58" t="s">
        <v>70</v>
      </c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/>
      <c r="D102" s="58" t="s">
        <v>15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 t="s">
        <v>14</v>
      </c>
      <c r="D103" s="58"/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44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/>
      <c r="D105" s="58" t="s">
        <v>53</v>
      </c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 t="s">
        <v>14</v>
      </c>
      <c r="D106" s="58"/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54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/>
      <c r="D108" s="58" t="s">
        <v>53</v>
      </c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 t="s">
        <v>14</v>
      </c>
      <c r="D109" s="58"/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55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/>
      <c r="D111" s="58" t="s">
        <v>56</v>
      </c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 t="s">
        <v>14</v>
      </c>
      <c r="D112" s="58"/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57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/>
      <c r="D114" s="58" t="s">
        <v>56</v>
      </c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 t="s">
        <v>15</v>
      </c>
      <c r="D115" s="58"/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58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A117" s="61"/>
      <c r="B117" s="62"/>
      <c r="C117" s="77"/>
      <c r="D117" s="78"/>
      <c r="E117" s="7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B118" s="65"/>
      <c r="C118" s="54"/>
      <c r="D118" s="58"/>
      <c r="E118" s="5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2678D-57D4-4466-9253-B40845669962}">
  <sheetPr codeName="Feuil01"/>
  <dimension ref="A1:AR512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51" customFormat="1" ht="18" x14ac:dyDescent="0.3">
      <c r="A1" s="47" t="str" cm="1">
        <f t="array" aca="1" ref="A1" ca="1">INDIRECT(ADDRESS(A4,B4,4,1,"DONNEES"))</f>
        <v>A1</v>
      </c>
      <c r="B1" s="48" t="str" cm="1">
        <f t="array" aca="1" ref="B1" ca="1">INDIRECT(ADDRESS(A4,B4+1,4,1,"DONNEES"))</f>
        <v>Evolution de la superficie des légumes de plein champ</v>
      </c>
      <c r="C1" s="49"/>
      <c r="D1" s="50"/>
      <c r="E1" s="50"/>
    </row>
    <row r="2" spans="1:44" s="57" customFormat="1" x14ac:dyDescent="0.3">
      <c r="A2" s="52" cm="1">
        <f t="array" aca="1" ref="A2" ca="1" xml:space="preserve"> 10^INDIRECT(ADDRESS(A4+1,1,4,1,"DONNEES"))</f>
        <v>1000</v>
      </c>
      <c r="B2" s="53">
        <v>3</v>
      </c>
      <c r="C2" s="54" t="s">
        <v>19</v>
      </c>
      <c r="D2" s="55"/>
      <c r="E2" s="55"/>
      <c r="F2" s="56"/>
    </row>
    <row r="3" spans="1:44" x14ac:dyDescent="0.3">
      <c r="A3" s="52"/>
      <c r="B3" s="53"/>
      <c r="C3" s="54" t="s">
        <v>20</v>
      </c>
    </row>
    <row r="4" spans="1:44" ht="15" thickBot="1" x14ac:dyDescent="0.35">
      <c r="A4" s="61">
        <f>ROW(DONNEES!A2)</f>
        <v>2</v>
      </c>
      <c r="B4" s="62">
        <v>1</v>
      </c>
      <c r="D4" s="63" t="s">
        <v>21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A$4+5</f>
        <v>7</v>
      </c>
      <c r="B10" s="67">
        <f>B$4+2</f>
        <v>3</v>
      </c>
      <c r="E10" s="68" t="str" cm="1">
        <f t="array" aca="1" ref="E10" ca="1">"{""x"": " &amp; INDIRECT(ADDRESS(A10,2,4,1,"DONNEES"))&amp; ",""y"": " &amp; IF(ISNUMBER(INDIRECT(ADDRESS(A10,B10,4,1,"DONNEES"))),SUBSTITUTE(FIXED(INDIRECT(ADDRESS(A10,B10,4,1,"DONNEES"))/A$2,B$2,1),",","."),"null") &amp; "},"</f>
        <v>{"x": 1990,"y": 8.705},</v>
      </c>
    </row>
    <row r="11" spans="1:44" x14ac:dyDescent="0.3">
      <c r="A11" s="64">
        <f>A10+1</f>
        <v>8</v>
      </c>
      <c r="B11" s="65">
        <f>B10</f>
        <v>3</v>
      </c>
      <c r="E11" s="68" t="str" cm="1">
        <f t="array" aca="1" ref="E11" ca="1">"{""x"": " &amp; INDIRECT(ADDRESS(A11,2,4,1,"DONNEES"))&amp; ",""y"": " &amp; IF(ISNUMBER(INDIRECT(ADDRESS(A11,B11,4,1,"DONNEES"))),SUBSTITUTE(FIXED(INDIRECT(ADDRESS(A11,B11,4,1,"DONNEES"))/A$2,B$2,1),",","."),"null") &amp; "},"</f>
        <v>{"x": 1991,"y": 9.191},</v>
      </c>
    </row>
    <row r="12" spans="1:44" x14ac:dyDescent="0.3">
      <c r="A12" s="64">
        <f t="shared" ref="A12:A44" si="0">A11+1</f>
        <v>9</v>
      </c>
      <c r="B12" s="65">
        <f t="shared" ref="B12:B44" si="1">B11</f>
        <v>3</v>
      </c>
      <c r="E12" s="68" t="str" cm="1">
        <f t="array" aca="1" ref="E12" ca="1">"{""x"": " &amp; INDIRECT(ADDRESS(A12,2,4,1,"DONNEES"))&amp; ",""y"": " &amp; IF(ISNUMBER(INDIRECT(ADDRESS(A12,B12,4,1,"DONNEES"))),SUBSTITUTE(FIXED(INDIRECT(ADDRESS(A12,B12,4,1,"DONNEES"))/A$2,B$2,1),",","."),"null") &amp; "},"</f>
        <v>{"x": 1992,"y": 9.107},</v>
      </c>
    </row>
    <row r="13" spans="1:44" x14ac:dyDescent="0.3">
      <c r="A13" s="64">
        <f t="shared" si="0"/>
        <v>10</v>
      </c>
      <c r="B13" s="65">
        <f t="shared" si="1"/>
        <v>3</v>
      </c>
      <c r="E13" s="68" t="str" cm="1">
        <f t="array" aca="1" ref="E13" ca="1">"{""x"": " &amp; INDIRECT(ADDRESS(A13,2,4,1,"DONNEES"))&amp; ",""y"": " &amp; IF(ISNUMBER(INDIRECT(ADDRESS(A13,B13,4,1,"DONNEES"))),SUBSTITUTE(FIXED(INDIRECT(ADDRESS(A13,B13,4,1,"DONNEES"))/A$2,B$2,1),",","."),"null") &amp; "},"</f>
        <v>{"x": 1993,"y": 7.222},</v>
      </c>
    </row>
    <row r="14" spans="1:44" x14ac:dyDescent="0.3">
      <c r="A14" s="64">
        <f t="shared" si="0"/>
        <v>11</v>
      </c>
      <c r="B14" s="65">
        <f t="shared" si="1"/>
        <v>3</v>
      </c>
      <c r="E14" s="68" t="str" cm="1">
        <f t="array" aca="1" ref="E14" ca="1">"{""x"": " &amp; INDIRECT(ADDRESS(A14,2,4,1,"DONNEES"))&amp; ",""y"": " &amp; IF(ISNUMBER(INDIRECT(ADDRESS(A14,B14,4,1,"DONNEES"))),SUBSTITUTE(FIXED(INDIRECT(ADDRESS(A14,B14,4,1,"DONNEES"))/A$2,B$2,1),",","."),"null") &amp; "},"</f>
        <v>{"x": 1994,"y": 7.408},</v>
      </c>
    </row>
    <row r="15" spans="1:44" x14ac:dyDescent="0.3">
      <c r="A15" s="64">
        <f t="shared" si="0"/>
        <v>12</v>
      </c>
      <c r="B15" s="65">
        <f t="shared" si="1"/>
        <v>3</v>
      </c>
      <c r="E15" s="68" t="str" cm="1">
        <f t="array" aca="1" ref="E15" ca="1">"{""x"": " &amp; INDIRECT(ADDRESS(A15,2,4,1,"DONNEES"))&amp; ",""y"": " &amp; IF(ISNUMBER(INDIRECT(ADDRESS(A15,B15,4,1,"DONNEES"))),SUBSTITUTE(FIXED(INDIRECT(ADDRESS(A15,B15,4,1,"DONNEES"))/A$2,B$2,1),",","."),"null") &amp; "},"</f>
        <v>{"x": 1995,"y": 7.729},</v>
      </c>
    </row>
    <row r="16" spans="1:44" s="59" customFormat="1" x14ac:dyDescent="0.3">
      <c r="A16" s="64">
        <f t="shared" si="0"/>
        <v>13</v>
      </c>
      <c r="B16" s="65">
        <f t="shared" si="1"/>
        <v>3</v>
      </c>
      <c r="C16" s="54"/>
      <c r="D16" s="58"/>
      <c r="E16" s="68" t="str" cm="1">
        <f t="array" aca="1" ref="E16" ca="1">"{""x"": " &amp; INDIRECT(ADDRESS(A16,2,4,1,"DONNEES"))&amp; ",""y"": " &amp; IF(ISNUMBER(INDIRECT(ADDRESS(A16,B16,4,1,"DONNEES"))),SUBSTITUTE(FIXED(INDIRECT(ADDRESS(A16,B16,4,1,"DONNEES"))/A$2,B$2,1),",","."),"null") &amp; "},"</f>
        <v>{"x": 1996,"y": 7.799},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>
        <f t="shared" si="0"/>
        <v>14</v>
      </c>
      <c r="B17" s="65">
        <f t="shared" si="1"/>
        <v>3</v>
      </c>
      <c r="C17" s="54"/>
      <c r="D17" s="58"/>
      <c r="E17" s="68" t="str" cm="1">
        <f t="array" aca="1" ref="E17" ca="1">"{""x"": " &amp; INDIRECT(ADDRESS(A17,2,4,1,"DONNEES"))&amp; ",""y"": " &amp; IF(ISNUMBER(INDIRECT(ADDRESS(A17,B17,4,1,"DONNEES"))),SUBSTITUTE(FIXED(INDIRECT(ADDRESS(A17,B17,4,1,"DONNEES"))/A$2,B$2,1),",","."),"null") &amp; "},"</f>
        <v>{"x": 1997,"y": 8.158},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 t="shared" si="0"/>
        <v>15</v>
      </c>
      <c r="B18" s="65">
        <f t="shared" si="1"/>
        <v>3</v>
      </c>
      <c r="C18" s="54"/>
      <c r="D18" s="58"/>
      <c r="E18" s="68" t="str" cm="1">
        <f t="array" aca="1" ref="E18" ca="1">"{""x"": " &amp; INDIRECT(ADDRESS(A18,2,4,1,"DONNEES"))&amp; ",""y"": " &amp; IF(ISNUMBER(INDIRECT(ADDRESS(A18,B18,4,1,"DONNEES"))),SUBSTITUTE(FIXED(INDIRECT(ADDRESS(A18,B18,4,1,"DONNEES"))/A$2,B$2,1),",","."),"null") &amp; "},"</f>
        <v>{"x": 1998,"y": 8.355},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si="0"/>
        <v>16</v>
      </c>
      <c r="B19" s="65">
        <f t="shared" si="1"/>
        <v>3</v>
      </c>
      <c r="C19" s="54"/>
      <c r="D19" s="58"/>
      <c r="E19" s="68" t="str" cm="1">
        <f t="array" aca="1" ref="E19" ca="1">"{""x"": " &amp; INDIRECT(ADDRESS(A19,2,4,1,"DONNEES"))&amp; ",""y"": " &amp; IF(ISNUMBER(INDIRECT(ADDRESS(A19,B19,4,1,"DONNEES"))),SUBSTITUTE(FIXED(INDIRECT(ADDRESS(A19,B19,4,1,"DONNEES"))/A$2,B$2,1),",","."),"null") &amp; "},"</f>
        <v>{"x": 1999,"y": 9.401},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0"/>
        <v>17</v>
      </c>
      <c r="B20" s="65">
        <f t="shared" si="1"/>
        <v>3</v>
      </c>
      <c r="C20" s="54"/>
      <c r="D20" s="58"/>
      <c r="E20" s="68" t="str" cm="1">
        <f t="array" aca="1" ref="E20" ca="1">"{""x"": " &amp; INDIRECT(ADDRESS(A20,2,4,1,"DONNEES"))&amp; ",""y"": " &amp; IF(ISNUMBER(INDIRECT(ADDRESS(A20,B20,4,1,"DONNEES"))),SUBSTITUTE(FIXED(INDIRECT(ADDRESS(A20,B20,4,1,"DONNEES"))/A$2,B$2,1),",","."),"null") &amp; "},"</f>
        <v>{"x": 2000,"y": 8.958},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0"/>
        <v>18</v>
      </c>
      <c r="B21" s="65">
        <f t="shared" si="1"/>
        <v>3</v>
      </c>
      <c r="C21" s="54"/>
      <c r="D21" s="58"/>
      <c r="E21" s="68" t="str" cm="1">
        <f t="array" aca="1" ref="E21" ca="1">"{""x"": " &amp; INDIRECT(ADDRESS(A21,2,4,1,"DONNEES"))&amp; ",""y"": " &amp; IF(ISNUMBER(INDIRECT(ADDRESS(A21,B21,4,1,"DONNEES"))),SUBSTITUTE(FIXED(INDIRECT(ADDRESS(A21,B21,4,1,"DONNEES"))/A$2,B$2,1),",","."),"null") &amp; "},"</f>
        <v>{"x": 2001,"y": 9.650},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0"/>
        <v>19</v>
      </c>
      <c r="B22" s="65">
        <f t="shared" si="1"/>
        <v>3</v>
      </c>
      <c r="C22" s="54"/>
      <c r="D22" s="58"/>
      <c r="E22" s="68" t="str" cm="1">
        <f t="array" aca="1" ref="E22" ca="1">"{""x"": " &amp; INDIRECT(ADDRESS(A22,2,4,1,"DONNEES"))&amp; ",""y"": " &amp; IF(ISNUMBER(INDIRECT(ADDRESS(A22,B22,4,1,"DONNEES"))),SUBSTITUTE(FIXED(INDIRECT(ADDRESS(A22,B22,4,1,"DONNEES"))/A$2,B$2,1),",","."),"null") &amp; "},"</f>
        <v>{"x": 2002,"y": 10.263},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0"/>
        <v>20</v>
      </c>
      <c r="B23" s="65">
        <f t="shared" si="1"/>
        <v>3</v>
      </c>
      <c r="C23" s="54"/>
      <c r="D23" s="58"/>
      <c r="E23" s="68" t="str" cm="1">
        <f t="array" aca="1" ref="E23" ca="1">"{""x"": " &amp; INDIRECT(ADDRESS(A23,2,4,1,"DONNEES"))&amp; ",""y"": " &amp; IF(ISNUMBER(INDIRECT(ADDRESS(A23,B23,4,1,"DONNEES"))),SUBSTITUTE(FIXED(INDIRECT(ADDRESS(A23,B23,4,1,"DONNEES"))/A$2,B$2,1),",","."),"null") &amp; "},"</f>
        <v>{"x": 2003,"y": 11.510},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0"/>
        <v>21</v>
      </c>
      <c r="B24" s="65">
        <f t="shared" si="1"/>
        <v>3</v>
      </c>
      <c r="C24" s="54"/>
      <c r="D24" s="58"/>
      <c r="E24" s="68" t="str" cm="1">
        <f t="array" aca="1" ref="E24" ca="1">"{""x"": " &amp; INDIRECT(ADDRESS(A24,2,4,1,"DONNEES"))&amp; ",""y"": " &amp; IF(ISNUMBER(INDIRECT(ADDRESS(A24,B24,4,1,"DONNEES"))),SUBSTITUTE(FIXED(INDIRECT(ADDRESS(A24,B24,4,1,"DONNEES"))/A$2,B$2,1),",","."),"null") &amp; "},"</f>
        <v>{"x": 2004,"y": 11.082},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0"/>
        <v>22</v>
      </c>
      <c r="B25" s="65">
        <f t="shared" si="1"/>
        <v>3</v>
      </c>
      <c r="C25" s="54"/>
      <c r="D25" s="58"/>
      <c r="E25" s="68" t="str" cm="1">
        <f t="array" aca="1" ref="E25" ca="1">"{""x"": " &amp; INDIRECT(ADDRESS(A25,2,4,1,"DONNEES"))&amp; ",""y"": " &amp; IF(ISNUMBER(INDIRECT(ADDRESS(A25,B25,4,1,"DONNEES"))),SUBSTITUTE(FIXED(INDIRECT(ADDRESS(A25,B25,4,1,"DONNEES"))/A$2,B$2,1),",","."),"null") &amp; "},"</f>
        <v>{"x": 2005,"y": 10.991},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>
        <f t="shared" si="0"/>
        <v>23</v>
      </c>
      <c r="B26" s="65">
        <f t="shared" si="1"/>
        <v>3</v>
      </c>
      <c r="C26" s="54"/>
      <c r="D26" s="58"/>
      <c r="E26" s="68" t="str" cm="1">
        <f t="array" aca="1" ref="E26" ca="1">"{""x"": " &amp; INDIRECT(ADDRESS(A26,2,4,1,"DONNEES"))&amp; ",""y"": " &amp; IF(ISNUMBER(INDIRECT(ADDRESS(A26,B26,4,1,"DONNEES"))),SUBSTITUTE(FIXED(INDIRECT(ADDRESS(A26,B26,4,1,"DONNEES"))/A$2,B$2,1),",","."),"null") &amp; "},"</f>
        <v>{"x": 2006,"y": 11.528},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>
        <f t="shared" si="0"/>
        <v>24</v>
      </c>
      <c r="B27" s="65">
        <f t="shared" si="1"/>
        <v>3</v>
      </c>
      <c r="C27" s="54"/>
      <c r="D27" s="58"/>
      <c r="E27" s="68" t="str" cm="1">
        <f t="array" aca="1" ref="E27" ca="1">"{""x"": " &amp; INDIRECT(ADDRESS(A27,2,4,1,"DONNEES"))&amp; ",""y"": " &amp; IF(ISNUMBER(INDIRECT(ADDRESS(A27,B27,4,1,"DONNEES"))),SUBSTITUTE(FIXED(INDIRECT(ADDRESS(A27,B27,4,1,"DONNEES"))/A$2,B$2,1),",","."),"null") &amp; "},"</f>
        <v>{"x": 2007,"y": 10.718},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>
        <f t="shared" si="0"/>
        <v>25</v>
      </c>
      <c r="B28" s="65">
        <f t="shared" si="1"/>
        <v>3</v>
      </c>
      <c r="C28" s="54"/>
      <c r="D28" s="58"/>
      <c r="E28" s="68" t="str" cm="1">
        <f t="array" aca="1" ref="E28" ca="1">"{""x"": " &amp; INDIRECT(ADDRESS(A28,2,4,1,"DONNEES"))&amp; ",""y"": " &amp; IF(ISNUMBER(INDIRECT(ADDRESS(A28,B28,4,1,"DONNEES"))),SUBSTITUTE(FIXED(INDIRECT(ADDRESS(A28,B28,4,1,"DONNEES"))/A$2,B$2,1),",","."),"null") &amp; "},"</f>
        <v>{"x": 2008,"y": 10.884},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>
        <f t="shared" si="0"/>
        <v>26</v>
      </c>
      <c r="B29" s="65">
        <f t="shared" si="1"/>
        <v>3</v>
      </c>
      <c r="C29" s="54"/>
      <c r="D29" s="58"/>
      <c r="E29" s="68" t="str" cm="1">
        <f t="array" aca="1" ref="E29" ca="1">"{""x"": " &amp; INDIRECT(ADDRESS(A29,2,4,1,"DONNEES"))&amp; ",""y"": " &amp; IF(ISNUMBER(INDIRECT(ADDRESS(A29,B29,4,1,"DONNEES"))),SUBSTITUTE(FIXED(INDIRECT(ADDRESS(A29,B29,4,1,"DONNEES"))/A$2,B$2,1),",","."),"null") &amp; "},"</f>
        <v>{"x": 2009,"y": 12.289},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>
        <f t="shared" si="0"/>
        <v>27</v>
      </c>
      <c r="B30" s="65">
        <f t="shared" si="1"/>
        <v>3</v>
      </c>
      <c r="C30" s="54"/>
      <c r="D30" s="58"/>
      <c r="E30" s="68" t="str" cm="1">
        <f t="array" aca="1" ref="E30" ca="1">"{""x"": " &amp; INDIRECT(ADDRESS(A30,2,4,1,"DONNEES"))&amp; ",""y"": " &amp; IF(ISNUMBER(INDIRECT(ADDRESS(A30,B30,4,1,"DONNEES"))),SUBSTITUTE(FIXED(INDIRECT(ADDRESS(A30,B30,4,1,"DONNEES"))/A$2,B$2,1),",","."),"null") &amp; "},"</f>
        <v>{"x": 2010,"y": 12.536},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 t="shared" si="0"/>
        <v>28</v>
      </c>
      <c r="B31" s="65">
        <f t="shared" si="1"/>
        <v>3</v>
      </c>
      <c r="C31" s="54"/>
      <c r="D31" s="58"/>
      <c r="E31" s="68" t="str" cm="1">
        <f t="array" aca="1" ref="E31" ca="1">"{""x"": " &amp; INDIRECT(ADDRESS(A31,2,4,1,"DONNEES"))&amp; ",""y"": " &amp; IF(ISNUMBER(INDIRECT(ADDRESS(A31,B31,4,1,"DONNEES"))),SUBSTITUTE(FIXED(INDIRECT(ADDRESS(A31,B31,4,1,"DONNEES"))/A$2,B$2,1),",","."),"null") &amp; "},"</f>
        <v>{"x": 2011,"y": 11.532},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>
        <f t="shared" si="0"/>
        <v>29</v>
      </c>
      <c r="B32" s="65">
        <f t="shared" si="1"/>
        <v>3</v>
      </c>
      <c r="C32" s="54"/>
      <c r="D32" s="58"/>
      <c r="E32" s="68" t="str" cm="1">
        <f t="array" aca="1" ref="E32" ca="1">"{""x"": " &amp; INDIRECT(ADDRESS(A32,2,4,1,"DONNEES"))&amp; ",""y"": " &amp; IF(ISNUMBER(INDIRECT(ADDRESS(A32,B32,4,1,"DONNEES"))),SUBSTITUTE(FIXED(INDIRECT(ADDRESS(A32,B32,4,1,"DONNEES"))/A$2,B$2,1),",","."),"null") &amp; "},"</f>
        <v>{"x": 2012,"y": 11.998},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 t="shared" si="0"/>
        <v>30</v>
      </c>
      <c r="B33" s="65">
        <f t="shared" si="1"/>
        <v>3</v>
      </c>
      <c r="C33" s="54"/>
      <c r="D33" s="58"/>
      <c r="E33" s="68" t="str" cm="1">
        <f t="array" aca="1" ref="E33" ca="1">"{""x"": " &amp; INDIRECT(ADDRESS(A33,2,4,1,"DONNEES"))&amp; ",""y"": " &amp; IF(ISNUMBER(INDIRECT(ADDRESS(A33,B33,4,1,"DONNEES"))),SUBSTITUTE(FIXED(INDIRECT(ADDRESS(A33,B33,4,1,"DONNEES"))/A$2,B$2,1),",","."),"null") &amp; "},"</f>
        <v>{"x": 2013,"y": 11.694},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>
        <f t="shared" si="0"/>
        <v>31</v>
      </c>
      <c r="B34" s="65">
        <f t="shared" si="1"/>
        <v>3</v>
      </c>
      <c r="C34" s="54"/>
      <c r="D34" s="58"/>
      <c r="E34" s="68" t="str" cm="1">
        <f t="array" aca="1" ref="E34" ca="1">"{""x"": " &amp; INDIRECT(ADDRESS(A34,2,4,1,"DONNEES"))&amp; ",""y"": " &amp; IF(ISNUMBER(INDIRECT(ADDRESS(A34,B34,4,1,"DONNEES"))),SUBSTITUTE(FIXED(INDIRECT(ADDRESS(A34,B34,4,1,"DONNEES"))/A$2,B$2,1),",","."),"null") &amp; "},"</f>
        <v>{"x": 2014,"y": 14.210},</v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 t="shared" si="0"/>
        <v>32</v>
      </c>
      <c r="B35" s="65">
        <f t="shared" si="1"/>
        <v>3</v>
      </c>
      <c r="C35" s="54"/>
      <c r="D35" s="58"/>
      <c r="E35" s="68" t="str" cm="1">
        <f t="array" aca="1" ref="E35" ca="1">"{""x"": " &amp; INDIRECT(ADDRESS(A35,2,4,1,"DONNEES"))&amp; ",""y"": " &amp; IF(ISNUMBER(INDIRECT(ADDRESS(A35,B35,4,1,"DONNEES"))),SUBSTITUTE(FIXED(INDIRECT(ADDRESS(A35,B35,4,1,"DONNEES"))/A$2,B$2,1),",","."),"null") &amp; "},"</f>
        <v>{"x": 2015,"y": 14.316},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>
        <f t="shared" si="0"/>
        <v>33</v>
      </c>
      <c r="B36" s="65">
        <f t="shared" si="1"/>
        <v>3</v>
      </c>
      <c r="C36" s="54"/>
      <c r="D36" s="58"/>
      <c r="E36" s="68" t="str" cm="1">
        <f t="array" aca="1" ref="E36" ca="1">"{""x"": " &amp; INDIRECT(ADDRESS(A36,2,4,1,"DONNEES"))&amp; ",""y"": " &amp; IF(ISNUMBER(INDIRECT(ADDRESS(A36,B36,4,1,"DONNEES"))),SUBSTITUTE(FIXED(INDIRECT(ADDRESS(A36,B36,4,1,"DONNEES"))/A$2,B$2,1),",","."),"null") &amp; "},"</f>
        <v>{"x": 2016,"y": 15.525},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>
        <f t="shared" si="0"/>
        <v>34</v>
      </c>
      <c r="B37" s="65">
        <f t="shared" si="1"/>
        <v>3</v>
      </c>
      <c r="C37" s="54"/>
      <c r="D37" s="58"/>
      <c r="E37" s="68" t="str" cm="1">
        <f t="array" aca="1" ref="E37" ca="1">"{""x"": " &amp; INDIRECT(ADDRESS(A37,2,4,1,"DONNEES"))&amp; ",""y"": " &amp; IF(ISNUMBER(INDIRECT(ADDRESS(A37,B37,4,1,"DONNEES"))),SUBSTITUTE(FIXED(INDIRECT(ADDRESS(A37,B37,4,1,"DONNEES"))/A$2,B$2,1),",","."),"null") &amp; "},"</f>
        <v>{"x": 2017,"y": 17.119},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>
        <f t="shared" si="0"/>
        <v>35</v>
      </c>
      <c r="B38" s="65">
        <f t="shared" si="1"/>
        <v>3</v>
      </c>
      <c r="C38" s="54"/>
      <c r="D38" s="58"/>
      <c r="E38" s="68" t="str" cm="1">
        <f t="array" aca="1" ref="E38" ca="1">"{""x"": " &amp; INDIRECT(ADDRESS(A38,2,4,1,"DONNEES"))&amp; ",""y"": " &amp; IF(ISNUMBER(INDIRECT(ADDRESS(A38,B38,4,1,"DONNEES"))),SUBSTITUTE(FIXED(INDIRECT(ADDRESS(A38,B38,4,1,"DONNEES"))/A$2,B$2,1),",","."),"null") &amp; "},"</f>
        <v>{"x": 2018,"y": 17.432},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>
        <f t="shared" si="0"/>
        <v>36</v>
      </c>
      <c r="B39" s="65">
        <f t="shared" si="1"/>
        <v>3</v>
      </c>
      <c r="C39" s="54"/>
      <c r="D39" s="58"/>
      <c r="E39" s="68" t="str" cm="1">
        <f t="array" aca="1" ref="E39" ca="1">"{""x"": " &amp; INDIRECT(ADDRESS(A39,2,4,1,"DONNEES"))&amp; ",""y"": " &amp; IF(ISNUMBER(INDIRECT(ADDRESS(A39,B39,4,1,"DONNEES"))),SUBSTITUTE(FIXED(INDIRECT(ADDRESS(A39,B39,4,1,"DONNEES"))/A$2,B$2,1),",","."),"null") &amp; "},"</f>
        <v>{"x": 2019,"y": 17.316},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>
        <f t="shared" si="0"/>
        <v>37</v>
      </c>
      <c r="B40" s="65">
        <f t="shared" si="1"/>
        <v>3</v>
      </c>
      <c r="C40" s="54"/>
      <c r="D40" s="58"/>
      <c r="E40" s="68" t="str" cm="1">
        <f t="array" aca="1" ref="E40" ca="1">"{""x"": " &amp; INDIRECT(ADDRESS(A40,2,4,1,"DONNEES"))&amp; ",""y"": " &amp; IF(ISNUMBER(INDIRECT(ADDRESS(A40,B40,4,1,"DONNEES"))),SUBSTITUTE(FIXED(INDIRECT(ADDRESS(A40,B40,4,1,"DONNEES"))/A$2,B$2,1),",","."),"null") &amp; "},"</f>
        <v>{"x": 2020,"y": 18.455},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>
        <f t="shared" si="0"/>
        <v>38</v>
      </c>
      <c r="B41" s="65">
        <f>B39</f>
        <v>3</v>
      </c>
      <c r="C41" s="54"/>
      <c r="D41" s="58"/>
      <c r="E41" s="68" t="str" cm="1">
        <f t="array" aca="1" ref="E41" ca="1">"{""x"": " &amp; INDIRECT(ADDRESS(A41,2,4,1,"DONNEES"))&amp; ",""y"": " &amp; IF(ISNUMBER(INDIRECT(ADDRESS(A41,B41,4,1,"DONNEES"))),SUBSTITUTE(FIXED(INDIRECT(ADDRESS(A41,B41,4,1,"DONNEES"))/A$2,B$2,1),",","."),"null") &amp; "},"</f>
        <v>{"x": 2021,"y": 16.460},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>
        <f t="shared" si="0"/>
        <v>39</v>
      </c>
      <c r="B42" s="65">
        <f>B39</f>
        <v>3</v>
      </c>
      <c r="C42" s="54"/>
      <c r="D42" s="58"/>
      <c r="E42" s="68" t="str" cm="1">
        <f t="array" aca="1" ref="E42" ca="1">"{""x"": " &amp; INDIRECT(ADDRESS(A42,2,4,1,"DONNEES"))&amp; ",""y"": " &amp; IF(ISNUMBER(INDIRECT(ADDRESS(A42,B42,4,1,"DONNEES"))),SUBSTITUTE(FIXED(INDIRECT(ADDRESS(A42,B42,4,1,"DONNEES"))/A$2,B$2,1),",","."),"null") &amp; "},"</f>
        <v>{"x": 2022,"y": 14.735},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>
        <f t="shared" si="0"/>
        <v>40</v>
      </c>
      <c r="B43" s="65">
        <f>B40</f>
        <v>3</v>
      </c>
      <c r="C43" s="54"/>
      <c r="D43" s="58"/>
      <c r="E43" s="68" t="str" cm="1">
        <f t="array" aca="1" ref="E43" ca="1">"{""x"": " &amp; INDIRECT(ADDRESS(A43,2,4,1,"DONNEES"))&amp; ",""y"": " &amp; IF(ISNUMBER(INDIRECT(ADDRESS(A43,B43,4,1,"DONNEES"))),SUBSTITUTE(FIXED(INDIRECT(ADDRESS(A43,B43,4,1,"DONNEES"))/A$2,B$2,1),",","."),"null") &amp; "},"</f>
        <v>{"x": 2023,"y": 14.107},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9">
        <f t="shared" si="0"/>
        <v>41</v>
      </c>
      <c r="B44" s="70">
        <f t="shared" si="1"/>
        <v>3</v>
      </c>
      <c r="C44" s="71"/>
      <c r="D44" s="72"/>
      <c r="E44" s="73" t="str" cm="1">
        <f t="array" aca="1" ref="E44" ca="1">"{""x"": " &amp; INDIRECT(ADDRESS(A44,2,4,1,"DONNEES"))&amp; ",""y"": " &amp; IF(ISNUMBER(INDIRECT(ADDRESS(A44,B44,4,1,"DONNEES"))),SUBSTITUTE(FIXED(INDIRECT(ADDRESS(A44,B44,4,1,"DONNEES"))/A$2,B$2,1),",","."),"null") &amp; "}]"</f>
        <v>{"x": 2024,"y": 17.041}]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 t="s">
        <v>26</v>
      </c>
      <c r="D45" s="58"/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 t="s">
        <v>27</v>
      </c>
      <c r="D46" s="58"/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74">
        <f>A10-1</f>
        <v>6</v>
      </c>
      <c r="B47" s="75">
        <f>B10</f>
        <v>3</v>
      </c>
      <c r="C47" s="54"/>
      <c r="D47" s="68" t="str" cm="1">
        <f t="array" aca="1" ref="D47" ca="1">"""name"": """ &amp; INDIRECT(ADDRESS(A47,B47,4,1,"DONNEES")) &amp; ""","</f>
        <v>"name": "Légumes de plein champ",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48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ht="28.8" x14ac:dyDescent="0.3">
      <c r="A49" s="66">
        <f>A$4+1</f>
        <v>3</v>
      </c>
      <c r="B49" s="67">
        <f>B$4+1</f>
        <v>2</v>
      </c>
      <c r="C49" s="54"/>
      <c r="D49" s="58"/>
      <c r="E49" s="68" t="str" cm="1">
        <f t="array" aca="1" ref="E49" ca="1">"""pointFormat"": ""&lt;span style=\""color:{point.color}\""&gt;&amp;#9679&lt;/span&gt; &lt;b&gt;{point.y:,.2f}"&amp;IF(A$2&gt;1," (x"&amp;CHAR(160)&amp;SUBSTITUTE(TEXT(A$2,"# ##0")," ",CHAR(160))&amp;")","") &amp;"&lt;/b&gt;"&amp;CHAR(160)&amp;INDIRECT(ADDRESS(A49,B49,4,1,"DONNEES"))&amp;" de légumes de plein champ&lt;br/&gt;"""</f>
        <v>"pointFormat": "&lt;span style=\"color:{point.color}\"&gt;&amp;#9679&lt;/span&gt; &lt;b&gt;{point.y:,.2f} (x 1 000)&lt;/b&gt; ha de légumes de plein champ&lt;br/&gt;"</v>
      </c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14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28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/>
      <c r="E52" s="58" t="s">
        <v>29</v>
      </c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14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75">
        <v>1</v>
      </c>
      <c r="C54" s="54"/>
      <c r="D54" s="68" t="str">
        <f>"""_colorIndex"": "&amp;B54</f>
        <v>"_colorIndex": 1</v>
      </c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 t="s">
        <v>26</v>
      </c>
      <c r="D55" s="58"/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 t="s">
        <v>31</v>
      </c>
      <c r="D56" s="58"/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32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/>
      <c r="E58" s="58" t="s">
        <v>33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/>
      <c r="E59" s="58" t="s">
        <v>34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14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/>
      <c r="B61" s="65"/>
      <c r="C61" s="54"/>
      <c r="D61" s="58" t="s">
        <v>35</v>
      </c>
      <c r="E61" s="58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36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/>
      <c r="B63" s="65"/>
      <c r="C63" s="54"/>
      <c r="D63" s="58" t="s">
        <v>37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38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/>
      <c r="B65" s="65"/>
      <c r="C65" s="54"/>
      <c r="D65" s="58" t="s">
        <v>39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40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41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42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 t="s">
        <v>26</v>
      </c>
      <c r="D69" s="58"/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 t="s">
        <v>43</v>
      </c>
      <c r="D70" s="58"/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44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>A47-3</f>
        <v>3</v>
      </c>
      <c r="B72" s="65">
        <f>B47</f>
        <v>3</v>
      </c>
      <c r="C72" s="54"/>
      <c r="D72" s="58"/>
      <c r="E72" s="68" t="str" cm="1">
        <f t="array" aca="1" ref="E72" ca="1">"""text"": """ &amp;INDIRECT(ADDRESS(A72,B72,4,1,"DONNEES"))&amp; ""","</f>
        <v>"text": "Superficie des légumes de plein champ (x 1 000 ha)",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ht="28.8" x14ac:dyDescent="0.3">
      <c r="A73" s="64"/>
      <c r="B73" s="65"/>
      <c r="C73" s="54"/>
      <c r="D73" s="58"/>
      <c r="E73" s="58" t="s">
        <v>45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/>
      <c r="B74" s="65"/>
      <c r="C74" s="54"/>
      <c r="D74" s="58" t="s">
        <v>14</v>
      </c>
      <c r="E74" s="58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32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/>
      <c r="B76" s="65"/>
      <c r="C76" s="54"/>
      <c r="D76" s="58"/>
      <c r="E76" s="58" t="s">
        <v>46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/>
      <c r="E77" s="58" t="s">
        <v>34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14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 t="s">
        <v>35</v>
      </c>
      <c r="E79" s="58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/>
      <c r="B80" s="65"/>
      <c r="C80" s="54"/>
      <c r="D80" s="58" t="s">
        <v>36</v>
      </c>
      <c r="E80" s="58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37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38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/>
      <c r="D83" s="58" t="s">
        <v>39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47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/>
      <c r="B85" s="65"/>
      <c r="C85" s="54"/>
      <c r="D85" s="98" t="s">
        <v>41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42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 t="s">
        <v>26</v>
      </c>
      <c r="D87" s="58"/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 t="s">
        <v>48</v>
      </c>
      <c r="D88" s="58"/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 t="s">
        <v>49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58"/>
      <c r="E90" s="68" t="str">
        <f>"""headerFormat"": ""&lt;span style=\""font-size: 10\""&gt;{point.key}"&amp;CHAR(160)&amp;"-"&amp;CHAR(160)&amp;"Wallonie"&amp;CHAR(160)&amp;":&lt;br/&gt;&lt;/span&gt;"""</f>
        <v>"headerFormat": "&lt;span style=\"font-size: 10\"&gt;{point.key} - Wallonie :&lt;br/&gt;&lt;/span&gt;"</v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x14ac:dyDescent="0.3">
      <c r="C91" s="54" t="s">
        <v>14</v>
      </c>
    </row>
    <row r="92" spans="1:44" s="64" customFormat="1" x14ac:dyDescent="0.3">
      <c r="B92" s="65"/>
      <c r="C92" s="54" t="s">
        <v>50</v>
      </c>
      <c r="D92" s="58"/>
      <c r="E92" s="58"/>
      <c r="F92" s="59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64" customFormat="1" x14ac:dyDescent="0.3">
      <c r="B93" s="65"/>
      <c r="C93" s="54"/>
      <c r="D93" s="58" t="s">
        <v>56</v>
      </c>
      <c r="E93" s="58"/>
      <c r="F93" s="59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64" customFormat="1" x14ac:dyDescent="0.3">
      <c r="B94" s="65"/>
      <c r="C94" s="54" t="s">
        <v>14</v>
      </c>
      <c r="D94" s="58"/>
      <c r="E94" s="58"/>
      <c r="F94" s="59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64" customFormat="1" x14ac:dyDescent="0.3">
      <c r="B95" s="65"/>
      <c r="C95" s="54" t="s">
        <v>17</v>
      </c>
      <c r="D95" s="58"/>
      <c r="E95" s="58"/>
      <c r="F95" s="59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64" customFormat="1" x14ac:dyDescent="0.3">
      <c r="B96" s="65"/>
      <c r="C96" s="54"/>
      <c r="D96" s="58" t="s">
        <v>52</v>
      </c>
      <c r="E96" s="58"/>
      <c r="F96" s="59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64" customFormat="1" x14ac:dyDescent="0.3">
      <c r="A97" s="74">
        <f>A10-3</f>
        <v>4</v>
      </c>
      <c r="B97" s="75">
        <f>B10</f>
        <v>3</v>
      </c>
      <c r="C97" s="54"/>
      <c r="D97" s="76" t="str" cm="1">
        <f t="array" aca="1" ref="D97" ca="1">"""" &amp; INDIRECT(ADDRESS(A97,B97,4,1,"DONNEES")) &amp; """"</f>
        <v>"#C1E690"</v>
      </c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 t="s">
        <v>16</v>
      </c>
      <c r="D98" s="58"/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68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/>
      <c r="D100" s="58" t="s">
        <v>69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/>
      <c r="E101" s="58" t="s">
        <v>70</v>
      </c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/>
      <c r="D102" s="58" t="s">
        <v>15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 t="s">
        <v>14</v>
      </c>
      <c r="D103" s="58"/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44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/>
      <c r="D105" s="58" t="s">
        <v>53</v>
      </c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 t="s">
        <v>14</v>
      </c>
      <c r="D106" s="58"/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54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/>
      <c r="D108" s="58" t="s">
        <v>53</v>
      </c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 t="s">
        <v>14</v>
      </c>
      <c r="D109" s="58"/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55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/>
      <c r="D111" s="58" t="s">
        <v>56</v>
      </c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 t="s">
        <v>14</v>
      </c>
      <c r="D112" s="58"/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57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/>
      <c r="D114" s="58" t="s">
        <v>56</v>
      </c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 t="s">
        <v>15</v>
      </c>
      <c r="D115" s="58"/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58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A117" s="61"/>
      <c r="B117" s="62"/>
      <c r="C117" s="77"/>
      <c r="D117" s="78"/>
      <c r="E117" s="7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B118" s="65"/>
      <c r="C118" s="54"/>
      <c r="D118" s="58"/>
      <c r="E118" s="5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67726-72A9-4E78-8ECF-6475397DD0E0}">
  <sheetPr codeName="Feuil02"/>
  <dimension ref="A1:AR512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51" customFormat="1" ht="18" x14ac:dyDescent="0.3">
      <c r="A1" s="47" t="str" cm="1">
        <f t="array" aca="1" ref="A1" ca="1">INDIRECT(ADDRESS(A4,B4,4,1,"DONNEES"))</f>
        <v>A2</v>
      </c>
      <c r="B1" s="48" t="str" cm="1">
        <f t="array" aca="1" ref="B1" ca="1">INDIRECT(ADDRESS(A4,B4+1,4,1,"DONNEES"))</f>
        <v>Evolution de la superficie des vergers</v>
      </c>
      <c r="C1" s="49"/>
      <c r="D1" s="50"/>
      <c r="E1" s="50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5"/>
      <c r="E2" s="55"/>
      <c r="F2" s="56"/>
    </row>
    <row r="3" spans="1:44" x14ac:dyDescent="0.3">
      <c r="A3" s="52"/>
      <c r="B3" s="53"/>
      <c r="C3" s="54" t="s">
        <v>20</v>
      </c>
    </row>
    <row r="4" spans="1:44" ht="15" thickBot="1" x14ac:dyDescent="0.35">
      <c r="A4" s="61">
        <f>ROW(DONNEES!A43)</f>
        <v>43</v>
      </c>
      <c r="B4" s="62">
        <v>1</v>
      </c>
      <c r="D4" s="63" t="s">
        <v>21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A$4+5</f>
        <v>48</v>
      </c>
      <c r="B10" s="67">
        <f>B$4+2</f>
        <v>3</v>
      </c>
      <c r="E10" s="68" t="str" cm="1">
        <f t="array" aca="1" ref="E10" ca="1">"{""x"": " &amp; INDIRECT(ADDRESS(A10,2,4,1,"DONNEES"))&amp; ",""y"": " &amp; IF(ISNUMBER(INDIRECT(ADDRESS(A10,B10,4,1,"DONNEES"))),SUBSTITUTE(FIXED(INDIRECT(ADDRESS(A10,B10,4,1,"DONNEES"))/A$2,B$2,1),",","."),"null") &amp; "},"</f>
        <v>{"x": 1990,"y": 1052},</v>
      </c>
    </row>
    <row r="11" spans="1:44" x14ac:dyDescent="0.3">
      <c r="A11" s="64">
        <f>A10+1</f>
        <v>49</v>
      </c>
      <c r="B11" s="65">
        <f>B10</f>
        <v>3</v>
      </c>
      <c r="E11" s="68" t="str" cm="1">
        <f t="array" aca="1" ref="E11" ca="1">"{""x"": " &amp; INDIRECT(ADDRESS(A11,2,4,1,"DONNEES"))&amp; ",""y"": " &amp; IF(ISNUMBER(INDIRECT(ADDRESS(A11,B11,4,1,"DONNEES"))),SUBSTITUTE(FIXED(INDIRECT(ADDRESS(A11,B11,4,1,"DONNEES"))/A$2,B$2,1),",","."),"null") &amp; "},"</f>
        <v>{"x": 1991,"y": 1127},</v>
      </c>
    </row>
    <row r="12" spans="1:44" x14ac:dyDescent="0.3">
      <c r="A12" s="64">
        <f t="shared" ref="A12:A43" si="0">A11+1</f>
        <v>50</v>
      </c>
      <c r="B12" s="65">
        <f t="shared" ref="B12:B40" si="1">B11</f>
        <v>3</v>
      </c>
      <c r="E12" s="68" t="str" cm="1">
        <f t="array" aca="1" ref="E12" ca="1">"{""x"": " &amp; INDIRECT(ADDRESS(A12,2,4,1,"DONNEES"))&amp; ",""y"": " &amp; IF(ISNUMBER(INDIRECT(ADDRESS(A12,B12,4,1,"DONNEES"))),SUBSTITUTE(FIXED(INDIRECT(ADDRESS(A12,B12,4,1,"DONNEES"))/A$2,B$2,1),",","."),"null") &amp; "},"</f>
        <v>{"x": 1992,"y": 1114},</v>
      </c>
    </row>
    <row r="13" spans="1:44" x14ac:dyDescent="0.3">
      <c r="A13" s="64">
        <f t="shared" si="0"/>
        <v>51</v>
      </c>
      <c r="B13" s="65">
        <f t="shared" si="1"/>
        <v>3</v>
      </c>
      <c r="E13" s="68" t="str" cm="1">
        <f t="array" aca="1" ref="E13" ca="1">"{""x"": " &amp; INDIRECT(ADDRESS(A13,2,4,1,"DONNEES"))&amp; ",""y"": " &amp; IF(ISNUMBER(INDIRECT(ADDRESS(A13,B13,4,1,"DONNEES"))),SUBSTITUTE(FIXED(INDIRECT(ADDRESS(A13,B13,4,1,"DONNEES"))/A$2,B$2,1),",","."),"null") &amp; "},"</f>
        <v>{"x": 1993,"y": 1169},</v>
      </c>
    </row>
    <row r="14" spans="1:44" x14ac:dyDescent="0.3">
      <c r="A14" s="64">
        <f t="shared" si="0"/>
        <v>52</v>
      </c>
      <c r="B14" s="65">
        <f t="shared" si="1"/>
        <v>3</v>
      </c>
      <c r="E14" s="68" t="str" cm="1">
        <f t="array" aca="1" ref="E14" ca="1">"{""x"": " &amp; INDIRECT(ADDRESS(A14,2,4,1,"DONNEES"))&amp; ",""y"": " &amp; IF(ISNUMBER(INDIRECT(ADDRESS(A14,B14,4,1,"DONNEES"))),SUBSTITUTE(FIXED(INDIRECT(ADDRESS(A14,B14,4,1,"DONNEES"))/A$2,B$2,1),",","."),"null") &amp; "},"</f>
        <v>{"x": 1994,"y": 1203},</v>
      </c>
    </row>
    <row r="15" spans="1:44" x14ac:dyDescent="0.3">
      <c r="A15" s="64">
        <f t="shared" si="0"/>
        <v>53</v>
      </c>
      <c r="B15" s="65">
        <f t="shared" si="1"/>
        <v>3</v>
      </c>
      <c r="E15" s="68" t="str" cm="1">
        <f t="array" aca="1" ref="E15" ca="1">"{""x"": " &amp; INDIRECT(ADDRESS(A15,2,4,1,"DONNEES"))&amp; ",""y"": " &amp; IF(ISNUMBER(INDIRECT(ADDRESS(A15,B15,4,1,"DONNEES"))),SUBSTITUTE(FIXED(INDIRECT(ADDRESS(A15,B15,4,1,"DONNEES"))/A$2,B$2,1),",","."),"null") &amp; "},"</f>
        <v>{"x": 1995,"y": 1231},</v>
      </c>
    </row>
    <row r="16" spans="1:44" s="59" customFormat="1" x14ac:dyDescent="0.3">
      <c r="A16" s="64">
        <f t="shared" si="0"/>
        <v>54</v>
      </c>
      <c r="B16" s="65">
        <f t="shared" si="1"/>
        <v>3</v>
      </c>
      <c r="C16" s="54"/>
      <c r="D16" s="58"/>
      <c r="E16" s="68" t="str" cm="1">
        <f t="array" aca="1" ref="E16" ca="1">"{""x"": " &amp; INDIRECT(ADDRESS(A16,2,4,1,"DONNEES"))&amp; ",""y"": " &amp; IF(ISNUMBER(INDIRECT(ADDRESS(A16,B16,4,1,"DONNEES"))),SUBSTITUTE(FIXED(INDIRECT(ADDRESS(A16,B16,4,1,"DONNEES"))/A$2,B$2,1),",","."),"null") &amp; "},"</f>
        <v>{"x": 1996,"y": 1236},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>
        <f t="shared" si="0"/>
        <v>55</v>
      </c>
      <c r="B17" s="65">
        <f t="shared" si="1"/>
        <v>3</v>
      </c>
      <c r="C17" s="54"/>
      <c r="D17" s="58"/>
      <c r="E17" s="68" t="str" cm="1">
        <f t="array" aca="1" ref="E17" ca="1">"{""x"": " &amp; INDIRECT(ADDRESS(A17,2,4,1,"DONNEES"))&amp; ",""y"": " &amp; IF(ISNUMBER(INDIRECT(ADDRESS(A17,B17,4,1,"DONNEES"))),SUBSTITUTE(FIXED(INDIRECT(ADDRESS(A17,B17,4,1,"DONNEES"))/A$2,B$2,1),",","."),"null") &amp; "},"</f>
        <v>{"x": 1997,"y": 1225},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 t="shared" si="0"/>
        <v>56</v>
      </c>
      <c r="B18" s="65">
        <f t="shared" si="1"/>
        <v>3</v>
      </c>
      <c r="C18" s="54"/>
      <c r="D18" s="58"/>
      <c r="E18" s="68" t="str" cm="1">
        <f t="array" aca="1" ref="E18" ca="1">"{""x"": " &amp; INDIRECT(ADDRESS(A18,2,4,1,"DONNEES"))&amp; ",""y"": " &amp; IF(ISNUMBER(INDIRECT(ADDRESS(A18,B18,4,1,"DONNEES"))),SUBSTITUTE(FIXED(INDIRECT(ADDRESS(A18,B18,4,1,"DONNEES"))/A$2,B$2,1),",","."),"null") &amp; "},"</f>
        <v>{"x": 1998,"y": 1314},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si="0"/>
        <v>57</v>
      </c>
      <c r="B19" s="65">
        <f t="shared" si="1"/>
        <v>3</v>
      </c>
      <c r="C19" s="54"/>
      <c r="D19" s="58"/>
      <c r="E19" s="68" t="str" cm="1">
        <f t="array" aca="1" ref="E19" ca="1">"{""x"": " &amp; INDIRECT(ADDRESS(A19,2,4,1,"DONNEES"))&amp; ",""y"": " &amp; IF(ISNUMBER(INDIRECT(ADDRESS(A19,B19,4,1,"DONNEES"))),SUBSTITUTE(FIXED(INDIRECT(ADDRESS(A19,B19,4,1,"DONNEES"))/A$2,B$2,1),",","."),"null") &amp; "},"</f>
        <v>{"x": 1999,"y": 1377},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0"/>
        <v>58</v>
      </c>
      <c r="B20" s="65">
        <f t="shared" si="1"/>
        <v>3</v>
      </c>
      <c r="C20" s="54"/>
      <c r="D20" s="58"/>
      <c r="E20" s="68" t="str" cm="1">
        <f t="array" aca="1" ref="E20" ca="1">"{""x"": " &amp; INDIRECT(ADDRESS(A20,2,4,1,"DONNEES"))&amp; ",""y"": " &amp; IF(ISNUMBER(INDIRECT(ADDRESS(A20,B20,4,1,"DONNEES"))),SUBSTITUTE(FIXED(INDIRECT(ADDRESS(A20,B20,4,1,"DONNEES"))/A$2,B$2,1),",","."),"null") &amp; "},"</f>
        <v>{"x": 2000,"y": 1344},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0"/>
        <v>59</v>
      </c>
      <c r="B21" s="65">
        <f t="shared" si="1"/>
        <v>3</v>
      </c>
      <c r="C21" s="54"/>
      <c r="D21" s="58"/>
      <c r="E21" s="68" t="str" cm="1">
        <f t="array" aca="1" ref="E21" ca="1">"{""x"": " &amp; INDIRECT(ADDRESS(A21,2,4,1,"DONNEES"))&amp; ",""y"": " &amp; IF(ISNUMBER(INDIRECT(ADDRESS(A21,B21,4,1,"DONNEES"))),SUBSTITUTE(FIXED(INDIRECT(ADDRESS(A21,B21,4,1,"DONNEES"))/A$2,B$2,1),",","."),"null") &amp; "},"</f>
        <v>{"x": 2001,"y": 1403},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0"/>
        <v>60</v>
      </c>
      <c r="B22" s="65">
        <f t="shared" si="1"/>
        <v>3</v>
      </c>
      <c r="C22" s="54"/>
      <c r="D22" s="58"/>
      <c r="E22" s="68" t="str" cm="1">
        <f t="array" aca="1" ref="E22" ca="1">"{""x"": " &amp; INDIRECT(ADDRESS(A22,2,4,1,"DONNEES"))&amp; ",""y"": " &amp; IF(ISNUMBER(INDIRECT(ADDRESS(A22,B22,4,1,"DONNEES"))),SUBSTITUTE(FIXED(INDIRECT(ADDRESS(A22,B22,4,1,"DONNEES"))/A$2,B$2,1),",","."),"null") &amp; "},"</f>
        <v>{"x": 2002,"y": 1410},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0"/>
        <v>61</v>
      </c>
      <c r="B23" s="65">
        <f t="shared" si="1"/>
        <v>3</v>
      </c>
      <c r="C23" s="54"/>
      <c r="D23" s="58"/>
      <c r="E23" s="68" t="str" cm="1">
        <f t="array" aca="1" ref="E23" ca="1">"{""x"": " &amp; INDIRECT(ADDRESS(A23,2,4,1,"DONNEES"))&amp; ",""y"": " &amp; IF(ISNUMBER(INDIRECT(ADDRESS(A23,B23,4,1,"DONNEES"))),SUBSTITUTE(FIXED(INDIRECT(ADDRESS(A23,B23,4,1,"DONNEES"))/A$2,B$2,1),",","."),"null") &amp; "},"</f>
        <v>{"x": 2003,"y": 1441},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0"/>
        <v>62</v>
      </c>
      <c r="B24" s="65">
        <f t="shared" si="1"/>
        <v>3</v>
      </c>
      <c r="C24" s="54"/>
      <c r="D24" s="58"/>
      <c r="E24" s="68" t="str" cm="1">
        <f t="array" aca="1" ref="E24" ca="1">"{""x"": " &amp; INDIRECT(ADDRESS(A24,2,4,1,"DONNEES"))&amp; ",""y"": " &amp; IF(ISNUMBER(INDIRECT(ADDRESS(A24,B24,4,1,"DONNEES"))),SUBSTITUTE(FIXED(INDIRECT(ADDRESS(A24,B24,4,1,"DONNEES"))/A$2,B$2,1),",","."),"null") &amp; "},"</f>
        <v>{"x": 2004,"y": 1524},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0"/>
        <v>63</v>
      </c>
      <c r="B25" s="65">
        <f t="shared" si="1"/>
        <v>3</v>
      </c>
      <c r="C25" s="54"/>
      <c r="D25" s="58"/>
      <c r="E25" s="68" t="str" cm="1">
        <f t="array" aca="1" ref="E25" ca="1">"{""x"": " &amp; INDIRECT(ADDRESS(A25,2,4,1,"DONNEES"))&amp; ",""y"": " &amp; IF(ISNUMBER(INDIRECT(ADDRESS(A25,B25,4,1,"DONNEES"))),SUBSTITUTE(FIXED(INDIRECT(ADDRESS(A25,B25,4,1,"DONNEES"))/A$2,B$2,1),",","."),"null") &amp; "},"</f>
        <v>{"x": 2005,"y": 1533},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>
        <f t="shared" si="0"/>
        <v>64</v>
      </c>
      <c r="B26" s="65">
        <f t="shared" si="1"/>
        <v>3</v>
      </c>
      <c r="C26" s="54"/>
      <c r="D26" s="58"/>
      <c r="E26" s="68" t="str" cm="1">
        <f t="array" aca="1" ref="E26" ca="1">"{""x"": " &amp; INDIRECT(ADDRESS(A26,2,4,1,"DONNEES"))&amp; ",""y"": " &amp; IF(ISNUMBER(INDIRECT(ADDRESS(A26,B26,4,1,"DONNEES"))),SUBSTITUTE(FIXED(INDIRECT(ADDRESS(A26,B26,4,1,"DONNEES"))/A$2,B$2,1),",","."),"null") &amp; "},"</f>
        <v>{"x": 2006,"y": 1523},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>
        <f t="shared" si="0"/>
        <v>65</v>
      </c>
      <c r="B27" s="65">
        <f t="shared" si="1"/>
        <v>3</v>
      </c>
      <c r="C27" s="54"/>
      <c r="D27" s="58"/>
      <c r="E27" s="68" t="str" cm="1">
        <f t="array" aca="1" ref="E27" ca="1">"{""x"": " &amp; INDIRECT(ADDRESS(A27,2,4,1,"DONNEES"))&amp; ",""y"": " &amp; IF(ISNUMBER(INDIRECT(ADDRESS(A27,B27,4,1,"DONNEES"))),SUBSTITUTE(FIXED(INDIRECT(ADDRESS(A27,B27,4,1,"DONNEES"))/A$2,B$2,1),",","."),"null") &amp; "},"</f>
        <v>{"x": 2007,"y": 1529},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>
        <f t="shared" si="0"/>
        <v>66</v>
      </c>
      <c r="B28" s="65">
        <f t="shared" si="1"/>
        <v>3</v>
      </c>
      <c r="C28" s="54"/>
      <c r="D28" s="58"/>
      <c r="E28" s="68" t="str" cm="1">
        <f t="array" aca="1" ref="E28" ca="1">"{""x"": " &amp; INDIRECT(ADDRESS(A28,2,4,1,"DONNEES"))&amp; ",""y"": " &amp; IF(ISNUMBER(INDIRECT(ADDRESS(A28,B28,4,1,"DONNEES"))),SUBSTITUTE(FIXED(INDIRECT(ADDRESS(A28,B28,4,1,"DONNEES"))/A$2,B$2,1),",","."),"null") &amp; "},"</f>
        <v>{"x": 2008,"y": 1521},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>
        <f t="shared" si="0"/>
        <v>67</v>
      </c>
      <c r="B29" s="65">
        <f t="shared" si="1"/>
        <v>3</v>
      </c>
      <c r="C29" s="54"/>
      <c r="D29" s="58"/>
      <c r="E29" s="68" t="str" cm="1">
        <f t="array" aca="1" ref="E29" ca="1">"{""x"": " &amp; INDIRECT(ADDRESS(A29,2,4,1,"DONNEES"))&amp; ",""y"": " &amp; IF(ISNUMBER(INDIRECT(ADDRESS(A29,B29,4,1,"DONNEES"))),SUBSTITUTE(FIXED(INDIRECT(ADDRESS(A29,B29,4,1,"DONNEES"))/A$2,B$2,1),",","."),"null") &amp; "},"</f>
        <v>{"x": 2009,"y": 1508},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>
        <f t="shared" si="0"/>
        <v>68</v>
      </c>
      <c r="B30" s="65">
        <f t="shared" si="1"/>
        <v>3</v>
      </c>
      <c r="C30" s="54"/>
      <c r="D30" s="58"/>
      <c r="E30" s="68" t="str" cm="1">
        <f t="array" aca="1" ref="E30" ca="1">"{""x"": " &amp; INDIRECT(ADDRESS(A30,2,4,1,"DONNEES"))&amp; ",""y"": " &amp; IF(ISNUMBER(INDIRECT(ADDRESS(A30,B30,4,1,"DONNEES"))),SUBSTITUTE(FIXED(INDIRECT(ADDRESS(A30,B30,4,1,"DONNEES"))/A$2,B$2,1),",","."),"null") &amp; "},"</f>
        <v>{"x": 2010,"y": 1528},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 t="shared" si="0"/>
        <v>69</v>
      </c>
      <c r="B31" s="65">
        <f t="shared" si="1"/>
        <v>3</v>
      </c>
      <c r="C31" s="54"/>
      <c r="D31" s="58"/>
      <c r="E31" s="68" t="str" cm="1">
        <f t="array" aca="1" ref="E31" ca="1">"{""x"": " &amp; INDIRECT(ADDRESS(A31,2,4,1,"DONNEES"))&amp; ",""y"": " &amp; IF(ISNUMBER(INDIRECT(ADDRESS(A31,B31,4,1,"DONNEES"))),SUBSTITUTE(FIXED(INDIRECT(ADDRESS(A31,B31,4,1,"DONNEES"))/A$2,B$2,1),",","."),"null") &amp; "},"</f>
        <v>{"x": 2011,"y": 1539},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>
        <f t="shared" si="0"/>
        <v>70</v>
      </c>
      <c r="B32" s="65">
        <f t="shared" si="1"/>
        <v>3</v>
      </c>
      <c r="C32" s="54"/>
      <c r="D32" s="58"/>
      <c r="E32" s="68" t="str" cm="1">
        <f t="array" aca="1" ref="E32" ca="1">"{""x"": " &amp; INDIRECT(ADDRESS(A32,2,4,1,"DONNEES"))&amp; ",""y"": " &amp; IF(ISNUMBER(INDIRECT(ADDRESS(A32,B32,4,1,"DONNEES"))),SUBSTITUTE(FIXED(INDIRECT(ADDRESS(A32,B32,4,1,"DONNEES"))/A$2,B$2,1),",","."),"null") &amp; "},"</f>
        <v>{"x": 2012,"y": 1471},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 t="shared" si="0"/>
        <v>71</v>
      </c>
      <c r="B33" s="65">
        <f t="shared" si="1"/>
        <v>3</v>
      </c>
      <c r="C33" s="54"/>
      <c r="D33" s="58"/>
      <c r="E33" s="68" t="str" cm="1">
        <f t="array" aca="1" ref="E33" ca="1">"{""x"": " &amp; INDIRECT(ADDRESS(A33,2,4,1,"DONNEES"))&amp; ",""y"": " &amp; IF(ISNUMBER(INDIRECT(ADDRESS(A33,B33,4,1,"DONNEES"))),SUBSTITUTE(FIXED(INDIRECT(ADDRESS(A33,B33,4,1,"DONNEES"))/A$2,B$2,1),",","."),"null") &amp; "},"</f>
        <v>{"x": 2013,"y": 1405},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>
        <f t="shared" si="0"/>
        <v>72</v>
      </c>
      <c r="B34" s="65">
        <f t="shared" si="1"/>
        <v>3</v>
      </c>
      <c r="C34" s="54"/>
      <c r="D34" s="58"/>
      <c r="E34" s="68" t="str" cm="1">
        <f t="array" aca="1" ref="E34" ca="1">"{""x"": " &amp; INDIRECT(ADDRESS(A34,2,4,1,"DONNEES"))&amp; ",""y"": " &amp; IF(ISNUMBER(INDIRECT(ADDRESS(A34,B34,4,1,"DONNEES"))),SUBSTITUTE(FIXED(INDIRECT(ADDRESS(A34,B34,4,1,"DONNEES"))/A$2,B$2,1),",","."),"null") &amp; "},"</f>
        <v>{"x": 2014,"y": 1479},</v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 t="shared" si="0"/>
        <v>73</v>
      </c>
      <c r="B35" s="65">
        <f t="shared" si="1"/>
        <v>3</v>
      </c>
      <c r="C35" s="54"/>
      <c r="D35" s="58"/>
      <c r="E35" s="68" t="str" cm="1">
        <f t="array" aca="1" ref="E35" ca="1">"{""x"": " &amp; INDIRECT(ADDRESS(A35,2,4,1,"DONNEES"))&amp; ",""y"": " &amp; IF(ISNUMBER(INDIRECT(ADDRESS(A35,B35,4,1,"DONNEES"))),SUBSTITUTE(FIXED(INDIRECT(ADDRESS(A35,B35,4,1,"DONNEES"))/A$2,B$2,1),",","."),"null") &amp; "},"</f>
        <v>{"x": 2015,"y": 1342},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>
        <f t="shared" si="0"/>
        <v>74</v>
      </c>
      <c r="B36" s="65">
        <f t="shared" si="1"/>
        <v>3</v>
      </c>
      <c r="C36" s="54"/>
      <c r="D36" s="58"/>
      <c r="E36" s="68" t="str" cm="1">
        <f t="array" aca="1" ref="E36" ca="1">"{""x"": " &amp; INDIRECT(ADDRESS(A36,2,4,1,"DONNEES"))&amp; ",""y"": " &amp; IF(ISNUMBER(INDIRECT(ADDRESS(A36,B36,4,1,"DONNEES"))),SUBSTITUTE(FIXED(INDIRECT(ADDRESS(A36,B36,4,1,"DONNEES"))/A$2,B$2,1),",","."),"null") &amp; "},"</f>
        <v>{"x": 2016,"y": 1550},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>
        <f t="shared" si="0"/>
        <v>75</v>
      </c>
      <c r="B37" s="65">
        <f t="shared" si="1"/>
        <v>3</v>
      </c>
      <c r="C37" s="54"/>
      <c r="D37" s="58"/>
      <c r="E37" s="68" t="str" cm="1">
        <f t="array" aca="1" ref="E37" ca="1">"{""x"": " &amp; INDIRECT(ADDRESS(A37,2,4,1,"DONNEES"))&amp; ",""y"": " &amp; IF(ISNUMBER(INDIRECT(ADDRESS(A37,B37,4,1,"DONNEES"))),SUBSTITUTE(FIXED(INDIRECT(ADDRESS(A37,B37,4,1,"DONNEES"))/A$2,B$2,1),",","."),"null") &amp; "},"</f>
        <v>{"x": 2017,"y": 1531},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>
        <f t="shared" si="0"/>
        <v>76</v>
      </c>
      <c r="B38" s="65">
        <f t="shared" si="1"/>
        <v>3</v>
      </c>
      <c r="C38" s="54"/>
      <c r="D38" s="58"/>
      <c r="E38" s="68" t="str" cm="1">
        <f t="array" aca="1" ref="E38" ca="1">"{""x"": " &amp; INDIRECT(ADDRESS(A38,2,4,1,"DONNEES"))&amp; ",""y"": " &amp; IF(ISNUMBER(INDIRECT(ADDRESS(A38,B38,4,1,"DONNEES"))),SUBSTITUTE(FIXED(INDIRECT(ADDRESS(A38,B38,4,1,"DONNEES"))/A$2,B$2,1),",","."),"null") &amp; "},"</f>
        <v>{"x": 2018,"y": 1660},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>
        <f t="shared" si="0"/>
        <v>77</v>
      </c>
      <c r="B39" s="65">
        <f t="shared" si="1"/>
        <v>3</v>
      </c>
      <c r="C39" s="54"/>
      <c r="D39" s="58"/>
      <c r="E39" s="68" t="str" cm="1">
        <f t="array" aca="1" ref="E39" ca="1">"{""x"": " &amp; INDIRECT(ADDRESS(A39,2,4,1,"DONNEES"))&amp; ",""y"": " &amp; IF(ISNUMBER(INDIRECT(ADDRESS(A39,B39,4,1,"DONNEES"))),SUBSTITUTE(FIXED(INDIRECT(ADDRESS(A39,B39,4,1,"DONNEES"))/A$2,B$2,1),",","."),"null") &amp; "},"</f>
        <v>{"x": 2019,"y": 1718},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>
        <f t="shared" si="0"/>
        <v>78</v>
      </c>
      <c r="B40" s="65">
        <f t="shared" si="1"/>
        <v>3</v>
      </c>
      <c r="C40" s="54"/>
      <c r="D40" s="58"/>
      <c r="E40" s="68" t="str" cm="1">
        <f t="array" aca="1" ref="E40" ca="1">"{""x"": " &amp; INDIRECT(ADDRESS(A40,2,4,1,"DONNEES"))&amp; ",""y"": " &amp; IF(ISNUMBER(INDIRECT(ADDRESS(A40,B40,4,1,"DONNEES"))),SUBSTITUTE(FIXED(INDIRECT(ADDRESS(A40,B40,4,1,"DONNEES"))/A$2,B$2,1),",","."),"null") &amp; "},"</f>
        <v>{"x": 2020,"y": 1802},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>
        <f t="shared" si="0"/>
        <v>79</v>
      </c>
      <c r="B41" s="65">
        <f>B39</f>
        <v>3</v>
      </c>
      <c r="C41" s="54"/>
      <c r="D41" s="58"/>
      <c r="E41" s="68" t="str" cm="1">
        <f t="array" aca="1" ref="E41" ca="1">"{""x"": " &amp; INDIRECT(ADDRESS(A41,2,4,1,"DONNEES"))&amp; ",""y"": " &amp; IF(ISNUMBER(INDIRECT(ADDRESS(A41,B41,4,1,"DONNEES"))),SUBSTITUTE(FIXED(INDIRECT(ADDRESS(A41,B41,4,1,"DONNEES"))/A$2,B$2,1),",","."),"null") &amp; "},"</f>
        <v>{"x": 2021,"y": 1706},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>
        <f t="shared" si="0"/>
        <v>80</v>
      </c>
      <c r="B42" s="65">
        <f>B39</f>
        <v>3</v>
      </c>
      <c r="C42" s="54"/>
      <c r="D42" s="58"/>
      <c r="E42" s="68" t="str" cm="1">
        <f t="array" aca="1" ref="E42" ca="1">"{""x"": " &amp; INDIRECT(ADDRESS(A42,2,4,1,"DONNEES"))&amp; ",""y"": " &amp; IF(ISNUMBER(INDIRECT(ADDRESS(A42,B42,4,1,"DONNEES"))),SUBSTITUTE(FIXED(INDIRECT(ADDRESS(A42,B42,4,1,"DONNEES"))/A$2,B$2,1),",","."),"null") &amp; "},"</f>
        <v>{"x": 2022,"y": 2013},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>
        <f t="shared" si="0"/>
        <v>81</v>
      </c>
      <c r="B43" s="65">
        <f>B40</f>
        <v>3</v>
      </c>
      <c r="C43" s="54"/>
      <c r="D43" s="58"/>
      <c r="E43" s="68" t="str" cm="1">
        <f t="array" aca="1" ref="E43" ca="1">"{""x"": " &amp; INDIRECT(ADDRESS(A43,2,4,1,"DONNEES"))&amp; ",""y"": " &amp; IF(ISNUMBER(INDIRECT(ADDRESS(A43,B43,4,1,"DONNEES"))),SUBSTITUTE(FIXED(INDIRECT(ADDRESS(A43,B43,4,1,"DONNEES"))/A$2,B$2,1),",","."),"null") &amp; "},"</f>
        <v>{"x": 2023,"y": 1915},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9">
        <f t="shared" ref="A44" si="2">A43+1</f>
        <v>82</v>
      </c>
      <c r="B44" s="70">
        <f t="shared" ref="B44" si="3">B43</f>
        <v>3</v>
      </c>
      <c r="C44" s="71"/>
      <c r="D44" s="72"/>
      <c r="E44" s="73" t="str" cm="1">
        <f t="array" aca="1" ref="E44" ca="1">"{""x"": " &amp; INDIRECT(ADDRESS(A44,2,4,1,"DONNEES"))&amp; ",""y"": " &amp; IF(ISNUMBER(INDIRECT(ADDRESS(A44,B44,4,1,"DONNEES"))),SUBSTITUTE(FIXED(INDIRECT(ADDRESS(A44,B44,4,1,"DONNEES"))/A$2,B$2,1),",","."),"null") &amp; "}]"</f>
        <v>{"x": 2024,"y": 2013}]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 t="s">
        <v>26</v>
      </c>
      <c r="D45" s="58"/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 t="s">
        <v>27</v>
      </c>
      <c r="D46" s="58"/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74">
        <f>A10-1</f>
        <v>47</v>
      </c>
      <c r="B47" s="75">
        <f>B10</f>
        <v>3</v>
      </c>
      <c r="C47" s="54"/>
      <c r="D47" s="68" t="str" cm="1">
        <f t="array" aca="1" ref="D47" ca="1">"""name"": """ &amp; INDIRECT(ADDRESS(A47,B47,4,1,"DONNEES")) &amp; ""","</f>
        <v>"name": "Vergers",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48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6">
        <f>A$4+1</f>
        <v>44</v>
      </c>
      <c r="B49" s="67">
        <f>B$4+1</f>
        <v>2</v>
      </c>
      <c r="C49" s="54"/>
      <c r="D49" s="58"/>
      <c r="E49" s="68" t="str" cm="1">
        <f t="array" aca="1" ref="E49" ca="1">"""pointFormat"": ""&lt;span style=\""color:{point.color}\""&gt;&amp;#9679&lt;/span&gt; &lt;b&gt;{point.y:,.0f}"&amp;IF(A$2&gt;1," (x"&amp;CHAR(160)&amp;SUBSTITUTE(TEXT(A$2,"# ##0")," ",CHAR(160))&amp;")","") &amp;"&lt;/b&gt;"&amp;CHAR(160)&amp;INDIRECT(ADDRESS(A49,B49,4,1,"DONNEES"))&amp;" de vergers&lt;br/&gt;"""</f>
        <v>"pointFormat": "&lt;span style=\"color:{point.color}\"&gt;&amp;#9679&lt;/span&gt; &lt;b&gt;{point.y:,.0f}&lt;/b&gt; ha de vergers&lt;br/&gt;"</v>
      </c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14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28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/>
      <c r="E52" s="58" t="s">
        <v>29</v>
      </c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/>
      <c r="D53" s="58" t="s">
        <v>14</v>
      </c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75">
        <v>1</v>
      </c>
      <c r="C54" s="54"/>
      <c r="D54" s="68" t="str">
        <f>"""_colorIndex"": "&amp;B54</f>
        <v>"_colorIndex": 1</v>
      </c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 t="s">
        <v>26</v>
      </c>
      <c r="D55" s="58"/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/>
      <c r="B56" s="65"/>
      <c r="C56" s="54" t="s">
        <v>31</v>
      </c>
      <c r="D56" s="58"/>
      <c r="E56" s="58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/>
      <c r="B57" s="65"/>
      <c r="C57" s="54"/>
      <c r="D57" s="58" t="s">
        <v>32</v>
      </c>
      <c r="E57" s="58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/>
      <c r="E58" s="58" t="s">
        <v>33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/>
      <c r="E59" s="58" t="s">
        <v>34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 t="s">
        <v>14</v>
      </c>
      <c r="E60" s="58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/>
      <c r="B61" s="65"/>
      <c r="C61" s="54"/>
      <c r="D61" s="58" t="s">
        <v>35</v>
      </c>
      <c r="E61" s="58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36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/>
      <c r="B63" s="65"/>
      <c r="C63" s="54"/>
      <c r="D63" s="58" t="s">
        <v>37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38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/>
      <c r="B65" s="65"/>
      <c r="C65" s="54"/>
      <c r="D65" s="58" t="s">
        <v>39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40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41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42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 t="s">
        <v>26</v>
      </c>
      <c r="D69" s="58"/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 t="s">
        <v>43</v>
      </c>
      <c r="D70" s="58"/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44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>A47-3</f>
        <v>44</v>
      </c>
      <c r="B72" s="65">
        <f>B47</f>
        <v>3</v>
      </c>
      <c r="C72" s="54"/>
      <c r="D72" s="58"/>
      <c r="E72" s="68" t="str" cm="1">
        <f t="array" aca="1" ref="E72" ca="1">"""text"": """ &amp;INDIRECT(ADDRESS(A72,B72,4,1,"DONNEES"))&amp; ""","</f>
        <v>"text": "Superficie des vergers (ha)",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ht="28.8" x14ac:dyDescent="0.3">
      <c r="A73" s="64"/>
      <c r="B73" s="65"/>
      <c r="C73" s="54"/>
      <c r="D73" s="58"/>
      <c r="E73" s="58" t="s">
        <v>45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/>
      <c r="B74" s="65"/>
      <c r="C74" s="54"/>
      <c r="D74" s="58" t="s">
        <v>14</v>
      </c>
      <c r="E74" s="58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 t="s">
        <v>32</v>
      </c>
      <c r="E75" s="58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/>
      <c r="B76" s="65"/>
      <c r="C76" s="54"/>
      <c r="D76" s="58"/>
      <c r="E76" s="58" t="s">
        <v>46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/>
      <c r="E77" s="58" t="s">
        <v>34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14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 t="s">
        <v>35</v>
      </c>
      <c r="E79" s="58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/>
      <c r="B80" s="65"/>
      <c r="C80" s="54"/>
      <c r="D80" s="58" t="s">
        <v>36</v>
      </c>
      <c r="E80" s="58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37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38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/>
      <c r="D83" s="58" t="s">
        <v>39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47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/>
      <c r="B85" s="65"/>
      <c r="C85" s="54"/>
      <c r="D85" s="98" t="s">
        <v>145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42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 t="s">
        <v>26</v>
      </c>
      <c r="D87" s="58"/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 t="s">
        <v>48</v>
      </c>
      <c r="D88" s="58"/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 t="s">
        <v>49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58"/>
      <c r="E90" s="68" t="str">
        <f>"""headerFormat"": ""&lt;span style=\""font-size: 10\""&gt;{point.key}"&amp;CHAR(160)&amp;"-"&amp;CHAR(160)&amp;"Wallonie"&amp;CHAR(160)&amp;":&lt;br/&gt;&lt;/span&gt;"""</f>
        <v>"headerFormat": "&lt;span style=\"font-size: 10\"&gt;{point.key} - Wallonie :&lt;br/&gt;&lt;/span&gt;"</v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x14ac:dyDescent="0.3">
      <c r="C91" s="54" t="s">
        <v>14</v>
      </c>
    </row>
    <row r="92" spans="1:44" s="64" customFormat="1" x14ac:dyDescent="0.3">
      <c r="B92" s="65"/>
      <c r="C92" s="54" t="s">
        <v>50</v>
      </c>
      <c r="D92" s="58"/>
      <c r="E92" s="58"/>
      <c r="F92" s="59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64" customFormat="1" x14ac:dyDescent="0.3">
      <c r="B93" s="65"/>
      <c r="C93" s="54"/>
      <c r="D93" s="58" t="s">
        <v>56</v>
      </c>
      <c r="E93" s="58"/>
      <c r="F93" s="59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64" customFormat="1" x14ac:dyDescent="0.3">
      <c r="B94" s="65"/>
      <c r="C94" s="54" t="s">
        <v>14</v>
      </c>
      <c r="D94" s="58"/>
      <c r="E94" s="58"/>
      <c r="F94" s="59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64" customFormat="1" x14ac:dyDescent="0.3">
      <c r="B95" s="65"/>
      <c r="C95" s="54" t="s">
        <v>17</v>
      </c>
      <c r="D95" s="58"/>
      <c r="E95" s="58"/>
      <c r="F95" s="59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64" customFormat="1" x14ac:dyDescent="0.3">
      <c r="B96" s="65"/>
      <c r="C96" s="54"/>
      <c r="D96" s="58" t="s">
        <v>52</v>
      </c>
      <c r="E96" s="58"/>
      <c r="F96" s="59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64" customFormat="1" x14ac:dyDescent="0.3">
      <c r="A97" s="74">
        <f>A10-3</f>
        <v>45</v>
      </c>
      <c r="B97" s="75">
        <f>B10</f>
        <v>3</v>
      </c>
      <c r="C97" s="54"/>
      <c r="D97" s="76" t="str" cm="1">
        <f t="array" aca="1" ref="D97" ca="1">"""" &amp; INDIRECT(ADDRESS(A97,B97,4,1,"DONNEES")) &amp; """"</f>
        <v>"#CCCEF6"</v>
      </c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 t="s">
        <v>16</v>
      </c>
      <c r="D98" s="58"/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68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/>
      <c r="D100" s="58" t="s">
        <v>69</v>
      </c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/>
      <c r="E101" s="58" t="s">
        <v>70</v>
      </c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B102" s="65"/>
      <c r="C102" s="54"/>
      <c r="D102" s="58" t="s">
        <v>15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B103" s="65"/>
      <c r="C103" s="54" t="s">
        <v>14</v>
      </c>
      <c r="D103" s="58"/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44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/>
      <c r="D105" s="58" t="s">
        <v>53</v>
      </c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 t="s">
        <v>14</v>
      </c>
      <c r="D106" s="58"/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54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/>
      <c r="D108" s="58" t="s">
        <v>53</v>
      </c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 t="s">
        <v>14</v>
      </c>
      <c r="D109" s="58"/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55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/>
      <c r="D111" s="58" t="s">
        <v>56</v>
      </c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 t="s">
        <v>14</v>
      </c>
      <c r="D112" s="58"/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57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/>
      <c r="D114" s="58" t="s">
        <v>56</v>
      </c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 t="s">
        <v>15</v>
      </c>
      <c r="D115" s="58"/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58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A117" s="61"/>
      <c r="B117" s="62"/>
      <c r="C117" s="77"/>
      <c r="D117" s="78"/>
      <c r="E117" s="7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B118" s="65"/>
      <c r="C118" s="54"/>
      <c r="D118" s="58"/>
      <c r="E118" s="5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64E09-AA69-4CD8-8146-D7E331AAF6C1}">
  <sheetPr codeName="Feuil03"/>
  <dimension ref="A1:AR559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51" customFormat="1" ht="18" x14ac:dyDescent="0.3">
      <c r="A1" s="47" t="str" cm="1">
        <f t="array" aca="1" ref="A1" ca="1">INDIRECT(ADDRESS(A4,B4,4,1,"DONNEES"))</f>
        <v>A3</v>
      </c>
      <c r="B1" s="48" t="str" cm="1">
        <f t="array" aca="1" ref="B1" ca="1">INDIRECT(ADDRESS(A4,B4+1,4,1,"DONNEES"))</f>
        <v>Evolution des superficies de petits fruits et de vignes</v>
      </c>
      <c r="C1" s="49"/>
      <c r="D1" s="50"/>
      <c r="E1" s="50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1</v>
      </c>
      <c r="C2" s="54" t="s">
        <v>19</v>
      </c>
      <c r="D2" s="55"/>
      <c r="E2" s="55"/>
      <c r="F2" s="56"/>
    </row>
    <row r="3" spans="1:44" x14ac:dyDescent="0.3">
      <c r="A3" s="52"/>
      <c r="B3" s="53"/>
      <c r="C3" s="54" t="s">
        <v>20</v>
      </c>
    </row>
    <row r="4" spans="1:44" ht="15" thickBot="1" x14ac:dyDescent="0.35">
      <c r="A4" s="61">
        <f>ROW(DONNEES!A84)</f>
        <v>84</v>
      </c>
      <c r="B4" s="62">
        <v>1</v>
      </c>
      <c r="D4" s="63" t="s">
        <v>21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A$4+5</f>
        <v>89</v>
      </c>
      <c r="B10" s="67">
        <f>B$4+2</f>
        <v>3</v>
      </c>
      <c r="E10" s="68" t="str" cm="1">
        <f t="array" aca="1" ref="E10" ca="1">"{""x"": " &amp; INDIRECT(ADDRESS(A10,2,4,1,"DONNEES"))&amp; ",""y"": " &amp; IF(ISNUMBER(INDIRECT(ADDRESS(A10,B10,4,1,"DONNEES"))),SUBSTITUTE(FIXED(INDIRECT(ADDRESS(A10,B10,4,1,"DONNEES"))/A$2,B$2,1),",","."),"null") &amp; "},"</f>
        <v>{"x": 1990,"y": 48.2},</v>
      </c>
    </row>
    <row r="11" spans="1:44" x14ac:dyDescent="0.3">
      <c r="A11" s="64">
        <f>A10+1</f>
        <v>90</v>
      </c>
      <c r="B11" s="65">
        <f>B10</f>
        <v>3</v>
      </c>
      <c r="E11" s="68" t="str" cm="1">
        <f t="array" aca="1" ref="E11" ca="1">"{""x"": " &amp; INDIRECT(ADDRESS(A11,2,4,1,"DONNEES"))&amp; ",""y"": " &amp; IF(ISNUMBER(INDIRECT(ADDRESS(A11,B11,4,1,"DONNEES"))),SUBSTITUTE(FIXED(INDIRECT(ADDRESS(A11,B11,4,1,"DONNEES"))/A$2,B$2,1),",","."),"null") &amp; "},"</f>
        <v>{"x": 1991,"y": 41.7},</v>
      </c>
    </row>
    <row r="12" spans="1:44" x14ac:dyDescent="0.3">
      <c r="A12" s="64">
        <f t="shared" ref="A12:A43" si="0">A11+1</f>
        <v>91</v>
      </c>
      <c r="B12" s="65">
        <f t="shared" ref="B12:B40" si="1">B11</f>
        <v>3</v>
      </c>
      <c r="E12" s="68" t="str" cm="1">
        <f t="array" aca="1" ref="E12" ca="1">"{""x"": " &amp; INDIRECT(ADDRESS(A12,2,4,1,"DONNEES"))&amp; ",""y"": " &amp; IF(ISNUMBER(INDIRECT(ADDRESS(A12,B12,4,1,"DONNEES"))),SUBSTITUTE(FIXED(INDIRECT(ADDRESS(A12,B12,4,1,"DONNEES"))/A$2,B$2,1),",","."),"null") &amp; "},"</f>
        <v>{"x": 1992,"y": 89.6},</v>
      </c>
    </row>
    <row r="13" spans="1:44" x14ac:dyDescent="0.3">
      <c r="A13" s="64">
        <f t="shared" si="0"/>
        <v>92</v>
      </c>
      <c r="B13" s="65">
        <f t="shared" si="1"/>
        <v>3</v>
      </c>
      <c r="E13" s="68" t="str" cm="1">
        <f t="array" aca="1" ref="E13" ca="1">"{""x"": " &amp; INDIRECT(ADDRESS(A13,2,4,1,"DONNEES"))&amp; ",""y"": " &amp; IF(ISNUMBER(INDIRECT(ADDRESS(A13,B13,4,1,"DONNEES"))),SUBSTITUTE(FIXED(INDIRECT(ADDRESS(A13,B13,4,1,"DONNEES"))/A$2,B$2,1),",","."),"null") &amp; "},"</f>
        <v>{"x": 1993,"y": 93.7},</v>
      </c>
    </row>
    <row r="14" spans="1:44" x14ac:dyDescent="0.3">
      <c r="A14" s="64">
        <f t="shared" si="0"/>
        <v>93</v>
      </c>
      <c r="B14" s="65">
        <f t="shared" si="1"/>
        <v>3</v>
      </c>
      <c r="E14" s="68" t="str" cm="1">
        <f t="array" aca="1" ref="E14" ca="1">"{""x"": " &amp; INDIRECT(ADDRESS(A14,2,4,1,"DONNEES"))&amp; ",""y"": " &amp; IF(ISNUMBER(INDIRECT(ADDRESS(A14,B14,4,1,"DONNEES"))),SUBSTITUTE(FIXED(INDIRECT(ADDRESS(A14,B14,4,1,"DONNEES"))/A$2,B$2,1),",","."),"null") &amp; "},"</f>
        <v>{"x": 1994,"y": 100.5},</v>
      </c>
    </row>
    <row r="15" spans="1:44" x14ac:dyDescent="0.3">
      <c r="A15" s="64">
        <f t="shared" si="0"/>
        <v>94</v>
      </c>
      <c r="B15" s="65">
        <f t="shared" si="1"/>
        <v>3</v>
      </c>
      <c r="E15" s="68" t="str" cm="1">
        <f t="array" aca="1" ref="E15" ca="1">"{""x"": " &amp; INDIRECT(ADDRESS(A15,2,4,1,"DONNEES"))&amp; ",""y"": " &amp; IF(ISNUMBER(INDIRECT(ADDRESS(A15,B15,4,1,"DONNEES"))),SUBSTITUTE(FIXED(INDIRECT(ADDRESS(A15,B15,4,1,"DONNEES"))/A$2,B$2,1),",","."),"null") &amp; "},"</f>
        <v>{"x": 1995,"y": 91.1},</v>
      </c>
    </row>
    <row r="16" spans="1:44" s="59" customFormat="1" x14ac:dyDescent="0.3">
      <c r="A16" s="64">
        <f t="shared" si="0"/>
        <v>95</v>
      </c>
      <c r="B16" s="65">
        <f t="shared" si="1"/>
        <v>3</v>
      </c>
      <c r="C16" s="54"/>
      <c r="D16" s="58"/>
      <c r="E16" s="68" t="str" cm="1">
        <f t="array" aca="1" ref="E16" ca="1">"{""x"": " &amp; INDIRECT(ADDRESS(A16,2,4,1,"DONNEES"))&amp; ",""y"": " &amp; IF(ISNUMBER(INDIRECT(ADDRESS(A16,B16,4,1,"DONNEES"))),SUBSTITUTE(FIXED(INDIRECT(ADDRESS(A16,B16,4,1,"DONNEES"))/A$2,B$2,1),",","."),"null") &amp; "},"</f>
        <v>{"x": 1996,"y": 108.9},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>
        <f t="shared" si="0"/>
        <v>96</v>
      </c>
      <c r="B17" s="65">
        <f t="shared" si="1"/>
        <v>3</v>
      </c>
      <c r="C17" s="54"/>
      <c r="D17" s="58"/>
      <c r="E17" s="68" t="str" cm="1">
        <f t="array" aca="1" ref="E17" ca="1">"{""x"": " &amp; INDIRECT(ADDRESS(A17,2,4,1,"DONNEES"))&amp; ",""y"": " &amp; IF(ISNUMBER(INDIRECT(ADDRESS(A17,B17,4,1,"DONNEES"))),SUBSTITUTE(FIXED(INDIRECT(ADDRESS(A17,B17,4,1,"DONNEES"))/A$2,B$2,1),",","."),"null") &amp; "},"</f>
        <v>{"x": 1997,"y": 96.7},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 t="shared" si="0"/>
        <v>97</v>
      </c>
      <c r="B18" s="65">
        <f t="shared" si="1"/>
        <v>3</v>
      </c>
      <c r="C18" s="54"/>
      <c r="D18" s="58"/>
      <c r="E18" s="68" t="str" cm="1">
        <f t="array" aca="1" ref="E18" ca="1">"{""x"": " &amp; INDIRECT(ADDRESS(A18,2,4,1,"DONNEES"))&amp; ",""y"": " &amp; IF(ISNUMBER(INDIRECT(ADDRESS(A18,B18,4,1,"DONNEES"))),SUBSTITUTE(FIXED(INDIRECT(ADDRESS(A18,B18,4,1,"DONNEES"))/A$2,B$2,1),",","."),"null") &amp; "},"</f>
        <v>{"x": 1998,"y": 110.4},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si="0"/>
        <v>98</v>
      </c>
      <c r="B19" s="65">
        <f t="shared" si="1"/>
        <v>3</v>
      </c>
      <c r="C19" s="54"/>
      <c r="D19" s="58"/>
      <c r="E19" s="68" t="str" cm="1">
        <f t="array" aca="1" ref="E19" ca="1">"{""x"": " &amp; INDIRECT(ADDRESS(A19,2,4,1,"DONNEES"))&amp; ",""y"": " &amp; IF(ISNUMBER(INDIRECT(ADDRESS(A19,B19,4,1,"DONNEES"))),SUBSTITUTE(FIXED(INDIRECT(ADDRESS(A19,B19,4,1,"DONNEES"))/A$2,B$2,1),",","."),"null") &amp; "},"</f>
        <v>{"x": 1999,"y": 104.8},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0"/>
        <v>99</v>
      </c>
      <c r="B20" s="65">
        <f t="shared" si="1"/>
        <v>3</v>
      </c>
      <c r="C20" s="54"/>
      <c r="D20" s="58"/>
      <c r="E20" s="68" t="str" cm="1">
        <f t="array" aca="1" ref="E20" ca="1">"{""x"": " &amp; INDIRECT(ADDRESS(A20,2,4,1,"DONNEES"))&amp; ",""y"": " &amp; IF(ISNUMBER(INDIRECT(ADDRESS(A20,B20,4,1,"DONNEES"))),SUBSTITUTE(FIXED(INDIRECT(ADDRESS(A20,B20,4,1,"DONNEES"))/A$2,B$2,1),",","."),"null") &amp; "},"</f>
        <v>{"x": 2000,"y": 102.4},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0"/>
        <v>100</v>
      </c>
      <c r="B21" s="65">
        <f t="shared" si="1"/>
        <v>3</v>
      </c>
      <c r="C21" s="54"/>
      <c r="D21" s="58"/>
      <c r="E21" s="68" t="str" cm="1">
        <f t="array" aca="1" ref="E21" ca="1">"{""x"": " &amp; INDIRECT(ADDRESS(A21,2,4,1,"DONNEES"))&amp; ",""y"": " &amp; IF(ISNUMBER(INDIRECT(ADDRESS(A21,B21,4,1,"DONNEES"))),SUBSTITUTE(FIXED(INDIRECT(ADDRESS(A21,B21,4,1,"DONNEES"))/A$2,B$2,1),",","."),"null") &amp; "},"</f>
        <v>{"x": 2001,"y": 112.4},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0"/>
        <v>101</v>
      </c>
      <c r="B22" s="65">
        <f t="shared" si="1"/>
        <v>3</v>
      </c>
      <c r="C22" s="54"/>
      <c r="D22" s="58"/>
      <c r="E22" s="68" t="str" cm="1">
        <f t="array" aca="1" ref="E22" ca="1">"{""x"": " &amp; INDIRECT(ADDRESS(A22,2,4,1,"DONNEES"))&amp; ",""y"": " &amp; IF(ISNUMBER(INDIRECT(ADDRESS(A22,B22,4,1,"DONNEES"))),SUBSTITUTE(FIXED(INDIRECT(ADDRESS(A22,B22,4,1,"DONNEES"))/A$2,B$2,1),",","."),"null") &amp; "},"</f>
        <v>{"x": 2002,"y": 119.7},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0"/>
        <v>102</v>
      </c>
      <c r="B23" s="65">
        <f t="shared" si="1"/>
        <v>3</v>
      </c>
      <c r="C23" s="54"/>
      <c r="D23" s="58"/>
      <c r="E23" s="68" t="str" cm="1">
        <f t="array" aca="1" ref="E23" ca="1">"{""x"": " &amp; INDIRECT(ADDRESS(A23,2,4,1,"DONNEES"))&amp; ",""y"": " &amp; IF(ISNUMBER(INDIRECT(ADDRESS(A23,B23,4,1,"DONNEES"))),SUBSTITUTE(FIXED(INDIRECT(ADDRESS(A23,B23,4,1,"DONNEES"))/A$2,B$2,1),",","."),"null") &amp; "},"</f>
        <v>{"x": 2003,"y": 131.4},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0"/>
        <v>103</v>
      </c>
      <c r="B24" s="65">
        <f t="shared" si="1"/>
        <v>3</v>
      </c>
      <c r="C24" s="54"/>
      <c r="D24" s="58"/>
      <c r="E24" s="68" t="str" cm="1">
        <f t="array" aca="1" ref="E24" ca="1">"{""x"": " &amp; INDIRECT(ADDRESS(A24,2,4,1,"DONNEES"))&amp; ",""y"": " &amp; IF(ISNUMBER(INDIRECT(ADDRESS(A24,B24,4,1,"DONNEES"))),SUBSTITUTE(FIXED(INDIRECT(ADDRESS(A24,B24,4,1,"DONNEES"))/A$2,B$2,1),",","."),"null") &amp; "},"</f>
        <v>{"x": 2004,"y": 115.1},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0"/>
        <v>104</v>
      </c>
      <c r="B25" s="65">
        <f t="shared" si="1"/>
        <v>3</v>
      </c>
      <c r="C25" s="54"/>
      <c r="D25" s="58"/>
      <c r="E25" s="68" t="str" cm="1">
        <f t="array" aca="1" ref="E25" ca="1">"{""x"": " &amp; INDIRECT(ADDRESS(A25,2,4,1,"DONNEES"))&amp; ",""y"": " &amp; IF(ISNUMBER(INDIRECT(ADDRESS(A25,B25,4,1,"DONNEES"))),SUBSTITUTE(FIXED(INDIRECT(ADDRESS(A25,B25,4,1,"DONNEES"))/A$2,B$2,1),",","."),"null") &amp; "},"</f>
        <v>{"x": 2005,"y": 101.5},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>
        <f t="shared" si="0"/>
        <v>105</v>
      </c>
      <c r="B26" s="65">
        <f t="shared" si="1"/>
        <v>3</v>
      </c>
      <c r="C26" s="54"/>
      <c r="D26" s="58"/>
      <c r="E26" s="68" t="str" cm="1">
        <f t="array" aca="1" ref="E26" ca="1">"{""x"": " &amp; INDIRECT(ADDRESS(A26,2,4,1,"DONNEES"))&amp; ",""y"": " &amp; IF(ISNUMBER(INDIRECT(ADDRESS(A26,B26,4,1,"DONNEES"))),SUBSTITUTE(FIXED(INDIRECT(ADDRESS(A26,B26,4,1,"DONNEES"))/A$2,B$2,1),",","."),"null") &amp; "},"</f>
        <v>{"x": 2006,"y": 85.4},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>
        <f t="shared" si="0"/>
        <v>106</v>
      </c>
      <c r="B27" s="65">
        <f t="shared" si="1"/>
        <v>3</v>
      </c>
      <c r="C27" s="54"/>
      <c r="D27" s="58"/>
      <c r="E27" s="68" t="str" cm="1">
        <f t="array" aca="1" ref="E27" ca="1">"{""x"": " &amp; INDIRECT(ADDRESS(A27,2,4,1,"DONNEES"))&amp; ",""y"": " &amp; IF(ISNUMBER(INDIRECT(ADDRESS(A27,B27,4,1,"DONNEES"))),SUBSTITUTE(FIXED(INDIRECT(ADDRESS(A27,B27,4,1,"DONNEES"))/A$2,B$2,1),",","."),"null") &amp; "},"</f>
        <v>{"x": 2007,"y": 85.8},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>
        <f t="shared" si="0"/>
        <v>107</v>
      </c>
      <c r="B28" s="65">
        <f t="shared" si="1"/>
        <v>3</v>
      </c>
      <c r="C28" s="54"/>
      <c r="D28" s="58"/>
      <c r="E28" s="68" t="str" cm="1">
        <f t="array" aca="1" ref="E28" ca="1">"{""x"": " &amp; INDIRECT(ADDRESS(A28,2,4,1,"DONNEES"))&amp; ",""y"": " &amp; IF(ISNUMBER(INDIRECT(ADDRESS(A28,B28,4,1,"DONNEES"))),SUBSTITUTE(FIXED(INDIRECT(ADDRESS(A28,B28,4,1,"DONNEES"))/A$2,B$2,1),",","."),"null") &amp; "},"</f>
        <v>{"x": 2008,"y": 88.8},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>
        <f t="shared" si="0"/>
        <v>108</v>
      </c>
      <c r="B29" s="65">
        <f t="shared" si="1"/>
        <v>3</v>
      </c>
      <c r="C29" s="54"/>
      <c r="D29" s="58"/>
      <c r="E29" s="68" t="str" cm="1">
        <f t="array" aca="1" ref="E29" ca="1">"{""x"": " &amp; INDIRECT(ADDRESS(A29,2,4,1,"DONNEES"))&amp; ",""y"": " &amp; IF(ISNUMBER(INDIRECT(ADDRESS(A29,B29,4,1,"DONNEES"))),SUBSTITUTE(FIXED(INDIRECT(ADDRESS(A29,B29,4,1,"DONNEES"))/A$2,B$2,1),",","."),"null") &amp; "},"</f>
        <v>{"x": 2009,"y": 98.2},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>
        <f t="shared" si="0"/>
        <v>109</v>
      </c>
      <c r="B30" s="65">
        <f t="shared" si="1"/>
        <v>3</v>
      </c>
      <c r="C30" s="54"/>
      <c r="D30" s="58"/>
      <c r="E30" s="68" t="str" cm="1">
        <f t="array" aca="1" ref="E30" ca="1">"{""x"": " &amp; INDIRECT(ADDRESS(A30,2,4,1,"DONNEES"))&amp; ",""y"": " &amp; IF(ISNUMBER(INDIRECT(ADDRESS(A30,B30,4,1,"DONNEES"))),SUBSTITUTE(FIXED(INDIRECT(ADDRESS(A30,B30,4,1,"DONNEES"))/A$2,B$2,1),",","."),"null") &amp; "},"</f>
        <v>{"x": 2010,"y": 112.0},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 t="shared" si="0"/>
        <v>110</v>
      </c>
      <c r="B31" s="65">
        <f t="shared" si="1"/>
        <v>3</v>
      </c>
      <c r="C31" s="54"/>
      <c r="D31" s="58"/>
      <c r="E31" s="68" t="str" cm="1">
        <f t="array" aca="1" ref="E31" ca="1">"{""x"": " &amp; INDIRECT(ADDRESS(A31,2,4,1,"DONNEES"))&amp; ",""y"": " &amp; IF(ISNUMBER(INDIRECT(ADDRESS(A31,B31,4,1,"DONNEES"))),SUBSTITUTE(FIXED(INDIRECT(ADDRESS(A31,B31,4,1,"DONNEES"))/A$2,B$2,1),",","."),"null") &amp; "},"</f>
        <v>{"x": 2011,"y": 121.6},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>
        <f t="shared" si="0"/>
        <v>111</v>
      </c>
      <c r="B32" s="65">
        <f t="shared" si="1"/>
        <v>3</v>
      </c>
      <c r="C32" s="54"/>
      <c r="D32" s="58"/>
      <c r="E32" s="68" t="str" cm="1">
        <f t="array" aca="1" ref="E32" ca="1">"{""x"": " &amp; INDIRECT(ADDRESS(A32,2,4,1,"DONNEES"))&amp; ",""y"": " &amp; IF(ISNUMBER(INDIRECT(ADDRESS(A32,B32,4,1,"DONNEES"))),SUBSTITUTE(FIXED(INDIRECT(ADDRESS(A32,B32,4,1,"DONNEES"))/A$2,B$2,1),",","."),"null") &amp; "},"</f>
        <v>{"x": 2012,"y": 178.7},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 t="shared" si="0"/>
        <v>112</v>
      </c>
      <c r="B33" s="65">
        <f t="shared" si="1"/>
        <v>3</v>
      </c>
      <c r="C33" s="54"/>
      <c r="D33" s="58"/>
      <c r="E33" s="68" t="str" cm="1">
        <f t="array" aca="1" ref="E33" ca="1">"{""x"": " &amp; INDIRECT(ADDRESS(A33,2,4,1,"DONNEES"))&amp; ",""y"": " &amp; IF(ISNUMBER(INDIRECT(ADDRESS(A33,B33,4,1,"DONNEES"))),SUBSTITUTE(FIXED(INDIRECT(ADDRESS(A33,B33,4,1,"DONNEES"))/A$2,B$2,1),",","."),"null") &amp; "},"</f>
        <v>{"x": 2013,"y": 127.0},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>
        <f t="shared" si="0"/>
        <v>113</v>
      </c>
      <c r="B34" s="65">
        <f t="shared" si="1"/>
        <v>3</v>
      </c>
      <c r="C34" s="54"/>
      <c r="D34" s="58"/>
      <c r="E34" s="68" t="str" cm="1">
        <f t="array" aca="1" ref="E34" ca="1">"{""x"": " &amp; INDIRECT(ADDRESS(A34,2,4,1,"DONNEES"))&amp; ",""y"": " &amp; IF(ISNUMBER(INDIRECT(ADDRESS(A34,B34,4,1,"DONNEES"))),SUBSTITUTE(FIXED(INDIRECT(ADDRESS(A34,B34,4,1,"DONNEES"))/A$2,B$2,1),",","."),"null") &amp; "},"</f>
        <v>{"x": 2014,"y": 170.1},</v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 t="shared" si="0"/>
        <v>114</v>
      </c>
      <c r="B35" s="65">
        <f t="shared" si="1"/>
        <v>3</v>
      </c>
      <c r="C35" s="54"/>
      <c r="D35" s="58"/>
      <c r="E35" s="68" t="str" cm="1">
        <f t="array" aca="1" ref="E35" ca="1">"{""x"": " &amp; INDIRECT(ADDRESS(A35,2,4,1,"DONNEES"))&amp; ",""y"": " &amp; IF(ISNUMBER(INDIRECT(ADDRESS(A35,B35,4,1,"DONNEES"))),SUBSTITUTE(FIXED(INDIRECT(ADDRESS(A35,B35,4,1,"DONNEES"))/A$2,B$2,1),",","."),"null") &amp; "},"</f>
        <v>{"x": 2015,"y": 127.4},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>
        <f t="shared" si="0"/>
        <v>115</v>
      </c>
      <c r="B36" s="65">
        <f t="shared" si="1"/>
        <v>3</v>
      </c>
      <c r="C36" s="54"/>
      <c r="D36" s="58"/>
      <c r="E36" s="68" t="str" cm="1">
        <f t="array" aca="1" ref="E36" ca="1">"{""x"": " &amp; INDIRECT(ADDRESS(A36,2,4,1,"DONNEES"))&amp; ",""y"": " &amp; IF(ISNUMBER(INDIRECT(ADDRESS(A36,B36,4,1,"DONNEES"))),SUBSTITUTE(FIXED(INDIRECT(ADDRESS(A36,B36,4,1,"DONNEES"))/A$2,B$2,1),",","."),"null") &amp; "},"</f>
        <v>{"x": 2016,"y": 151.8},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>
        <f t="shared" si="0"/>
        <v>116</v>
      </c>
      <c r="B37" s="65">
        <f t="shared" si="1"/>
        <v>3</v>
      </c>
      <c r="C37" s="54"/>
      <c r="D37" s="58"/>
      <c r="E37" s="68" t="str" cm="1">
        <f t="array" aca="1" ref="E37" ca="1">"{""x"": " &amp; INDIRECT(ADDRESS(A37,2,4,1,"DONNEES"))&amp; ",""y"": " &amp; IF(ISNUMBER(INDIRECT(ADDRESS(A37,B37,4,1,"DONNEES"))),SUBSTITUTE(FIXED(INDIRECT(ADDRESS(A37,B37,4,1,"DONNEES"))/A$2,B$2,1),",","."),"null") &amp; "},"</f>
        <v>{"x": 2017,"y": 168.7},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>
        <f t="shared" si="0"/>
        <v>117</v>
      </c>
      <c r="B38" s="65">
        <f t="shared" si="1"/>
        <v>3</v>
      </c>
      <c r="C38" s="54"/>
      <c r="D38" s="58"/>
      <c r="E38" s="68" t="str" cm="1">
        <f t="array" aca="1" ref="E38" ca="1">"{""x"": " &amp; INDIRECT(ADDRESS(A38,2,4,1,"DONNEES"))&amp; ",""y"": " &amp; IF(ISNUMBER(INDIRECT(ADDRESS(A38,B38,4,1,"DONNEES"))),SUBSTITUTE(FIXED(INDIRECT(ADDRESS(A38,B38,4,1,"DONNEES"))/A$2,B$2,1),",","."),"null") &amp; "},"</f>
        <v>{"x": 2018,"y": 174.6},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>
        <f t="shared" si="0"/>
        <v>118</v>
      </c>
      <c r="B39" s="65">
        <f t="shared" si="1"/>
        <v>3</v>
      </c>
      <c r="C39" s="54"/>
      <c r="D39" s="58"/>
      <c r="E39" s="68" t="str" cm="1">
        <f t="array" aca="1" ref="E39" ca="1">"{""x"": " &amp; INDIRECT(ADDRESS(A39,2,4,1,"DONNEES"))&amp; ",""y"": " &amp; IF(ISNUMBER(INDIRECT(ADDRESS(A39,B39,4,1,"DONNEES"))),SUBSTITUTE(FIXED(INDIRECT(ADDRESS(A39,B39,4,1,"DONNEES"))/A$2,B$2,1),",","."),"null") &amp; "},"</f>
        <v>{"x": 2019,"y": 166.5},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>
        <f t="shared" si="0"/>
        <v>119</v>
      </c>
      <c r="B40" s="65">
        <f t="shared" si="1"/>
        <v>3</v>
      </c>
      <c r="C40" s="54"/>
      <c r="D40" s="58"/>
      <c r="E40" s="68" t="str" cm="1">
        <f t="array" aca="1" ref="E40" ca="1">"{""x"": " &amp; INDIRECT(ADDRESS(A40,2,4,1,"DONNEES"))&amp; ",""y"": " &amp; IF(ISNUMBER(INDIRECT(ADDRESS(A40,B40,4,1,"DONNEES"))),SUBSTITUTE(FIXED(INDIRECT(ADDRESS(A40,B40,4,1,"DONNEES"))/A$2,B$2,1),",","."),"null") &amp; "},"</f>
        <v>{"x": 2020,"y": 166.5},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>
        <f t="shared" si="0"/>
        <v>120</v>
      </c>
      <c r="B41" s="65">
        <f>B39</f>
        <v>3</v>
      </c>
      <c r="C41" s="54"/>
      <c r="D41" s="58"/>
      <c r="E41" s="68" t="str" cm="1">
        <f t="array" aca="1" ref="E41" ca="1">"{""x"": " &amp; INDIRECT(ADDRESS(A41,2,4,1,"DONNEES"))&amp; ",""y"": " &amp; IF(ISNUMBER(INDIRECT(ADDRESS(A41,B41,4,1,"DONNEES"))),SUBSTITUTE(FIXED(INDIRECT(ADDRESS(A41,B41,4,1,"DONNEES"))/A$2,B$2,1),",","."),"null") &amp; "},"</f>
        <v>{"x": 2021,"y": 215.1},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>
        <f t="shared" si="0"/>
        <v>121</v>
      </c>
      <c r="B42" s="65">
        <f>B39</f>
        <v>3</v>
      </c>
      <c r="C42" s="54"/>
      <c r="D42" s="58"/>
      <c r="E42" s="68" t="str" cm="1">
        <f t="array" aca="1" ref="E42" ca="1">"{""x"": " &amp; INDIRECT(ADDRESS(A42,2,4,1,"DONNEES"))&amp; ",""y"": " &amp; IF(ISNUMBER(INDIRECT(ADDRESS(A42,B42,4,1,"DONNEES"))),SUBSTITUTE(FIXED(INDIRECT(ADDRESS(A42,B42,4,1,"DONNEES"))/A$2,B$2,1),",","."),"null") &amp; "},"</f>
        <v>{"x": 2022,"y": 184.9},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>
        <f t="shared" si="0"/>
        <v>122</v>
      </c>
      <c r="B43" s="65">
        <f>B40</f>
        <v>3</v>
      </c>
      <c r="C43" s="54"/>
      <c r="D43" s="58"/>
      <c r="E43" s="68" t="str" cm="1">
        <f t="array" aca="1" ref="E43" ca="1">"{""x"": " &amp; INDIRECT(ADDRESS(A43,2,4,1,"DONNEES"))&amp; ",""y"": " &amp; IF(ISNUMBER(INDIRECT(ADDRESS(A43,B43,4,1,"DONNEES"))),SUBSTITUTE(FIXED(INDIRECT(ADDRESS(A43,B43,4,1,"DONNEES"))/A$2,B$2,1),",","."),"null") &amp; "},"</f>
        <v>{"x": 2023,"y": 195.7},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9">
        <f t="shared" ref="A44" si="2">A43+1</f>
        <v>123</v>
      </c>
      <c r="B44" s="70">
        <f t="shared" ref="B44" si="3">B43</f>
        <v>3</v>
      </c>
      <c r="C44" s="71"/>
      <c r="D44" s="72"/>
      <c r="E44" s="73" t="str" cm="1">
        <f t="array" aca="1" ref="E44" ca="1">"{""x"": " &amp; INDIRECT(ADDRESS(A44,2,4,1,"DONNEES"))&amp; ",""y"": " &amp; IF(ISNUMBER(INDIRECT(ADDRESS(A44,B44,4,1,"DONNEES"))),SUBSTITUTE(FIXED(INDIRECT(ADDRESS(A44,B44,4,1,"DONNEES"))/A$2,B$2,1),",","."),"null") &amp; "}]"</f>
        <v>{"x": 2024,"y": 164.1}]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 t="s">
        <v>25</v>
      </c>
      <c r="D45" s="58"/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13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74">
        <f>A10</f>
        <v>89</v>
      </c>
      <c r="B47" s="75">
        <f>B10+1</f>
        <v>4</v>
      </c>
      <c r="C47" s="54"/>
      <c r="D47" s="58"/>
      <c r="E47" s="68" t="str" cm="1">
        <f t="array" aca="1" ref="E47" ca="1">"{""x"": " &amp; INDIRECT(ADDRESS(A47,2,4,1,"DONNEES"))&amp; ",""y"": " &amp; IF(ISNUMBER(INDIRECT(ADDRESS(A47,B47,4,1,"DONNEES"))),SUBSTITUTE(FIXED(INDIRECT(ADDRESS(A47,B47,4,1,"DONNEES"))/A$2,B$2,1),",","."),"null") &amp; "},"</f>
        <v>{"x": 1990,"y": null},</v>
      </c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x14ac:dyDescent="0.3">
      <c r="A48" s="64">
        <f>A47+1</f>
        <v>90</v>
      </c>
      <c r="B48" s="65">
        <f>B47</f>
        <v>4</v>
      </c>
      <c r="E48" s="68" t="str" cm="1">
        <f t="array" aca="1" ref="E48" ca="1">"{""x"": " &amp; INDIRECT(ADDRESS(A48,2,4,1,"DONNEES"))&amp; ",""y"": " &amp; IF(ISNUMBER(INDIRECT(ADDRESS(A48,B48,4,1,"DONNEES"))),SUBSTITUTE(FIXED(INDIRECT(ADDRESS(A48,B48,4,1,"DONNEES"))/A$2,B$2,1),",","."),"null") &amp; "},"</f>
        <v>{"x": 1991,"y": null},</v>
      </c>
    </row>
    <row r="49" spans="1:44" x14ac:dyDescent="0.3">
      <c r="A49" s="64">
        <f t="shared" ref="A49:A81" si="4">A48+1</f>
        <v>91</v>
      </c>
      <c r="B49" s="65">
        <f t="shared" ref="B49:B81" si="5">B48</f>
        <v>4</v>
      </c>
      <c r="E49" s="68" t="str" cm="1">
        <f t="array" aca="1" ref="E49" ca="1">"{""x"": " &amp; INDIRECT(ADDRESS(A49,2,4,1,"DONNEES"))&amp; ",""y"": " &amp; IF(ISNUMBER(INDIRECT(ADDRESS(A49,B49,4,1,"DONNEES"))),SUBSTITUTE(FIXED(INDIRECT(ADDRESS(A49,B49,4,1,"DONNEES"))/A$2,B$2,1),",","."),"null") &amp; "},"</f>
        <v>{"x": 1992,"y": null},</v>
      </c>
    </row>
    <row r="50" spans="1:44" x14ac:dyDescent="0.3">
      <c r="A50" s="64">
        <f t="shared" si="4"/>
        <v>92</v>
      </c>
      <c r="B50" s="65">
        <f t="shared" si="5"/>
        <v>4</v>
      </c>
      <c r="E50" s="68" t="str" cm="1">
        <f t="array" aca="1" ref="E50" ca="1">"{""x"": " &amp; INDIRECT(ADDRESS(A50,2,4,1,"DONNEES"))&amp; ",""y"": " &amp; IF(ISNUMBER(INDIRECT(ADDRESS(A50,B50,4,1,"DONNEES"))),SUBSTITUTE(FIXED(INDIRECT(ADDRESS(A50,B50,4,1,"DONNEES"))/A$2,B$2,1),",","."),"null") &amp; "},"</f>
        <v>{"x": 1993,"y": null},</v>
      </c>
    </row>
    <row r="51" spans="1:44" x14ac:dyDescent="0.3">
      <c r="A51" s="64">
        <f t="shared" si="4"/>
        <v>93</v>
      </c>
      <c r="B51" s="65">
        <f t="shared" si="5"/>
        <v>4</v>
      </c>
      <c r="E51" s="68" t="str" cm="1">
        <f t="array" aca="1" ref="E51" ca="1">"{""x"": " &amp; INDIRECT(ADDRESS(A51,2,4,1,"DONNEES"))&amp; ",""y"": " &amp; IF(ISNUMBER(INDIRECT(ADDRESS(A51,B51,4,1,"DONNEES"))),SUBSTITUTE(FIXED(INDIRECT(ADDRESS(A51,B51,4,1,"DONNEES"))/A$2,B$2,1),",","."),"null") &amp; "},"</f>
        <v>{"x": 1994,"y": null},</v>
      </c>
    </row>
    <row r="52" spans="1:44" x14ac:dyDescent="0.3">
      <c r="A52" s="64">
        <f t="shared" si="4"/>
        <v>94</v>
      </c>
      <c r="B52" s="65">
        <f t="shared" si="5"/>
        <v>4</v>
      </c>
      <c r="E52" s="68" t="str" cm="1">
        <f t="array" aca="1" ref="E52" ca="1">"{""x"": " &amp; INDIRECT(ADDRESS(A52,2,4,1,"DONNEES"))&amp; ",""y"": " &amp; IF(ISNUMBER(INDIRECT(ADDRESS(A52,B52,4,1,"DONNEES"))),SUBSTITUTE(FIXED(INDIRECT(ADDRESS(A52,B52,4,1,"DONNEES"))/A$2,B$2,1),",","."),"null") &amp; "},"</f>
        <v>{"x": 1995,"y": null},</v>
      </c>
    </row>
    <row r="53" spans="1:44" s="59" customFormat="1" x14ac:dyDescent="0.3">
      <c r="A53" s="64">
        <f t="shared" si="4"/>
        <v>95</v>
      </c>
      <c r="B53" s="65">
        <f t="shared" si="5"/>
        <v>4</v>
      </c>
      <c r="C53" s="54"/>
      <c r="D53" s="58"/>
      <c r="E53" s="68" t="str" cm="1">
        <f t="array" aca="1" ref="E53" ca="1">"{""x"": " &amp; INDIRECT(ADDRESS(A53,2,4,1,"DONNEES"))&amp; ",""y"": " &amp; IF(ISNUMBER(INDIRECT(ADDRESS(A53,B53,4,1,"DONNEES"))),SUBSTITUTE(FIXED(INDIRECT(ADDRESS(A53,B53,4,1,"DONNEES"))/A$2,B$2,1),",","."),"null") &amp; "},"</f>
        <v>{"x": 1996,"y": null},</v>
      </c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>
        <f t="shared" si="4"/>
        <v>96</v>
      </c>
      <c r="B54" s="65">
        <f t="shared" si="5"/>
        <v>4</v>
      </c>
      <c r="C54" s="54"/>
      <c r="D54" s="58"/>
      <c r="E54" s="68" t="str" cm="1">
        <f t="array" aca="1" ref="E54" ca="1">"{""x"": " &amp; INDIRECT(ADDRESS(A54,2,4,1,"DONNEES"))&amp; ",""y"": " &amp; IF(ISNUMBER(INDIRECT(ADDRESS(A54,B54,4,1,"DONNEES"))),SUBSTITUTE(FIXED(INDIRECT(ADDRESS(A54,B54,4,1,"DONNEES"))/A$2,B$2,1),",","."),"null") &amp; "},"</f>
        <v>{"x": 1997,"y": null},</v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>
        <f t="shared" si="4"/>
        <v>97</v>
      </c>
      <c r="B55" s="65">
        <f t="shared" si="5"/>
        <v>4</v>
      </c>
      <c r="C55" s="54"/>
      <c r="D55" s="58"/>
      <c r="E55" s="68" t="str" cm="1">
        <f t="array" aca="1" ref="E55" ca="1">"{""x"": " &amp; INDIRECT(ADDRESS(A55,2,4,1,"DONNEES"))&amp; ",""y"": " &amp; IF(ISNUMBER(INDIRECT(ADDRESS(A55,B55,4,1,"DONNEES"))),SUBSTITUTE(FIXED(INDIRECT(ADDRESS(A55,B55,4,1,"DONNEES"))/A$2,B$2,1),",","."),"null") &amp; "},"</f>
        <v>{"x": 1998,"y": null},</v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 t="shared" si="4"/>
        <v>98</v>
      </c>
      <c r="B56" s="65">
        <f t="shared" si="5"/>
        <v>4</v>
      </c>
      <c r="C56" s="54"/>
      <c r="D56" s="58"/>
      <c r="E56" s="68" t="str" cm="1">
        <f t="array" aca="1" ref="E56" ca="1">"{""x"": " &amp; INDIRECT(ADDRESS(A56,2,4,1,"DONNEES"))&amp; ",""y"": " &amp; IF(ISNUMBER(INDIRECT(ADDRESS(A56,B56,4,1,"DONNEES"))),SUBSTITUTE(FIXED(INDIRECT(ADDRESS(A56,B56,4,1,"DONNEES"))/A$2,B$2,1),",","."),"null") &amp; "},"</f>
        <v>{"x": 1999,"y": null},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>
        <f t="shared" si="4"/>
        <v>99</v>
      </c>
      <c r="B57" s="65">
        <f t="shared" si="5"/>
        <v>4</v>
      </c>
      <c r="C57" s="54"/>
      <c r="D57" s="58"/>
      <c r="E57" s="68" t="str" cm="1">
        <f t="array" aca="1" ref="E57" ca="1">"{""x"": " &amp; INDIRECT(ADDRESS(A57,2,4,1,"DONNEES"))&amp; ",""y"": " &amp; IF(ISNUMBER(INDIRECT(ADDRESS(A57,B57,4,1,"DONNEES"))),SUBSTITUTE(FIXED(INDIRECT(ADDRESS(A57,B57,4,1,"DONNEES"))/A$2,B$2,1),",","."),"null") &amp; "},"</f>
        <v>{"x": 2000,"y": null},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>
        <f t="shared" si="4"/>
        <v>100</v>
      </c>
      <c r="B58" s="65">
        <f t="shared" si="5"/>
        <v>4</v>
      </c>
      <c r="C58" s="54"/>
      <c r="D58" s="58"/>
      <c r="E58" s="68" t="str" cm="1">
        <f t="array" aca="1" ref="E58" ca="1">"{""x"": " &amp; INDIRECT(ADDRESS(A58,2,4,1,"DONNEES"))&amp; ",""y"": " &amp; IF(ISNUMBER(INDIRECT(ADDRESS(A58,B58,4,1,"DONNEES"))),SUBSTITUTE(FIXED(INDIRECT(ADDRESS(A58,B58,4,1,"DONNEES"))/A$2,B$2,1),",","."),"null") &amp; "},"</f>
        <v>{"x": 2001,"y": 0.9},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>
        <f t="shared" si="4"/>
        <v>101</v>
      </c>
      <c r="B59" s="65">
        <f t="shared" si="5"/>
        <v>4</v>
      </c>
      <c r="C59" s="54"/>
      <c r="D59" s="58"/>
      <c r="E59" s="68" t="str" cm="1">
        <f t="array" aca="1" ref="E59" ca="1">"{""x"": " &amp; INDIRECT(ADDRESS(A59,2,4,1,"DONNEES"))&amp; ",""y"": " &amp; IF(ISNUMBER(INDIRECT(ADDRESS(A59,B59,4,1,"DONNEES"))),SUBSTITUTE(FIXED(INDIRECT(ADDRESS(A59,B59,4,1,"DONNEES"))/A$2,B$2,1),",","."),"null") &amp; "},"</f>
        <v>{"x": 2002,"y": 0.4},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>
        <f t="shared" si="4"/>
        <v>102</v>
      </c>
      <c r="B60" s="65">
        <f t="shared" si="5"/>
        <v>4</v>
      </c>
      <c r="C60" s="54"/>
      <c r="D60" s="58"/>
      <c r="E60" s="68" t="str" cm="1">
        <f t="array" aca="1" ref="E60" ca="1">"{""x"": " &amp; INDIRECT(ADDRESS(A60,2,4,1,"DONNEES"))&amp; ",""y"": " &amp; IF(ISNUMBER(INDIRECT(ADDRESS(A60,B60,4,1,"DONNEES"))),SUBSTITUTE(FIXED(INDIRECT(ADDRESS(A60,B60,4,1,"DONNEES"))/A$2,B$2,1),",","."),"null") &amp; "},"</f>
        <v>{"x": 2003,"y": 1.1},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 t="shared" si="4"/>
        <v>103</v>
      </c>
      <c r="B61" s="65">
        <f t="shared" si="5"/>
        <v>4</v>
      </c>
      <c r="C61" s="54"/>
      <c r="D61" s="58"/>
      <c r="E61" s="68" t="str" cm="1">
        <f t="array" aca="1" ref="E61" ca="1">"{""x"": " &amp; INDIRECT(ADDRESS(A61,2,4,1,"DONNEES"))&amp; ",""y"": " &amp; IF(ISNUMBER(INDIRECT(ADDRESS(A61,B61,4,1,"DONNEES"))),SUBSTITUTE(FIXED(INDIRECT(ADDRESS(A61,B61,4,1,"DONNEES"))/A$2,B$2,1),",","."),"null") &amp; "},"</f>
        <v>{"x": 2004,"y": 4.9},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>
        <f t="shared" si="4"/>
        <v>104</v>
      </c>
      <c r="B62" s="65">
        <f t="shared" si="5"/>
        <v>4</v>
      </c>
      <c r="C62" s="54"/>
      <c r="D62" s="58"/>
      <c r="E62" s="68" t="str" cm="1">
        <f t="array" aca="1" ref="E62" ca="1">"{""x"": " &amp; INDIRECT(ADDRESS(A62,2,4,1,"DONNEES"))&amp; ",""y"": " &amp; IF(ISNUMBER(INDIRECT(ADDRESS(A62,B62,4,1,"DONNEES"))),SUBSTITUTE(FIXED(INDIRECT(ADDRESS(A62,B62,4,1,"DONNEES"))/A$2,B$2,1),",","."),"null") &amp; "},"</f>
        <v>{"x": 2005,"y": 8.1},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 t="shared" si="4"/>
        <v>105</v>
      </c>
      <c r="B63" s="65">
        <f t="shared" si="5"/>
        <v>4</v>
      </c>
      <c r="C63" s="54"/>
      <c r="D63" s="58"/>
      <c r="E63" s="68" t="str" cm="1">
        <f t="array" aca="1" ref="E63" ca="1">"{""x"": " &amp; INDIRECT(ADDRESS(A63,2,4,1,"DONNEES"))&amp; ",""y"": " &amp; IF(ISNUMBER(INDIRECT(ADDRESS(A63,B63,4,1,"DONNEES"))),SUBSTITUTE(FIXED(INDIRECT(ADDRESS(A63,B63,4,1,"DONNEES"))/A$2,B$2,1),",","."),"null") &amp; "},"</f>
        <v>{"x": 2006,"y": 4.2},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>
        <f t="shared" si="4"/>
        <v>106</v>
      </c>
      <c r="B64" s="65">
        <f t="shared" si="5"/>
        <v>4</v>
      </c>
      <c r="C64" s="54"/>
      <c r="D64" s="58"/>
      <c r="E64" s="68" t="str" cm="1">
        <f t="array" aca="1" ref="E64" ca="1">"{""x"": " &amp; INDIRECT(ADDRESS(A64,2,4,1,"DONNEES"))&amp; ",""y"": " &amp; IF(ISNUMBER(INDIRECT(ADDRESS(A64,B64,4,1,"DONNEES"))),SUBSTITUTE(FIXED(INDIRECT(ADDRESS(A64,B64,4,1,"DONNEES"))/A$2,B$2,1),",","."),"null") &amp; "},"</f>
        <v>{"x": 2007,"y": 15.8},</v>
      </c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 t="shared" si="4"/>
        <v>107</v>
      </c>
      <c r="B65" s="65">
        <f t="shared" si="5"/>
        <v>4</v>
      </c>
      <c r="C65" s="54"/>
      <c r="D65" s="58"/>
      <c r="E65" s="68" t="str" cm="1">
        <f t="array" aca="1" ref="E65" ca="1">"{""x"": " &amp; INDIRECT(ADDRESS(A65,2,4,1,"DONNEES"))&amp; ",""y"": " &amp; IF(ISNUMBER(INDIRECT(ADDRESS(A65,B65,4,1,"DONNEES"))),SUBSTITUTE(FIXED(INDIRECT(ADDRESS(A65,B65,4,1,"DONNEES"))/A$2,B$2,1),",","."),"null") &amp; "},"</f>
        <v>{"x": 2008,"y": 15.6},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>
        <f t="shared" si="4"/>
        <v>108</v>
      </c>
      <c r="B66" s="65">
        <f t="shared" si="5"/>
        <v>4</v>
      </c>
      <c r="C66" s="54"/>
      <c r="D66" s="58"/>
      <c r="E66" s="68" t="str" cm="1">
        <f t="array" aca="1" ref="E66" ca="1">"{""x"": " &amp; INDIRECT(ADDRESS(A66,2,4,1,"DONNEES"))&amp; ",""y"": " &amp; IF(ISNUMBER(INDIRECT(ADDRESS(A66,B66,4,1,"DONNEES"))),SUBSTITUTE(FIXED(INDIRECT(ADDRESS(A66,B66,4,1,"DONNEES"))/A$2,B$2,1),",","."),"null") &amp; "},"</f>
        <v>{"x": 2009,"y": 17.2},</v>
      </c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>
        <f t="shared" si="4"/>
        <v>109</v>
      </c>
      <c r="B67" s="65">
        <f t="shared" si="5"/>
        <v>4</v>
      </c>
      <c r="C67" s="54"/>
      <c r="D67" s="58"/>
      <c r="E67" s="68" t="str" cm="1">
        <f t="array" aca="1" ref="E67" ca="1">"{""x"": " &amp; INDIRECT(ADDRESS(A67,2,4,1,"DONNEES"))&amp; ",""y"": " &amp; IF(ISNUMBER(INDIRECT(ADDRESS(A67,B67,4,1,"DONNEES"))),SUBSTITUTE(FIXED(INDIRECT(ADDRESS(A67,B67,4,1,"DONNEES"))/A$2,B$2,1),",","."),"null") &amp; "},"</f>
        <v>{"x": 2010,"y": 16.4},</v>
      </c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>
        <f t="shared" si="4"/>
        <v>110</v>
      </c>
      <c r="B68" s="65">
        <f t="shared" si="5"/>
        <v>4</v>
      </c>
      <c r="C68" s="54"/>
      <c r="D68" s="58"/>
      <c r="E68" s="68" t="str" cm="1">
        <f t="array" aca="1" ref="E68" ca="1">"{""x"": " &amp; INDIRECT(ADDRESS(A68,2,4,1,"DONNEES"))&amp; ",""y"": " &amp; IF(ISNUMBER(INDIRECT(ADDRESS(A68,B68,4,1,"DONNEES"))),SUBSTITUTE(FIXED(INDIRECT(ADDRESS(A68,B68,4,1,"DONNEES"))/A$2,B$2,1),",","."),"null") &amp; "},"</f>
        <v>{"x": 2011,"y": 46.2},</v>
      </c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>
        <f t="shared" si="4"/>
        <v>111</v>
      </c>
      <c r="B69" s="65">
        <f t="shared" si="5"/>
        <v>4</v>
      </c>
      <c r="C69" s="54"/>
      <c r="D69" s="58"/>
      <c r="E69" s="68" t="str" cm="1">
        <f t="array" aca="1" ref="E69" ca="1">"{""x"": " &amp; INDIRECT(ADDRESS(A69,2,4,1,"DONNEES"))&amp; ",""y"": " &amp; IF(ISNUMBER(INDIRECT(ADDRESS(A69,B69,4,1,"DONNEES"))),SUBSTITUTE(FIXED(INDIRECT(ADDRESS(A69,B69,4,1,"DONNEES"))/A$2,B$2,1),",","."),"null") &amp; "},"</f>
        <v>{"x": 2012,"y": 27.3},</v>
      </c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>
        <f t="shared" si="4"/>
        <v>112</v>
      </c>
      <c r="B70" s="65">
        <f t="shared" si="5"/>
        <v>4</v>
      </c>
      <c r="C70" s="54"/>
      <c r="D70" s="58"/>
      <c r="E70" s="68" t="str" cm="1">
        <f t="array" aca="1" ref="E70" ca="1">"{""x"": " &amp; INDIRECT(ADDRESS(A70,2,4,1,"DONNEES"))&amp; ",""y"": " &amp; IF(ISNUMBER(INDIRECT(ADDRESS(A70,B70,4,1,"DONNEES"))),SUBSTITUTE(FIXED(INDIRECT(ADDRESS(A70,B70,4,1,"DONNEES"))/A$2,B$2,1),",","."),"null") &amp; "},"</f>
        <v>{"x": 2013,"y": 55.2},</v>
      </c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>
        <f t="shared" si="4"/>
        <v>113</v>
      </c>
      <c r="B71" s="65">
        <f t="shared" si="5"/>
        <v>4</v>
      </c>
      <c r="C71" s="54"/>
      <c r="D71" s="58"/>
      <c r="E71" s="68" t="str" cm="1">
        <f t="array" aca="1" ref="E71" ca="1">"{""x"": " &amp; INDIRECT(ADDRESS(A71,2,4,1,"DONNEES"))&amp; ",""y"": " &amp; IF(ISNUMBER(INDIRECT(ADDRESS(A71,B71,4,1,"DONNEES"))),SUBSTITUTE(FIXED(INDIRECT(ADDRESS(A71,B71,4,1,"DONNEES"))/A$2,B$2,1),",","."),"null") &amp; "},"</f>
        <v>{"x": 2014,"y": 81.2},</v>
      </c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 t="shared" si="4"/>
        <v>114</v>
      </c>
      <c r="B72" s="65">
        <f t="shared" si="5"/>
        <v>4</v>
      </c>
      <c r="C72" s="54"/>
      <c r="D72" s="58"/>
      <c r="E72" s="68" t="str" cm="1">
        <f t="array" aca="1" ref="E72" ca="1">"{""x"": " &amp; INDIRECT(ADDRESS(A72,2,4,1,"DONNEES"))&amp; ",""y"": " &amp; IF(ISNUMBER(INDIRECT(ADDRESS(A72,B72,4,1,"DONNEES"))),SUBSTITUTE(FIXED(INDIRECT(ADDRESS(A72,B72,4,1,"DONNEES"))/A$2,B$2,1),",","."),"null") &amp; "},"</f>
        <v>{"x": 2015,"y": 87.3},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>
        <f t="shared" si="4"/>
        <v>115</v>
      </c>
      <c r="B73" s="65">
        <f t="shared" si="5"/>
        <v>4</v>
      </c>
      <c r="C73" s="54"/>
      <c r="D73" s="58"/>
      <c r="E73" s="68" t="str" cm="1">
        <f t="array" aca="1" ref="E73" ca="1">"{""x"": " &amp; INDIRECT(ADDRESS(A73,2,4,1,"DONNEES"))&amp; ",""y"": " &amp; IF(ISNUMBER(INDIRECT(ADDRESS(A73,B73,4,1,"DONNEES"))),SUBSTITUTE(FIXED(INDIRECT(ADDRESS(A73,B73,4,1,"DONNEES"))/A$2,B$2,1),",","."),"null") &amp; "},"</f>
        <v>{"x": 2016,"y": 106.0},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 t="shared" si="4"/>
        <v>116</v>
      </c>
      <c r="B74" s="65">
        <f t="shared" si="5"/>
        <v>4</v>
      </c>
      <c r="C74" s="54"/>
      <c r="D74" s="58"/>
      <c r="E74" s="68" t="str" cm="1">
        <f t="array" aca="1" ref="E74" ca="1">"{""x"": " &amp; INDIRECT(ADDRESS(A74,2,4,1,"DONNEES"))&amp; ",""y"": " &amp; IF(ISNUMBER(INDIRECT(ADDRESS(A74,B74,4,1,"DONNEES"))),SUBSTITUTE(FIXED(INDIRECT(ADDRESS(A74,B74,4,1,"DONNEES"))/A$2,B$2,1),",","."),"null") &amp; "},"</f>
        <v>{"x": 2017,"y": 117.7},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>
        <f t="shared" si="4"/>
        <v>117</v>
      </c>
      <c r="B75" s="65">
        <f t="shared" si="5"/>
        <v>4</v>
      </c>
      <c r="C75" s="54"/>
      <c r="D75" s="58"/>
      <c r="E75" s="68" t="str" cm="1">
        <f t="array" aca="1" ref="E75" ca="1">"{""x"": " &amp; INDIRECT(ADDRESS(A75,2,4,1,"DONNEES"))&amp; ",""y"": " &amp; IF(ISNUMBER(INDIRECT(ADDRESS(A75,B75,4,1,"DONNEES"))),SUBSTITUTE(FIXED(INDIRECT(ADDRESS(A75,B75,4,1,"DONNEES"))/A$2,B$2,1),",","."),"null") &amp; "},"</f>
        <v>{"x": 2018,"y": 146.3},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>
        <f t="shared" si="4"/>
        <v>118</v>
      </c>
      <c r="B76" s="65">
        <f t="shared" si="5"/>
        <v>4</v>
      </c>
      <c r="C76" s="54"/>
      <c r="D76" s="58"/>
      <c r="E76" s="68" t="str" cm="1">
        <f t="array" aca="1" ref="E76" ca="1">"{""x"": " &amp; INDIRECT(ADDRESS(A76,2,4,1,"DONNEES"))&amp; ",""y"": " &amp; IF(ISNUMBER(INDIRECT(ADDRESS(A76,B76,4,1,"DONNEES"))),SUBSTITUTE(FIXED(INDIRECT(ADDRESS(A76,B76,4,1,"DONNEES"))/A$2,B$2,1),",","."),"null") &amp; "},"</f>
        <v>{"x": 2019,"y": 181.9},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>
        <f t="shared" si="4"/>
        <v>119</v>
      </c>
      <c r="B77" s="65">
        <f t="shared" si="5"/>
        <v>4</v>
      </c>
      <c r="C77" s="54"/>
      <c r="D77" s="58"/>
      <c r="E77" s="68" t="str" cm="1">
        <f t="array" aca="1" ref="E77" ca="1">"{""x"": " &amp; INDIRECT(ADDRESS(A77,2,4,1,"DONNEES"))&amp; ",""y"": " &amp; IF(ISNUMBER(INDIRECT(ADDRESS(A77,B77,4,1,"DONNEES"))),SUBSTITUTE(FIXED(INDIRECT(ADDRESS(A77,B77,4,1,"DONNEES"))/A$2,B$2,1),",","."),"null") &amp; "},"</f>
        <v>{"x": 2020,"y": 243.6},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>
        <f t="shared" si="4"/>
        <v>120</v>
      </c>
      <c r="B78" s="65">
        <f t="shared" si="5"/>
        <v>4</v>
      </c>
      <c r="C78" s="54"/>
      <c r="D78" s="58"/>
      <c r="E78" s="68" t="str" cm="1">
        <f t="array" aca="1" ref="E78" ca="1">"{""x"": " &amp; INDIRECT(ADDRESS(A78,2,4,1,"DONNEES"))&amp; ",""y"": " &amp; IF(ISNUMBER(INDIRECT(ADDRESS(A78,B78,4,1,"DONNEES"))),SUBSTITUTE(FIXED(INDIRECT(ADDRESS(A78,B78,4,1,"DONNEES"))/A$2,B$2,1),",","."),"null") &amp; "},"</f>
        <v>{"x": 2021,"y": 298.8},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>
        <f t="shared" si="4"/>
        <v>121</v>
      </c>
      <c r="B79" s="65">
        <f>B76</f>
        <v>4</v>
      </c>
      <c r="C79" s="54"/>
      <c r="D79" s="58"/>
      <c r="E79" s="68" t="str" cm="1">
        <f t="array" aca="1" ref="E79" ca="1">"{""x"": " &amp; INDIRECT(ADDRESS(A79,2,4,1,"DONNEES"))&amp; ",""y"": " &amp; IF(ISNUMBER(INDIRECT(ADDRESS(A79,B79,4,1,"DONNEES"))),SUBSTITUTE(FIXED(INDIRECT(ADDRESS(A79,B79,4,1,"DONNEES"))/A$2,B$2,1),",","."),"null") &amp; "},"</f>
        <v>{"x": 2022,"y": 375.8},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 t="shared" si="4"/>
        <v>122</v>
      </c>
      <c r="B80" s="65">
        <f>B78</f>
        <v>4</v>
      </c>
      <c r="C80" s="54"/>
      <c r="D80" s="58"/>
      <c r="E80" s="68" t="str" cm="1">
        <f t="array" aca="1" ref="E80" ca="1">"{""x"": " &amp; INDIRECT(ADDRESS(A80,2,4,1,"DONNEES"))&amp; ",""y"": " &amp; IF(ISNUMBER(INDIRECT(ADDRESS(A80,B80,4,1,"DONNEES"))),SUBSTITUTE(FIXED(INDIRECT(ADDRESS(A80,B80,4,1,"DONNEES"))/A$2,B$2,1),",","."),"null") &amp; "},"</f>
        <v>{"x": 2023,"y": 443.6},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9">
        <f t="shared" si="4"/>
        <v>123</v>
      </c>
      <c r="B81" s="70">
        <f t="shared" si="5"/>
        <v>4</v>
      </c>
      <c r="C81" s="71"/>
      <c r="D81" s="72"/>
      <c r="E81" s="73" t="str" cm="1">
        <f t="array" aca="1" ref="E81" ca="1">"{""x"": " &amp; INDIRECT(ADDRESS(A81,2,4,1,"DONNEES"))&amp; ",""y"": " &amp; IF(ISNUMBER(INDIRECT(ADDRESS(A81,B81,4,1,"DONNEES"))),SUBSTITUTE(FIXED(INDIRECT(ADDRESS(A81,B81,4,1,"DONNEES"))/A$2,B$2,1),",","."),"null") &amp; "}]"</f>
        <v>{"x": 2024,"y": 485.6}]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 t="s">
        <v>26</v>
      </c>
      <c r="D82" s="58"/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 t="s">
        <v>27</v>
      </c>
      <c r="D83" s="58"/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74">
        <f>A10-1</f>
        <v>88</v>
      </c>
      <c r="B84" s="75">
        <f>B10</f>
        <v>3</v>
      </c>
      <c r="C84" s="54"/>
      <c r="D84" s="68" t="str" cm="1">
        <f t="array" aca="1" ref="D84" ca="1">"""name"": """ &amp; INDIRECT(ADDRESS(A84,B84,4,1,"DONNEES")) &amp; ""","</f>
        <v>"name": "Petits fruits",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/>
      <c r="B85" s="65"/>
      <c r="C85" s="54"/>
      <c r="D85" s="58" t="s">
        <v>48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6">
        <f>A$4+1</f>
        <v>85</v>
      </c>
      <c r="B86" s="67">
        <f>B$4+1</f>
        <v>2</v>
      </c>
      <c r="C86" s="54"/>
      <c r="D86" s="58"/>
      <c r="E86" s="68" t="str" cm="1">
        <f t="array" aca="1" ref="E86" ca="1">"""pointFormat"": ""&lt;span style=\""color:{point.color}\""&gt;&amp;#9679&lt;/span&gt; &lt;b&gt;{point.y:,.2f}"&amp;IF(A$2&gt;1," (x"&amp;CHAR(160)&amp;SUBSTITUTE(TEXT(A$2,"# ##0")," ",CHAR(160))&amp;")","") &amp;"&lt;/b&gt;"&amp;CHAR(160)&amp;INDIRECT(ADDRESS(A86,B86,4,1,"DONNEES"))&amp;" de petits fruits&lt;br/&gt;"""</f>
        <v>"pointFormat": "&lt;span style=\"color:{point.color}\"&gt;&amp;#9679&lt;/span&gt; &lt;b&gt;{point.y:,.2f}&lt;/b&gt; ha de petits fruits&lt;br/&gt;"</v>
      </c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58" t="s">
        <v>14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28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58"/>
      <c r="E89" s="58" t="s">
        <v>29</v>
      </c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58" t="s">
        <v>14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75">
        <v>1</v>
      </c>
      <c r="C91" s="54"/>
      <c r="D91" s="68" t="str">
        <f>"""_colorIndex"": "&amp;B91</f>
        <v>"_colorIndex": 1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 t="s">
        <v>25</v>
      </c>
      <c r="D92" s="58"/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>
        <f>A84</f>
        <v>88</v>
      </c>
      <c r="B93" s="65">
        <f>B84+1</f>
        <v>4</v>
      </c>
      <c r="C93" s="54"/>
      <c r="D93" s="68" t="str" cm="1">
        <f t="array" aca="1" ref="D93" ca="1">"""name"": """ &amp; INDIRECT(ADDRESS(A93,B93,4,1,"DONNEES")) &amp; ""","</f>
        <v>"name": "Vignes *",</v>
      </c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/>
      <c r="D94" s="58" t="s">
        <v>48</v>
      </c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4">
        <f>A86</f>
        <v>85</v>
      </c>
      <c r="B95" s="65">
        <f>B86</f>
        <v>2</v>
      </c>
      <c r="C95" s="54"/>
      <c r="D95" s="58"/>
      <c r="E95" s="68" t="str" cm="1">
        <f t="array" aca="1" ref="E95" ca="1">"""pointFormat"": ""&lt;span style=\""color:{point.color}\""&gt;&amp;#9679&lt;/span&gt; &lt;b&gt;{point.y:,.2f}"&amp;IF(A$2&gt;1," (x"&amp;CHAR(160)&amp;SUBSTITUTE(TEXT(A$2,"# ##0")," ",CHAR(160))&amp;")","") &amp;"&lt;/b&gt;"&amp;CHAR(160)&amp;INDIRECT(ADDRESS(A95,B95,4,1,"DONNEES"))&amp;" de vignes&lt;br/&gt;"""</f>
        <v>"pointFormat": "&lt;span style=\"color:{point.color}\"&gt;&amp;#9679&lt;/span&gt; &lt;b&gt;{point.y:,.2f}&lt;/b&gt; ha de vignes&lt;br/&gt;"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59" customFormat="1" x14ac:dyDescent="0.3">
      <c r="A96" s="64"/>
      <c r="B96" s="65"/>
      <c r="C96" s="54"/>
      <c r="D96" s="58" t="s">
        <v>14</v>
      </c>
      <c r="E96" s="58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59" customFormat="1" x14ac:dyDescent="0.3">
      <c r="A97" s="64"/>
      <c r="B97" s="65"/>
      <c r="C97" s="54"/>
      <c r="D97" s="58" t="s">
        <v>28</v>
      </c>
      <c r="E97" s="58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59" customFormat="1" x14ac:dyDescent="0.3">
      <c r="A98" s="64"/>
      <c r="B98" s="65"/>
      <c r="C98" s="54"/>
      <c r="D98" s="58"/>
      <c r="E98" s="58" t="s">
        <v>30</v>
      </c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59" customFormat="1" x14ac:dyDescent="0.3">
      <c r="A99" s="64"/>
      <c r="B99" s="65"/>
      <c r="C99" s="54"/>
      <c r="D99" s="58" t="s">
        <v>14</v>
      </c>
      <c r="E99" s="58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59" customFormat="1" x14ac:dyDescent="0.3">
      <c r="A100" s="64"/>
      <c r="B100" s="65">
        <f>B91+1</f>
        <v>2</v>
      </c>
      <c r="C100" s="54"/>
      <c r="D100" s="68" t="str">
        <f>"""_colorIndex"": "&amp;B100</f>
        <v>"_colorIndex": 2</v>
      </c>
      <c r="E100" s="58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59" customFormat="1" x14ac:dyDescent="0.3">
      <c r="A101" s="64"/>
      <c r="B101" s="65"/>
      <c r="C101" s="54" t="s">
        <v>26</v>
      </c>
      <c r="D101" s="58"/>
      <c r="E101" s="58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59" customFormat="1" x14ac:dyDescent="0.3">
      <c r="A102" s="64"/>
      <c r="B102" s="65"/>
      <c r="C102" s="54" t="s">
        <v>31</v>
      </c>
      <c r="D102" s="58"/>
      <c r="E102" s="58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59" customFormat="1" x14ac:dyDescent="0.3">
      <c r="A103" s="64"/>
      <c r="B103" s="65"/>
      <c r="C103" s="54"/>
      <c r="D103" s="58" t="s">
        <v>32</v>
      </c>
      <c r="E103" s="58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59" customFormat="1" x14ac:dyDescent="0.3">
      <c r="A104" s="64"/>
      <c r="B104" s="65"/>
      <c r="C104" s="54"/>
      <c r="D104" s="58"/>
      <c r="E104" s="58" t="s">
        <v>33</v>
      </c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59" customFormat="1" x14ac:dyDescent="0.3">
      <c r="A105" s="64"/>
      <c r="B105" s="65"/>
      <c r="C105" s="54"/>
      <c r="D105" s="58"/>
      <c r="E105" s="58" t="s">
        <v>34</v>
      </c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59" customFormat="1" x14ac:dyDescent="0.3">
      <c r="A106" s="64"/>
      <c r="B106" s="65"/>
      <c r="C106" s="54"/>
      <c r="D106" s="58" t="s">
        <v>14</v>
      </c>
      <c r="E106" s="58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59" customFormat="1" x14ac:dyDescent="0.3">
      <c r="A107" s="64"/>
      <c r="B107" s="65"/>
      <c r="C107" s="54"/>
      <c r="D107" s="58" t="s">
        <v>35</v>
      </c>
      <c r="E107" s="58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59" customFormat="1" x14ac:dyDescent="0.3">
      <c r="A108" s="64"/>
      <c r="B108" s="65"/>
      <c r="C108" s="54"/>
      <c r="D108" s="58" t="s">
        <v>36</v>
      </c>
      <c r="E108" s="58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59" customFormat="1" x14ac:dyDescent="0.3">
      <c r="A109" s="64"/>
      <c r="B109" s="65"/>
      <c r="C109" s="54"/>
      <c r="D109" s="58" t="s">
        <v>37</v>
      </c>
      <c r="E109" s="58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59" customFormat="1" x14ac:dyDescent="0.3">
      <c r="A110" s="64"/>
      <c r="B110" s="65"/>
      <c r="C110" s="54"/>
      <c r="D110" s="58" t="s">
        <v>38</v>
      </c>
      <c r="E110" s="58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59" customFormat="1" x14ac:dyDescent="0.3">
      <c r="A111" s="64"/>
      <c r="B111" s="65"/>
      <c r="C111" s="54"/>
      <c r="D111" s="58" t="s">
        <v>39</v>
      </c>
      <c r="E111" s="58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59" customFormat="1" x14ac:dyDescent="0.3">
      <c r="A112" s="64"/>
      <c r="B112" s="65"/>
      <c r="C112" s="54"/>
      <c r="D112" s="58" t="s">
        <v>40</v>
      </c>
      <c r="E112" s="58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59" customFormat="1" x14ac:dyDescent="0.3">
      <c r="A113" s="64"/>
      <c r="B113" s="65"/>
      <c r="C113" s="54"/>
      <c r="D113" s="58" t="s">
        <v>41</v>
      </c>
      <c r="E113" s="58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59" customFormat="1" x14ac:dyDescent="0.3">
      <c r="A114" s="64"/>
      <c r="B114" s="65"/>
      <c r="C114" s="54"/>
      <c r="D114" s="58" t="s">
        <v>42</v>
      </c>
      <c r="E114" s="58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59" customFormat="1" x14ac:dyDescent="0.3">
      <c r="A115" s="64"/>
      <c r="B115" s="65"/>
      <c r="C115" s="54" t="s">
        <v>26</v>
      </c>
      <c r="D115" s="58"/>
      <c r="E115" s="58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59" customFormat="1" x14ac:dyDescent="0.3">
      <c r="A116" s="64"/>
      <c r="B116" s="65"/>
      <c r="C116" s="54" t="s">
        <v>43</v>
      </c>
      <c r="D116" s="58"/>
      <c r="E116" s="58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59" customFormat="1" x14ac:dyDescent="0.3">
      <c r="A117" s="64"/>
      <c r="B117" s="65"/>
      <c r="C117" s="54"/>
      <c r="D117" s="58" t="s">
        <v>44</v>
      </c>
      <c r="E117" s="58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59" customFormat="1" x14ac:dyDescent="0.3">
      <c r="A118" s="64">
        <f>A84-3</f>
        <v>85</v>
      </c>
      <c r="B118" s="65">
        <f>B84</f>
        <v>3</v>
      </c>
      <c r="C118" s="54"/>
      <c r="D118" s="58"/>
      <c r="E118" s="68" t="str" cm="1">
        <f t="array" aca="1" ref="E118" ca="1">"""text"": """ &amp;INDIRECT(ADDRESS(A118,B118,4,1,"DONNEES"))&amp; ""","</f>
        <v>"text": "Superficie (ha)",</v>
      </c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59" customFormat="1" ht="28.8" x14ac:dyDescent="0.3">
      <c r="A119" s="64"/>
      <c r="B119" s="65"/>
      <c r="C119" s="54"/>
      <c r="D119" s="58"/>
      <c r="E119" s="58" t="s">
        <v>45</v>
      </c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59" customFormat="1" x14ac:dyDescent="0.3">
      <c r="A120" s="64"/>
      <c r="B120" s="65"/>
      <c r="C120" s="54"/>
      <c r="D120" s="58" t="s">
        <v>14</v>
      </c>
      <c r="E120" s="58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21" spans="1:44" s="59" customFormat="1" x14ac:dyDescent="0.3">
      <c r="A121" s="64"/>
      <c r="B121" s="65"/>
      <c r="C121" s="54"/>
      <c r="D121" s="58" t="s">
        <v>32</v>
      </c>
      <c r="E121" s="58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</row>
    <row r="122" spans="1:44" s="59" customFormat="1" x14ac:dyDescent="0.3">
      <c r="A122" s="64"/>
      <c r="B122" s="65"/>
      <c r="C122" s="54"/>
      <c r="D122" s="58"/>
      <c r="E122" s="58" t="s">
        <v>46</v>
      </c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</row>
    <row r="123" spans="1:44" s="59" customFormat="1" x14ac:dyDescent="0.3">
      <c r="A123" s="64"/>
      <c r="B123" s="65"/>
      <c r="C123" s="54"/>
      <c r="D123" s="58"/>
      <c r="E123" s="58" t="s">
        <v>34</v>
      </c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</row>
    <row r="124" spans="1:44" s="59" customFormat="1" x14ac:dyDescent="0.3">
      <c r="A124" s="64"/>
      <c r="B124" s="65"/>
      <c r="C124" s="54"/>
      <c r="D124" s="58" t="s">
        <v>14</v>
      </c>
      <c r="E124" s="58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</row>
    <row r="125" spans="1:44" s="59" customFormat="1" x14ac:dyDescent="0.3">
      <c r="A125" s="64"/>
      <c r="B125" s="65"/>
      <c r="C125" s="54"/>
      <c r="D125" s="58" t="s">
        <v>35</v>
      </c>
      <c r="E125" s="58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</row>
    <row r="126" spans="1:44" s="59" customFormat="1" x14ac:dyDescent="0.3">
      <c r="A126" s="64"/>
      <c r="B126" s="65"/>
      <c r="C126" s="54"/>
      <c r="D126" s="58" t="s">
        <v>36</v>
      </c>
      <c r="E126" s="58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</row>
    <row r="127" spans="1:44" s="59" customFormat="1" x14ac:dyDescent="0.3">
      <c r="A127" s="64"/>
      <c r="B127" s="65"/>
      <c r="C127" s="54"/>
      <c r="D127" s="58" t="s">
        <v>37</v>
      </c>
      <c r="E127" s="58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</row>
    <row r="128" spans="1:44" s="59" customFormat="1" x14ac:dyDescent="0.3">
      <c r="A128" s="64"/>
      <c r="B128" s="65"/>
      <c r="C128" s="54"/>
      <c r="D128" s="58" t="s">
        <v>38</v>
      </c>
      <c r="E128" s="58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</row>
    <row r="129" spans="1:44" s="59" customFormat="1" x14ac:dyDescent="0.3">
      <c r="A129" s="64"/>
      <c r="B129" s="65"/>
      <c r="C129" s="54"/>
      <c r="D129" s="58" t="s">
        <v>39</v>
      </c>
      <c r="E129" s="58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</row>
    <row r="130" spans="1:44" s="59" customFormat="1" x14ac:dyDescent="0.3">
      <c r="A130" s="64"/>
      <c r="B130" s="65"/>
      <c r="C130" s="54"/>
      <c r="D130" s="58" t="s">
        <v>47</v>
      </c>
      <c r="E130" s="58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</row>
    <row r="131" spans="1:44" s="59" customFormat="1" x14ac:dyDescent="0.3">
      <c r="A131" s="64"/>
      <c r="B131" s="65"/>
      <c r="C131" s="54"/>
      <c r="D131" s="98" t="s">
        <v>67</v>
      </c>
      <c r="E131" s="58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</row>
    <row r="132" spans="1:44" s="59" customFormat="1" x14ac:dyDescent="0.3">
      <c r="A132" s="64"/>
      <c r="B132" s="65"/>
      <c r="C132" s="54"/>
      <c r="D132" s="58" t="s">
        <v>42</v>
      </c>
      <c r="E132" s="58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</row>
    <row r="133" spans="1:44" s="59" customFormat="1" x14ac:dyDescent="0.3">
      <c r="A133" s="64"/>
      <c r="B133" s="65"/>
      <c r="C133" s="54" t="s">
        <v>26</v>
      </c>
      <c r="D133" s="58"/>
      <c r="E133" s="58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</row>
    <row r="134" spans="1:44" s="59" customFormat="1" x14ac:dyDescent="0.3">
      <c r="A134" s="64"/>
      <c r="B134" s="65"/>
      <c r="C134" s="54" t="s">
        <v>48</v>
      </c>
      <c r="D134" s="58"/>
      <c r="E134" s="58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</row>
    <row r="135" spans="1:44" s="59" customFormat="1" x14ac:dyDescent="0.3">
      <c r="A135" s="64"/>
      <c r="B135" s="65"/>
      <c r="C135" s="54"/>
      <c r="D135" s="58" t="s">
        <v>49</v>
      </c>
      <c r="E135" s="58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</row>
    <row r="136" spans="1:44" s="59" customFormat="1" x14ac:dyDescent="0.3">
      <c r="A136" s="64"/>
      <c r="B136" s="65"/>
      <c r="C136" s="54"/>
      <c r="D136" s="58"/>
      <c r="E136" s="68" t="str">
        <f>"""headerFormat"": ""&lt;span style=\""font-size: 10\""&gt;{point.key}"&amp;CHAR(160)&amp;"-"&amp;CHAR(160)&amp;"Wallonie"&amp;CHAR(160)&amp;":&lt;br/&gt;&lt;/span&gt;"""</f>
        <v>"headerFormat": "&lt;span style=\"font-size: 10\"&gt;{point.key} - Wallonie :&lt;br/&gt;&lt;/span&gt;"</v>
      </c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</row>
    <row r="137" spans="1:44" x14ac:dyDescent="0.3">
      <c r="C137" s="54" t="s">
        <v>14</v>
      </c>
    </row>
    <row r="138" spans="1:44" s="64" customFormat="1" x14ac:dyDescent="0.3">
      <c r="B138" s="65"/>
      <c r="C138" s="54" t="s">
        <v>50</v>
      </c>
      <c r="D138" s="58"/>
      <c r="E138" s="58"/>
      <c r="F138" s="59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</row>
    <row r="139" spans="1:44" s="64" customFormat="1" x14ac:dyDescent="0.3">
      <c r="B139" s="65"/>
      <c r="C139" s="54"/>
      <c r="D139" s="58" t="s">
        <v>51</v>
      </c>
      <c r="E139" s="58"/>
      <c r="F139" s="59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</row>
    <row r="140" spans="1:44" s="64" customFormat="1" x14ac:dyDescent="0.3">
      <c r="B140" s="65"/>
      <c r="C140" s="54" t="s">
        <v>14</v>
      </c>
      <c r="D140" s="58"/>
      <c r="E140" s="58"/>
      <c r="F140" s="59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</row>
    <row r="141" spans="1:44" s="64" customFormat="1" x14ac:dyDescent="0.3">
      <c r="B141" s="65"/>
      <c r="C141" s="54" t="s">
        <v>17</v>
      </c>
      <c r="D141" s="58"/>
      <c r="E141" s="58"/>
      <c r="F141" s="59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</row>
    <row r="142" spans="1:44" s="64" customFormat="1" x14ac:dyDescent="0.3">
      <c r="B142" s="65"/>
      <c r="C142" s="54"/>
      <c r="D142" s="58" t="s">
        <v>52</v>
      </c>
      <c r="E142" s="58"/>
      <c r="F142" s="59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</row>
    <row r="143" spans="1:44" s="64" customFormat="1" x14ac:dyDescent="0.3">
      <c r="A143" s="74">
        <f>A10-3</f>
        <v>86</v>
      </c>
      <c r="B143" s="75">
        <f>B10</f>
        <v>3</v>
      </c>
      <c r="C143" s="54"/>
      <c r="D143" s="68" t="str" cm="1">
        <f t="array" aca="1" ref="D143" ca="1">"""" &amp; INDIRECT(ADDRESS(A143,B143,4,1,"DONNEES")) &amp; ""","</f>
        <v>"#F4907C",</v>
      </c>
      <c r="E143" s="58"/>
      <c r="F143" s="59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1:44" s="64" customFormat="1" x14ac:dyDescent="0.3">
      <c r="A144" s="64">
        <f>A143</f>
        <v>86</v>
      </c>
      <c r="B144" s="65">
        <f>B143+1</f>
        <v>4</v>
      </c>
      <c r="C144" s="54"/>
      <c r="D144" s="76" t="str" cm="1">
        <f t="array" aca="1" ref="D144" ca="1">"""" &amp; INDIRECT(ADDRESS(A144,B144,4,1,"DONNEES")) &amp; """"</f>
        <v>"#F79DB3"</v>
      </c>
      <c r="E144" s="58"/>
      <c r="F144" s="59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2:44" s="64" customFormat="1" x14ac:dyDescent="0.3">
      <c r="B145" s="65"/>
      <c r="C145" s="54" t="s">
        <v>16</v>
      </c>
      <c r="D145" s="58"/>
      <c r="E145" s="58"/>
      <c r="F145" s="59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2:44" s="64" customFormat="1" x14ac:dyDescent="0.3">
      <c r="B146" s="65"/>
      <c r="C146" s="54" t="s">
        <v>68</v>
      </c>
      <c r="D146" s="58"/>
      <c r="E146" s="58"/>
      <c r="F146" s="59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</row>
    <row r="147" spans="2:44" s="64" customFormat="1" x14ac:dyDescent="0.3">
      <c r="B147" s="65"/>
      <c r="C147" s="54"/>
      <c r="D147" s="58" t="s">
        <v>69</v>
      </c>
      <c r="E147" s="58"/>
      <c r="F147" s="59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</row>
    <row r="148" spans="2:44" s="64" customFormat="1" x14ac:dyDescent="0.3">
      <c r="B148" s="65"/>
      <c r="C148" s="54"/>
      <c r="D148" s="58"/>
      <c r="E148" s="58" t="s">
        <v>70</v>
      </c>
      <c r="F148" s="59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</row>
    <row r="149" spans="2:44" s="64" customFormat="1" x14ac:dyDescent="0.3">
      <c r="B149" s="65"/>
      <c r="C149" s="54"/>
      <c r="D149" s="58" t="s">
        <v>15</v>
      </c>
      <c r="E149" s="58"/>
      <c r="F149" s="59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</row>
    <row r="150" spans="2:44" s="64" customFormat="1" x14ac:dyDescent="0.3">
      <c r="B150" s="65"/>
      <c r="C150" s="54" t="s">
        <v>14</v>
      </c>
      <c r="D150" s="58"/>
      <c r="E150" s="58"/>
      <c r="F150" s="59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</row>
    <row r="151" spans="2:44" s="64" customFormat="1" x14ac:dyDescent="0.3">
      <c r="B151" s="65"/>
      <c r="C151" s="54" t="s">
        <v>44</v>
      </c>
      <c r="D151" s="58"/>
      <c r="E151" s="58"/>
      <c r="F151" s="59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</row>
    <row r="152" spans="2:44" s="64" customFormat="1" x14ac:dyDescent="0.3">
      <c r="B152" s="65"/>
      <c r="C152" s="54"/>
      <c r="D152" s="58" t="s">
        <v>53</v>
      </c>
      <c r="E152" s="58"/>
      <c r="F152" s="59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</row>
    <row r="153" spans="2:44" s="64" customFormat="1" x14ac:dyDescent="0.3">
      <c r="B153" s="65"/>
      <c r="C153" s="54" t="s">
        <v>14</v>
      </c>
      <c r="D153" s="58"/>
      <c r="E153" s="58"/>
      <c r="F153" s="59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</row>
    <row r="154" spans="2:44" s="64" customFormat="1" x14ac:dyDescent="0.3">
      <c r="B154" s="65"/>
      <c r="C154" s="54" t="s">
        <v>54</v>
      </c>
      <c r="D154" s="58"/>
      <c r="E154" s="58"/>
      <c r="F154" s="59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</row>
    <row r="155" spans="2:44" s="64" customFormat="1" x14ac:dyDescent="0.3">
      <c r="B155" s="65"/>
      <c r="C155" s="54"/>
      <c r="D155" s="58" t="s">
        <v>53</v>
      </c>
      <c r="E155" s="58"/>
      <c r="F155" s="59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</row>
    <row r="156" spans="2:44" s="64" customFormat="1" x14ac:dyDescent="0.3">
      <c r="B156" s="65"/>
      <c r="C156" s="54" t="s">
        <v>14</v>
      </c>
      <c r="D156" s="58"/>
      <c r="E156" s="58"/>
      <c r="F156" s="59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</row>
    <row r="157" spans="2:44" s="64" customFormat="1" x14ac:dyDescent="0.3">
      <c r="B157" s="65"/>
      <c r="C157" s="54" t="s">
        <v>55</v>
      </c>
      <c r="D157" s="58"/>
      <c r="E157" s="58"/>
      <c r="F157" s="59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</row>
    <row r="158" spans="2:44" s="64" customFormat="1" x14ac:dyDescent="0.3">
      <c r="B158" s="65"/>
      <c r="C158" s="54"/>
      <c r="D158" s="58" t="s">
        <v>56</v>
      </c>
      <c r="E158" s="58"/>
      <c r="F158" s="59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</row>
    <row r="159" spans="2:44" s="64" customFormat="1" x14ac:dyDescent="0.3">
      <c r="B159" s="65"/>
      <c r="C159" s="54" t="s">
        <v>14</v>
      </c>
      <c r="D159" s="58"/>
      <c r="E159" s="58"/>
      <c r="F159" s="59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</row>
    <row r="160" spans="2:44" s="64" customFormat="1" x14ac:dyDescent="0.3">
      <c r="B160" s="65"/>
      <c r="C160" s="54" t="s">
        <v>57</v>
      </c>
      <c r="D160" s="58"/>
      <c r="E160" s="58"/>
      <c r="F160" s="59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</row>
    <row r="161" spans="1:44" s="64" customFormat="1" x14ac:dyDescent="0.3">
      <c r="B161" s="65"/>
      <c r="C161" s="54"/>
      <c r="D161" s="58" t="s">
        <v>56</v>
      </c>
      <c r="E161" s="58"/>
      <c r="F161" s="59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</row>
    <row r="162" spans="1:44" s="64" customFormat="1" x14ac:dyDescent="0.3">
      <c r="B162" s="65"/>
      <c r="C162" s="54" t="s">
        <v>15</v>
      </c>
      <c r="D162" s="58"/>
      <c r="E162" s="58"/>
      <c r="F162" s="59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</row>
    <row r="163" spans="1:44" s="64" customFormat="1" x14ac:dyDescent="0.3">
      <c r="B163" s="65"/>
      <c r="C163" s="54" t="s">
        <v>58</v>
      </c>
      <c r="D163" s="58"/>
      <c r="E163" s="58"/>
      <c r="F163" s="59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</row>
    <row r="164" spans="1:44" s="64" customFormat="1" x14ac:dyDescent="0.3">
      <c r="A164" s="61"/>
      <c r="B164" s="62"/>
      <c r="C164" s="77"/>
      <c r="D164" s="78"/>
      <c r="E164" s="78"/>
      <c r="F164" s="59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</row>
    <row r="165" spans="1:44" s="64" customFormat="1" x14ac:dyDescent="0.3">
      <c r="B165" s="65"/>
      <c r="C165" s="54"/>
      <c r="D165" s="58"/>
      <c r="E165" s="58"/>
      <c r="F165" s="59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</row>
    <row r="166" spans="1:44" s="64" customFormat="1" x14ac:dyDescent="0.3">
      <c r="B166" s="65"/>
      <c r="C166" s="54"/>
      <c r="D166" s="58"/>
      <c r="E166" s="58"/>
      <c r="F166" s="59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73" spans="2:44" s="64" customFormat="1" x14ac:dyDescent="0.3">
      <c r="B473" s="65"/>
      <c r="C473" s="54"/>
      <c r="D473" s="58"/>
      <c r="E473" s="58"/>
      <c r="F473" s="59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</row>
    <row r="474" spans="2:44" s="64" customFormat="1" x14ac:dyDescent="0.3">
      <c r="B474" s="65"/>
      <c r="C474" s="54"/>
      <c r="D474" s="58"/>
      <c r="E474" s="58"/>
      <c r="F474" s="59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</row>
    <row r="475" spans="2:44" s="64" customFormat="1" x14ac:dyDescent="0.3">
      <c r="B475" s="65"/>
      <c r="C475" s="54"/>
      <c r="D475" s="58"/>
      <c r="E475" s="58"/>
      <c r="F475" s="59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</row>
    <row r="476" spans="2:44" s="64" customFormat="1" x14ac:dyDescent="0.3">
      <c r="B476" s="65"/>
      <c r="C476" s="54"/>
      <c r="D476" s="58"/>
      <c r="E476" s="58"/>
      <c r="F476" s="59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</row>
    <row r="477" spans="2:44" s="64" customFormat="1" x14ac:dyDescent="0.3">
      <c r="B477" s="65"/>
      <c r="C477" s="54"/>
      <c r="D477" s="58"/>
      <c r="E477" s="58"/>
      <c r="F477" s="59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</row>
    <row r="478" spans="2:44" s="64" customFormat="1" x14ac:dyDescent="0.3">
      <c r="B478" s="65"/>
      <c r="C478" s="54"/>
      <c r="D478" s="58"/>
      <c r="E478" s="58"/>
      <c r="F478" s="59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</row>
    <row r="479" spans="2:44" s="64" customFormat="1" x14ac:dyDescent="0.3">
      <c r="B479" s="65"/>
      <c r="C479" s="54"/>
      <c r="D479" s="58"/>
      <c r="E479" s="58"/>
      <c r="F479" s="59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</row>
    <row r="480" spans="2:44" s="64" customFormat="1" x14ac:dyDescent="0.3">
      <c r="B480" s="65"/>
      <c r="C480" s="54"/>
      <c r="D480" s="58"/>
      <c r="E480" s="58"/>
      <c r="F480" s="59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</row>
    <row r="481" spans="2:44" s="64" customFormat="1" x14ac:dyDescent="0.3">
      <c r="B481" s="65"/>
      <c r="C481" s="54"/>
      <c r="D481" s="58"/>
      <c r="E481" s="58"/>
      <c r="F481" s="59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</row>
    <row r="482" spans="2:44" s="64" customFormat="1" x14ac:dyDescent="0.3">
      <c r="B482" s="65"/>
      <c r="C482" s="54"/>
      <c r="D482" s="58"/>
      <c r="E482" s="58"/>
      <c r="F482" s="59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</row>
    <row r="483" spans="2:44" s="64" customFormat="1" x14ac:dyDescent="0.3">
      <c r="B483" s="65"/>
      <c r="C483" s="54"/>
      <c r="D483" s="58"/>
      <c r="E483" s="58"/>
      <c r="F483" s="59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</row>
    <row r="484" spans="2:44" s="64" customFormat="1" x14ac:dyDescent="0.3">
      <c r="B484" s="65"/>
      <c r="C484" s="54"/>
      <c r="D484" s="58"/>
      <c r="E484" s="58"/>
      <c r="F484" s="59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</row>
    <row r="485" spans="2:44" s="64" customFormat="1" x14ac:dyDescent="0.3">
      <c r="B485" s="65"/>
      <c r="C485" s="54"/>
      <c r="D485" s="58"/>
      <c r="E485" s="58"/>
      <c r="F485" s="59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</row>
    <row r="486" spans="2:44" s="64" customFormat="1" x14ac:dyDescent="0.3">
      <c r="B486" s="65"/>
      <c r="C486" s="54"/>
      <c r="D486" s="58"/>
      <c r="E486" s="58"/>
      <c r="F486" s="59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</row>
    <row r="487" spans="2:44" s="64" customFormat="1" x14ac:dyDescent="0.3">
      <c r="B487" s="65"/>
      <c r="C487" s="54"/>
      <c r="D487" s="58"/>
      <c r="E487" s="58"/>
      <c r="F487" s="59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  <row r="514" spans="2:44" s="64" customFormat="1" x14ac:dyDescent="0.3">
      <c r="B514" s="65"/>
      <c r="C514" s="54"/>
      <c r="D514" s="58"/>
      <c r="E514" s="58"/>
      <c r="F514" s="59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</row>
    <row r="515" spans="2:44" s="64" customFormat="1" x14ac:dyDescent="0.3">
      <c r="B515" s="65"/>
      <c r="C515" s="54"/>
      <c r="D515" s="58"/>
      <c r="E515" s="58"/>
      <c r="F515" s="59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</row>
    <row r="516" spans="2:44" s="64" customFormat="1" x14ac:dyDescent="0.3">
      <c r="B516" s="65"/>
      <c r="C516" s="54"/>
      <c r="D516" s="58"/>
      <c r="E516" s="58"/>
      <c r="F516" s="59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</row>
    <row r="517" spans="2:44" s="64" customFormat="1" x14ac:dyDescent="0.3">
      <c r="B517" s="65"/>
      <c r="C517" s="54"/>
      <c r="D517" s="58"/>
      <c r="E517" s="58"/>
      <c r="F517" s="59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</row>
    <row r="518" spans="2:44" s="64" customFormat="1" x14ac:dyDescent="0.3">
      <c r="B518" s="65"/>
      <c r="C518" s="54"/>
      <c r="D518" s="58"/>
      <c r="E518" s="58"/>
      <c r="F518" s="59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</row>
    <row r="535" spans="2:44" s="64" customFormat="1" x14ac:dyDescent="0.3">
      <c r="B535" s="65"/>
      <c r="C535" s="54"/>
      <c r="D535" s="58"/>
      <c r="E535" s="58"/>
      <c r="F535" s="59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</row>
    <row r="536" spans="2:44" s="64" customFormat="1" x14ac:dyDescent="0.3">
      <c r="B536" s="65"/>
      <c r="C536" s="54"/>
      <c r="D536" s="58"/>
      <c r="E536" s="58"/>
      <c r="F536" s="59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</row>
    <row r="537" spans="2:44" s="64" customFormat="1" x14ac:dyDescent="0.3">
      <c r="B537" s="65"/>
      <c r="C537" s="54"/>
      <c r="D537" s="58"/>
      <c r="E537" s="58"/>
      <c r="F537" s="59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</row>
    <row r="538" spans="2:44" s="64" customFormat="1" x14ac:dyDescent="0.3">
      <c r="B538" s="65"/>
      <c r="C538" s="54"/>
      <c r="D538" s="58"/>
      <c r="E538" s="58"/>
      <c r="F538" s="59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</row>
    <row r="539" spans="2:44" s="64" customFormat="1" x14ac:dyDescent="0.3">
      <c r="B539" s="65"/>
      <c r="C539" s="54"/>
      <c r="D539" s="58"/>
      <c r="E539" s="58"/>
      <c r="F539" s="59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</row>
    <row r="540" spans="2:44" s="64" customFormat="1" x14ac:dyDescent="0.3">
      <c r="B540" s="65"/>
      <c r="C540" s="54"/>
      <c r="D540" s="58"/>
      <c r="E540" s="58"/>
      <c r="F540" s="59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</row>
    <row r="541" spans="2:44" s="64" customFormat="1" x14ac:dyDescent="0.3">
      <c r="B541" s="65"/>
      <c r="C541" s="54"/>
      <c r="D541" s="58"/>
      <c r="E541" s="58"/>
      <c r="F541" s="59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</row>
    <row r="542" spans="2:44" s="64" customFormat="1" x14ac:dyDescent="0.3">
      <c r="B542" s="65"/>
      <c r="C542" s="54"/>
      <c r="D542" s="58"/>
      <c r="E542" s="58"/>
      <c r="F542" s="59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</row>
    <row r="543" spans="2:44" s="64" customFormat="1" x14ac:dyDescent="0.3">
      <c r="B543" s="65"/>
      <c r="C543" s="54"/>
      <c r="D543" s="58"/>
      <c r="E543" s="58"/>
      <c r="F543" s="59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</row>
    <row r="544" spans="2:44" s="64" customFormat="1" x14ac:dyDescent="0.3">
      <c r="B544" s="65"/>
      <c r="C544" s="54"/>
      <c r="D544" s="58"/>
      <c r="E544" s="58"/>
      <c r="F544" s="59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</row>
    <row r="545" spans="2:44" s="64" customFormat="1" x14ac:dyDescent="0.3">
      <c r="B545" s="65"/>
      <c r="C545" s="54"/>
      <c r="D545" s="58"/>
      <c r="E545" s="58"/>
      <c r="F545" s="59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</row>
    <row r="546" spans="2:44" s="64" customFormat="1" x14ac:dyDescent="0.3">
      <c r="B546" s="65"/>
      <c r="C546" s="54"/>
      <c r="D546" s="58"/>
      <c r="E546" s="58"/>
      <c r="F546" s="59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</row>
    <row r="547" spans="2:44" s="64" customFormat="1" x14ac:dyDescent="0.3">
      <c r="B547" s="65"/>
      <c r="C547" s="54"/>
      <c r="D547" s="58"/>
      <c r="E547" s="58"/>
      <c r="F547" s="59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</row>
    <row r="548" spans="2:44" s="64" customFormat="1" x14ac:dyDescent="0.3">
      <c r="B548" s="65"/>
      <c r="C548" s="54"/>
      <c r="D548" s="58"/>
      <c r="E548" s="58"/>
      <c r="F548" s="59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</row>
    <row r="549" spans="2:44" s="64" customFormat="1" x14ac:dyDescent="0.3">
      <c r="B549" s="65"/>
      <c r="C549" s="54"/>
      <c r="D549" s="58"/>
      <c r="E549" s="58"/>
      <c r="F549" s="59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</row>
    <row r="550" spans="2:44" s="64" customFormat="1" x14ac:dyDescent="0.3">
      <c r="B550" s="65"/>
      <c r="C550" s="54"/>
      <c r="D550" s="58"/>
      <c r="E550" s="58"/>
      <c r="F550" s="59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</row>
    <row r="551" spans="2:44" s="64" customFormat="1" x14ac:dyDescent="0.3">
      <c r="B551" s="65"/>
      <c r="C551" s="54"/>
      <c r="D551" s="58"/>
      <c r="E551" s="58"/>
      <c r="F551" s="59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</row>
    <row r="552" spans="2:44" s="64" customFormat="1" x14ac:dyDescent="0.3">
      <c r="B552" s="65"/>
      <c r="C552" s="54"/>
      <c r="D552" s="58"/>
      <c r="E552" s="58"/>
      <c r="F552" s="59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</row>
    <row r="553" spans="2:44" s="64" customFormat="1" x14ac:dyDescent="0.3">
      <c r="B553" s="65"/>
      <c r="C553" s="54"/>
      <c r="D553" s="58"/>
      <c r="E553" s="58"/>
      <c r="F553" s="59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</row>
    <row r="554" spans="2:44" s="64" customFormat="1" x14ac:dyDescent="0.3">
      <c r="B554" s="65"/>
      <c r="C554" s="54"/>
      <c r="D554" s="58"/>
      <c r="E554" s="58"/>
      <c r="F554" s="59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</row>
    <row r="555" spans="2:44" s="64" customFormat="1" x14ac:dyDescent="0.3">
      <c r="B555" s="65"/>
      <c r="C555" s="54"/>
      <c r="D555" s="58"/>
      <c r="E555" s="58"/>
      <c r="F555" s="59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</row>
    <row r="556" spans="2:44" s="64" customFormat="1" x14ac:dyDescent="0.3">
      <c r="B556" s="65"/>
      <c r="C556" s="54"/>
      <c r="D556" s="58"/>
      <c r="E556" s="58"/>
      <c r="F556" s="59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</row>
    <row r="557" spans="2:44" s="64" customFormat="1" x14ac:dyDescent="0.3">
      <c r="B557" s="65"/>
      <c r="C557" s="54"/>
      <c r="D557" s="58"/>
      <c r="E557" s="58"/>
      <c r="F557" s="59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</row>
    <row r="558" spans="2:44" s="64" customFormat="1" x14ac:dyDescent="0.3">
      <c r="B558" s="65"/>
      <c r="C558" s="54"/>
      <c r="D558" s="58"/>
      <c r="E558" s="58"/>
      <c r="F558" s="59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</row>
    <row r="559" spans="2:44" s="64" customFormat="1" x14ac:dyDescent="0.3">
      <c r="B559" s="65"/>
      <c r="C559" s="54"/>
      <c r="D559" s="58"/>
      <c r="E559" s="58"/>
      <c r="F559" s="59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978C1-B043-43DC-8A31-85798C63F940}">
  <sheetPr codeName="Feuil04"/>
  <dimension ref="A1:AR495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6" s="83" customFormat="1" ht="18" x14ac:dyDescent="0.3">
      <c r="A1" s="79" t="str" cm="1">
        <f t="array" aca="1" ref="A1" ca="1">INDIRECT(ADDRESS(A4,B4,4,1,"DONNEES"))</f>
        <v>A4</v>
      </c>
      <c r="B1" s="80" t="str" cm="1">
        <f t="array" aca="1" ref="B1" ca="1">INDIRECT(ADDRESS(A4,B4+1,4,1,"DONNEES"))</f>
        <v>Répartition de la superficie agricole utilisée selon les productions horticoles comestibles en 2024</v>
      </c>
      <c r="C1" s="81"/>
      <c r="D1" s="82"/>
      <c r="E1" s="82"/>
    </row>
    <row r="2" spans="1:6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5"/>
      <c r="E2" s="55"/>
      <c r="F2" s="56"/>
    </row>
    <row r="3" spans="1:6" x14ac:dyDescent="0.3">
      <c r="A3" s="52"/>
      <c r="B3" s="53"/>
      <c r="C3" s="54" t="s">
        <v>20</v>
      </c>
    </row>
    <row r="4" spans="1:6" x14ac:dyDescent="0.3">
      <c r="A4" s="61">
        <f>ROW(DONNEES!A126)</f>
        <v>126</v>
      </c>
      <c r="B4" s="62">
        <v>1</v>
      </c>
      <c r="D4" s="78" t="s">
        <v>59</v>
      </c>
    </row>
    <row r="5" spans="1:6" x14ac:dyDescent="0.3">
      <c r="D5" s="58" t="s">
        <v>22</v>
      </c>
    </row>
    <row r="6" spans="1:6" x14ac:dyDescent="0.3">
      <c r="D6" s="58" t="s">
        <v>23</v>
      </c>
    </row>
    <row r="7" spans="1:6" x14ac:dyDescent="0.3">
      <c r="C7" s="54" t="s">
        <v>14</v>
      </c>
    </row>
    <row r="8" spans="1:6" x14ac:dyDescent="0.3">
      <c r="C8" s="54" t="s">
        <v>24</v>
      </c>
    </row>
    <row r="9" spans="1:6" x14ac:dyDescent="0.3">
      <c r="D9" s="58" t="s">
        <v>13</v>
      </c>
    </row>
    <row r="10" spans="1:6" x14ac:dyDescent="0.3">
      <c r="A10" s="66">
        <f>A$4+3</f>
        <v>129</v>
      </c>
      <c r="B10" s="67">
        <f>B$4+4</f>
        <v>5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&amp;",""color"": """ &amp; INDIRECT(ADDRESS(A10,7,4,1,"DONNEES")) &amp; """},"</f>
        <v>{"name": "Légumes de plein champ","y": 17041,"color": "#C1E690"},</v>
      </c>
    </row>
    <row r="11" spans="1:6" x14ac:dyDescent="0.3">
      <c r="A11" s="66">
        <f>A$4+8</f>
        <v>134</v>
      </c>
      <c r="B11" s="67">
        <f>B$4+4</f>
        <v>5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&amp;",""color"": """ &amp; INDIRECT(ADDRESS(A11,7,4,1,"DONNEES")) &amp; """},"</f>
        <v>{"name": "Vergers","y": 2013,"color": "#CCCEF6"},</v>
      </c>
    </row>
    <row r="12" spans="1:6" x14ac:dyDescent="0.3">
      <c r="A12" s="66">
        <f>A$4+11</f>
        <v>137</v>
      </c>
      <c r="B12" s="67">
        <f>B$4+4</f>
        <v>5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&amp;",""color"": """ &amp; INDIRECT(ADDRESS(A12,7,4,1,"DONNEES")) &amp; """},"</f>
        <v>{"name": "Petits fruits","y": 164,"color": "#F4907C"},</v>
      </c>
    </row>
    <row r="13" spans="1:6" x14ac:dyDescent="0.3">
      <c r="A13" s="66">
        <f>A$4+13</f>
        <v>139</v>
      </c>
      <c r="B13" s="67">
        <f>B$4+4</f>
        <v>5</v>
      </c>
      <c r="E13" s="76" t="str" cm="1">
        <f t="array" aca="1" ref="E13" ca="1">"{""name"": """ &amp; INDIRECT(ADDRESS(A13,2,4,1,"DONNEES"))&amp; """,""y"": " &amp; IF(ISNUMBER(INDIRECT(ADDRESS(A13,B13,4,1,"DONNEES"))),SUBSTITUTE(FIXED(INDIRECT(ADDRESS(A13,B13,4,1,"DONNEES"))/A$2,$B2,1),",","."),"null") &amp;",""color"": """ &amp; INDIRECT(ADDRESS(A13,7,4,1,"DONNEES")) &amp; """}]"</f>
        <v>{"name": "Vignes","y": 486,"color": "#F79DB3"}]</v>
      </c>
    </row>
    <row r="14" spans="1:6" s="89" customFormat="1" x14ac:dyDescent="0.3">
      <c r="A14" s="84"/>
      <c r="B14" s="85"/>
      <c r="C14" s="86" t="s">
        <v>25</v>
      </c>
      <c r="D14" s="87"/>
      <c r="E14" s="88"/>
      <c r="F14" s="59"/>
    </row>
    <row r="15" spans="1:6" x14ac:dyDescent="0.3">
      <c r="D15" s="58" t="s">
        <v>13</v>
      </c>
    </row>
    <row r="16" spans="1:6" x14ac:dyDescent="0.3">
      <c r="A16" s="74">
        <f>A10</f>
        <v>129</v>
      </c>
      <c r="B16" s="75">
        <f>B10+1</f>
        <v>6</v>
      </c>
      <c r="E16" s="68" t="str" cm="1">
        <f t="array" aca="1" ref="E16" ca="1">"{""name"": """ &amp; INDIRECT(ADDRESS(A16,3,4,1,"DONNEES"))&amp; """,""y"": " &amp; IF(ISNUMBER(INDIRECT(ADDRESS(A16,B16,4,1,"DONNEES"))),SUBSTITUTE(FIXED(INDIRECT(ADDRESS(A16,B16,4,1,"DONNEES"))/A$2,B$2,1),",","."),"null") &amp; ",""dataLabels"": {""enable"": true, ""format"": ""{point.name}&lt;br/&gt;{point.percentage:.1f} %""}},"</f>
        <v>{"name": "Petits pois","y": 9103,"dataLabels": {"enable": true, "format": "{point.name}&lt;br/&gt;{point.percentage:.1f} %"}},</v>
      </c>
    </row>
    <row r="17" spans="1:44" x14ac:dyDescent="0.3">
      <c r="A17" s="84">
        <f t="shared" ref="A17:A26" si="0">A16+1</f>
        <v>130</v>
      </c>
      <c r="B17" s="85">
        <f t="shared" ref="B17:B26" si="1">B16</f>
        <v>6</v>
      </c>
      <c r="E17" s="68" t="str" cm="1">
        <f t="array" aca="1" ref="E17" ca="1">"{""name"": """ &amp; INDIRECT(ADDRESS(A17,3,4,1,"DONNEES"))&amp; """,""y"": " &amp; IF(ISNUMBER(INDIRECT(ADDRESS(A17,B17,4,1,"DONNEES"))),SUBSTITUTE(FIXED(INDIRECT(ADDRESS(A17,B17,4,1,"DONNEES"))/A$2,B$2,1),",","."),"null") &amp; ",""dataLabels"": {""enable"": true, ""format"": ""{point.name}&lt;br/&gt;{point.percentage:.1f} %""}},"</f>
        <v>{"name": "Haricots","y": 2370,"dataLabels": {"enable": true, "format": "{point.name}&lt;br/&gt;{point.percentage:.1f} %"}},</v>
      </c>
    </row>
    <row r="18" spans="1:44" x14ac:dyDescent="0.3">
      <c r="A18" s="84">
        <f t="shared" si="0"/>
        <v>131</v>
      </c>
      <c r="B18" s="85">
        <f t="shared" si="1"/>
        <v>6</v>
      </c>
      <c r="E18" s="68" t="str" cm="1">
        <f t="array" aca="1" ref="E18" ca="1">"{""name"": """ &amp; INDIRECT(ADDRESS(A18,3,4,1,"DONNEES"))&amp; """,""y"": " &amp; IF(ISNUMBER(INDIRECT(ADDRESS(A18,B18,4,1,"DONNEES"))),SUBSTITUTE(FIXED(INDIRECT(ADDRESS(A18,B18,4,1,"DONNEES"))/A$2,B$2,1),",","."),"null") &amp; ",""dataLabels"": {""enable"": true, ""format"": ""{point.name}&lt;br/&gt;{point.percentage:.1f} %""}},"</f>
        <v>{"name": "Carottes","y": 1643,"dataLabels": {"enable": true, "format": "{point.name}&lt;br/&gt;{point.percentage:.1f} %"}},</v>
      </c>
    </row>
    <row r="19" spans="1:44" x14ac:dyDescent="0.3">
      <c r="A19" s="84">
        <f t="shared" si="0"/>
        <v>132</v>
      </c>
      <c r="B19" s="85">
        <f t="shared" si="1"/>
        <v>6</v>
      </c>
      <c r="E19" s="68" t="str" cm="1">
        <f t="array" aca="1" ref="E19" ca="1">"{""name"": """ &amp; INDIRECT(ADDRESS(A19,3,4,1,"DONNEES"))&amp; """,""y"": " &amp; IF(ISNUMBER(INDIRECT(ADDRESS(A19,B19,4,1,"DONNEES"))),SUBSTITUTE(FIXED(INDIRECT(ADDRESS(A19,B19,4,1,"DONNEES"))/A$2,B$2,1),",","."),"null") &amp; ",""dataLabels"": {""enable"": true, ""format"": ""{point.name}&lt;br/&gt;{point.percentage:.1f} %""}},"</f>
        <v>{"name": "Oignons","y": 2236,"dataLabels": {"enable": true, "format": "{point.name}&lt;br/&gt;{point.percentage:.1f} %"}},</v>
      </c>
    </row>
    <row r="20" spans="1:44" ht="28.8" x14ac:dyDescent="0.3">
      <c r="A20" s="84">
        <f t="shared" si="0"/>
        <v>133</v>
      </c>
      <c r="B20" s="85">
        <f t="shared" si="1"/>
        <v>6</v>
      </c>
      <c r="E20" s="68" t="str" cm="1">
        <f t="array" aca="1" ref="E20" ca="1">"{""name"": """ &amp; INDIRECT(ADDRESS(A20,3,4,1,"DONNEES"))&amp; """,""y"": " &amp; IF(ISNUMBER(INDIRECT(ADDRESS(A20,B20,4,1,"DONNEES"))),SUBSTITUTE(FIXED(INDIRECT(ADDRESS(A20,B20,4,1,"DONNEES"))/A$2,B$2,1),",","."),"null") &amp; ",""dataLabels"": {""enable"": true, ""format"": ""{point.name}&lt;br/&gt;{point.percentage:.1f} %""}},"</f>
        <v>{"name": "Autres légumes","y": 1689,"dataLabels": {"enable": true, "format": "{point.name}&lt;br/&gt;{point.percentage:.1f} %"}},</v>
      </c>
    </row>
    <row r="21" spans="1:44" x14ac:dyDescent="0.3">
      <c r="A21" s="84">
        <f t="shared" si="0"/>
        <v>134</v>
      </c>
      <c r="B21" s="85">
        <f t="shared" si="1"/>
        <v>6</v>
      </c>
      <c r="E21" s="68" t="str" cm="1">
        <f t="array" aca="1" ref="E21" ca="1">"{""name"": """ &amp; INDIRECT(ADDRESS(A21,3,4,1,"DONNEES"))&amp; """,""y"": " &amp; IF(ISNUMBER(INDIRECT(ADDRESS(A21,B21,4,1,"DONNEES"))),SUBSTITUTE(FIXED(INDIRECT(ADDRESS(A21,B21,4,1,"DONNEES"))/A$2,B$2,1),",","."),"null") &amp; ",""dataLabels"": {""enable"": true, ""format"": ""{point.name}&lt;br/&gt;{point.percentage:.1f} %""}},"</f>
        <v>{"name": "Pommiers","y": 784,"dataLabels": {"enable": true, "format": "{point.name}&lt;br/&gt;{point.percentage:.1f} %"}},</v>
      </c>
    </row>
    <row r="22" spans="1:44" x14ac:dyDescent="0.3">
      <c r="A22" s="84">
        <f t="shared" si="0"/>
        <v>135</v>
      </c>
      <c r="B22" s="85">
        <f t="shared" si="1"/>
        <v>6</v>
      </c>
      <c r="E22" s="68" t="str" cm="1">
        <f t="array" aca="1" ref="E22" ca="1">"{""name"": """ &amp; INDIRECT(ADDRESS(A22,3,4,1,"DONNEES"))&amp; """,""y"": " &amp; IF(ISNUMBER(INDIRECT(ADDRESS(A22,B22,4,1,"DONNEES"))),SUBSTITUTE(FIXED(INDIRECT(ADDRESS(A22,B22,4,1,"DONNEES"))/A$2,B$2,1),",","."),"null") &amp; ",""dataLabels"": {""enable"": true, ""format"": ""{point.name}&lt;br/&gt;{point.percentage:.1f} %""}},"</f>
        <v>{"name": "Poiriers","y": 775,"dataLabels": {"enable": true, "format": "{point.name}&lt;br/&gt;{point.percentage:.1f} %"}},</v>
      </c>
    </row>
    <row r="23" spans="1:44" ht="28.8" x14ac:dyDescent="0.3">
      <c r="A23" s="84">
        <f t="shared" si="0"/>
        <v>136</v>
      </c>
      <c r="B23" s="85">
        <f t="shared" si="1"/>
        <v>6</v>
      </c>
      <c r="E23" s="68" t="str" cm="1">
        <f t="array" aca="1" ref="E23" ca="1">"{""name"": """ &amp; INDIRECT(ADDRESS(A23,3,4,1,"DONNEES"))&amp; """,""y"": " &amp; IF(ISNUMBER(INDIRECT(ADDRESS(A23,B23,4,1,"DONNEES"))),SUBSTITUTE(FIXED(INDIRECT(ADDRESS(A23,B23,4,1,"DONNEES"))/A$2,B$2,1),",","."),"null") &amp; ",""dataLabels"": {""enable"": true, ""format"": ""{point.name}&lt;br/&gt;{point.percentage:.1f} %""}},"</f>
        <v>{"name": "Autres vergers","y": 454,"dataLabels": {"enable": true, "format": "{point.name}&lt;br/&gt;{point.percentage:.1f} %"}},</v>
      </c>
    </row>
    <row r="24" spans="1:44" x14ac:dyDescent="0.3">
      <c r="A24" s="84">
        <f t="shared" si="0"/>
        <v>137</v>
      </c>
      <c r="B24" s="85">
        <f t="shared" si="1"/>
        <v>6</v>
      </c>
      <c r="E24" s="68" t="str" cm="1">
        <f t="array" aca="1" ref="E24" ca="1">"{""name"": """ &amp; INDIRECT(ADDRESS(A24,3,4,1,"DONNEES"))&amp; """,""y"": " &amp; IF(ISNUMBER(INDIRECT(ADDRESS(A24,B24,4,1,"DONNEES"))),SUBSTITUTE(FIXED(INDIRECT(ADDRESS(A24,B24,4,1,"DONNEES"))/A$2,B$2,1),",","."),"null") &amp; ",""dataLabels"": {""enable"": true, ""format"": ""{point.name}&lt;br/&gt;{point.percentage:.1f} %""}},"</f>
        <v>{"name": "Fraises","y": 147,"dataLabels": {"enable": true, "format": "{point.name}&lt;br/&gt;{point.percentage:.1f} %"}},</v>
      </c>
    </row>
    <row r="25" spans="1:44" ht="28.8" x14ac:dyDescent="0.3">
      <c r="A25" s="84">
        <f t="shared" si="0"/>
        <v>138</v>
      </c>
      <c r="B25" s="85">
        <f t="shared" si="1"/>
        <v>6</v>
      </c>
      <c r="E25" s="68" t="str" cm="1">
        <f t="array" aca="1" ref="E25" ca="1">"{""name"": """ &amp; INDIRECT(ADDRESS(A25,3,4,1,"DONNEES"))&amp; """,""y"": " &amp; IF(ISNUMBER(INDIRECT(ADDRESS(A25,B25,4,1,"DONNEES"))),SUBSTITUTE(FIXED(INDIRECT(ADDRESS(A25,B25,4,1,"DONNEES"))/A$2,B$2,1),",","."),"null") &amp; ",""dataLabels"": {""enable"": true, ""format"": ""{point.name}&lt;br/&gt;{point.percentage:.1f} %""}},"</f>
        <v>{"name": "Autres petits fruits","y": 17,"dataLabels": {"enable": true, "format": "{point.name}&lt;br/&gt;{point.percentage:.1f} %"}},</v>
      </c>
    </row>
    <row r="26" spans="1:44" x14ac:dyDescent="0.3">
      <c r="A26" s="84">
        <f t="shared" si="0"/>
        <v>139</v>
      </c>
      <c r="B26" s="85">
        <f t="shared" si="1"/>
        <v>6</v>
      </c>
      <c r="E26" s="76" t="str" cm="1">
        <f t="array" aca="1" ref="E26" ca="1">"{""name"": """ &amp; INDIRECT(ADDRESS(A26,3,4,1,"DONNEES"))&amp; """,""y"": " &amp; IF(ISNUMBER(INDIRECT(ADDRESS(A26,B26,4,1,"DONNEES"))),SUBSTITUTE(FIXED(INDIRECT(ADDRESS(A26,B26,4,1,"DONNEES"))/A$2,B$2,1),",","."),"null") &amp; ",""dataLabels"": {""enable"": true, ""format"": ""{point.name}&lt;br/&gt;{point.percentage:.1f} %""}}]"</f>
        <v>{"name": "Vignes","y": 486,"dataLabels": {"enable": true, "format": "{point.name}&lt;br/&gt;{point.percentage:.1f} %"}}]</v>
      </c>
    </row>
    <row r="27" spans="1:44" x14ac:dyDescent="0.3">
      <c r="C27" s="54" t="s">
        <v>26</v>
      </c>
    </row>
    <row r="28" spans="1:44" s="58" customFormat="1" x14ac:dyDescent="0.3">
      <c r="A28" s="64"/>
      <c r="B28" s="65"/>
      <c r="C28" s="54" t="s">
        <v>27</v>
      </c>
      <c r="F28" s="59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8" customFormat="1" x14ac:dyDescent="0.3">
      <c r="A29" s="66">
        <f>A$4+2</f>
        <v>128</v>
      </c>
      <c r="B29" s="67">
        <f>B$4+5</f>
        <v>6</v>
      </c>
      <c r="C29" s="54"/>
      <c r="D29" s="68" t="str" cm="1">
        <f t="array" aca="1" ref="D29" ca="1">"""name"": """ &amp; INDIRECT(ADDRESS(A29,B29,4,1,"DONNEES"))&amp;""","</f>
        <v>"name": "Superficie",</v>
      </c>
      <c r="F29" s="59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8" customFormat="1" x14ac:dyDescent="0.3">
      <c r="A30" s="64"/>
      <c r="B30" s="65"/>
      <c r="C30" s="54"/>
      <c r="D30" s="58" t="s">
        <v>62</v>
      </c>
      <c r="F30" s="59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8" customFormat="1" x14ac:dyDescent="0.3">
      <c r="A31" s="64"/>
      <c r="B31" s="65"/>
      <c r="C31" s="54"/>
      <c r="E31" s="58" t="s">
        <v>56</v>
      </c>
      <c r="F31" s="59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8" customFormat="1" x14ac:dyDescent="0.3">
      <c r="A32" s="64"/>
      <c r="B32" s="65"/>
      <c r="C32" s="54"/>
      <c r="D32" s="58" t="s">
        <v>14</v>
      </c>
      <c r="F32" s="59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8" customFormat="1" x14ac:dyDescent="0.3">
      <c r="A33" s="64"/>
      <c r="B33" s="65"/>
      <c r="C33" s="54"/>
      <c r="D33" s="58" t="s">
        <v>63</v>
      </c>
      <c r="F33" s="59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8" customFormat="1" x14ac:dyDescent="0.3">
      <c r="A34" s="64"/>
      <c r="B34" s="65"/>
      <c r="C34" s="54"/>
      <c r="D34" s="58" t="s">
        <v>64</v>
      </c>
      <c r="F34" s="59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8" customFormat="1" x14ac:dyDescent="0.3">
      <c r="A35" s="64"/>
      <c r="B35" s="65"/>
      <c r="C35" s="54" t="s">
        <v>25</v>
      </c>
      <c r="F35" s="59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8" customFormat="1" x14ac:dyDescent="0.3">
      <c r="A36" s="66">
        <f>A$4+2</f>
        <v>128</v>
      </c>
      <c r="B36" s="67">
        <f>B$4+4</f>
        <v>5</v>
      </c>
      <c r="C36" s="54"/>
      <c r="D36" s="68" t="str" cm="1">
        <f t="array" aca="1" ref="D36" ca="1">"""name"": """ &amp; INDIRECT(ADDRESS(A36,B36,4,1,"DONNEES"))&amp;""""</f>
        <v>"name": "Superficie_"</v>
      </c>
      <c r="F36" s="59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8" customFormat="1" x14ac:dyDescent="0.3">
      <c r="A37" s="64"/>
      <c r="B37" s="65"/>
      <c r="C37" s="54" t="s">
        <v>26</v>
      </c>
      <c r="F37" s="59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8" customFormat="1" x14ac:dyDescent="0.3">
      <c r="A38" s="64"/>
      <c r="B38" s="65"/>
      <c r="C38" s="54" t="s">
        <v>48</v>
      </c>
      <c r="F38" s="59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8" customFormat="1" x14ac:dyDescent="0.3">
      <c r="A39" s="64"/>
      <c r="B39" s="65"/>
      <c r="C39" s="54"/>
      <c r="D39" s="58" t="s">
        <v>49</v>
      </c>
      <c r="F39" s="59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8" customFormat="1" x14ac:dyDescent="0.3">
      <c r="A40" s="66">
        <f>A$4+2</f>
        <v>128</v>
      </c>
      <c r="B40" s="67">
        <f>B$4+1</f>
        <v>2</v>
      </c>
      <c r="C40" s="54"/>
      <c r="E40" s="68" t="str" cm="1">
        <f t="array" aca="1" ref="E40" ca="1">"""headerFormat"": ""&lt;span style=\""font-size: 10\""&gt;" &amp;FIXED(INDIRECT(ADDRESS(A40,B40,4,1,"DONNEES")),0,1)&amp;CHAR(160)&amp;"-"&amp;CHAR(160)&amp;"Wallonie"&amp;CHAR(160)&amp;"-"&amp;CHAR(160)&amp;"{point.key}"&amp;CHAR(160)&amp;":&lt;br/&gt;&lt;/span&gt; "","</f>
        <v>"headerFormat": "&lt;span style=\"font-size: 10\"&gt;2024 - Wallonie - {point.key} :&lt;br/&gt;&lt;/span&gt; ",</v>
      </c>
      <c r="F40" s="59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8" customFormat="1" ht="28.8" x14ac:dyDescent="0.3">
      <c r="A41" s="66">
        <f>A$10-2</f>
        <v>127</v>
      </c>
      <c r="B41" s="67">
        <f>B$10-3</f>
        <v>2</v>
      </c>
      <c r="C41" s="54"/>
      <c r="E41" s="68" t="str" cm="1">
        <f t="array" aca="1" ref="E41" ca="1">"""pointFormat"": ""&lt;span style=\""color: {point.color}\""&gt;&amp;#9679;&lt;/span&gt;  &lt;b&gt;{point.y:,0f}"&amp;IF(A$2&gt;1," (x"&amp;CHAR(160)&amp;SUBSTITUTE(TEXT(A$2,"# ##0")," ",CHAR(160))&amp;")","") &amp;"&lt;/b&gt;"&amp;CHAR(160) &amp; INDIRECT(ADDRESS(A41,B41,4,1,"DONNEES")) &amp;", soit &lt;b&gt;{point.percentage:.1f}&lt;/b&gt;"&amp;CHAR(160)&amp;"% du total&lt;br/&gt;"""</f>
        <v>"pointFormat": "&lt;span style=\"color: {point.color}\"&gt;&amp;#9679;&lt;/span&gt;  &lt;b&gt;{point.y:,0f}&lt;/b&gt; ha, soit &lt;b&gt;{point.percentage:.1f}&lt;/b&gt; % du total&lt;br/&gt;"</v>
      </c>
      <c r="F41" s="59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8" customFormat="1" x14ac:dyDescent="0.3">
      <c r="A42" s="64"/>
      <c r="B42" s="65"/>
      <c r="C42" s="54" t="s">
        <v>14</v>
      </c>
      <c r="F42" s="59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8" customFormat="1" x14ac:dyDescent="0.3">
      <c r="A43" s="64"/>
      <c r="B43" s="65"/>
      <c r="C43" s="54" t="s">
        <v>50</v>
      </c>
      <c r="F43" s="59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8" customFormat="1" x14ac:dyDescent="0.3">
      <c r="A44" s="64"/>
      <c r="B44" s="65"/>
      <c r="C44" s="54"/>
      <c r="D44" s="58" t="s">
        <v>51</v>
      </c>
      <c r="F44" s="59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8" customFormat="1" x14ac:dyDescent="0.3">
      <c r="A45" s="64"/>
      <c r="B45" s="65"/>
      <c r="C45" s="54" t="s">
        <v>14</v>
      </c>
      <c r="F45" s="59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8" customFormat="1" x14ac:dyDescent="0.3">
      <c r="A46" s="64"/>
      <c r="B46" s="65"/>
      <c r="C46" s="54" t="s">
        <v>17</v>
      </c>
      <c r="F46" s="59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8" customFormat="1" x14ac:dyDescent="0.3">
      <c r="A47" s="74">
        <f>A16</f>
        <v>129</v>
      </c>
      <c r="B47" s="75">
        <f>B16+1</f>
        <v>7</v>
      </c>
      <c r="C47" s="54"/>
      <c r="D47" s="68" t="str" cm="1">
        <f t="array" aca="1" ref="D47" ca="1">"""" &amp; INDIRECT(ADDRESS(A47,B47,4,1,"DONNEES")) &amp; ""","</f>
        <v>"#C1E690",</v>
      </c>
      <c r="F47" s="59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8" customFormat="1" x14ac:dyDescent="0.3">
      <c r="A48" s="64">
        <f>A47+1</f>
        <v>130</v>
      </c>
      <c r="B48" s="65">
        <f>B47</f>
        <v>7</v>
      </c>
      <c r="C48" s="54"/>
      <c r="D48" s="68" t="str" cm="1">
        <f t="array" aca="1" ref="D48" ca="1">"""" &amp; INDIRECT(ADDRESS(A48,B48,4,1,"DONNEES")) &amp; ""","</f>
        <v>"#C1E690",</v>
      </c>
      <c r="F48" s="59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8" customFormat="1" x14ac:dyDescent="0.3">
      <c r="A49" s="64">
        <f t="shared" ref="A49:A57" si="2">A48+1</f>
        <v>131</v>
      </c>
      <c r="B49" s="65">
        <f t="shared" ref="B49:B57" si="3">B48</f>
        <v>7</v>
      </c>
      <c r="C49" s="54"/>
      <c r="D49" s="68" t="str" cm="1">
        <f t="array" aca="1" ref="D49" ca="1">"""" &amp; INDIRECT(ADDRESS(A49,B49,4,1,"DONNEES")) &amp; ""","</f>
        <v>"#C1E690",</v>
      </c>
      <c r="F49" s="5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8" customFormat="1" x14ac:dyDescent="0.3">
      <c r="A50" s="64">
        <f t="shared" si="2"/>
        <v>132</v>
      </c>
      <c r="B50" s="65">
        <f t="shared" si="3"/>
        <v>7</v>
      </c>
      <c r="C50" s="54"/>
      <c r="D50" s="68" t="str" cm="1">
        <f t="array" aca="1" ref="D50" ca="1">"""" &amp; INDIRECT(ADDRESS(A50,B50,4,1,"DONNEES")) &amp; ""","</f>
        <v>"#C1E690",</v>
      </c>
      <c r="F50" s="5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8" customFormat="1" x14ac:dyDescent="0.3">
      <c r="A51" s="64">
        <f t="shared" si="2"/>
        <v>133</v>
      </c>
      <c r="B51" s="65">
        <f t="shared" si="3"/>
        <v>7</v>
      </c>
      <c r="C51" s="54"/>
      <c r="D51" s="68" t="str" cm="1">
        <f t="array" aca="1" ref="D51" ca="1">"""" &amp; INDIRECT(ADDRESS(A51,B51,4,1,"DONNEES")) &amp; ""","</f>
        <v>"#C1E690",</v>
      </c>
      <c r="F51" s="5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8" customFormat="1" x14ac:dyDescent="0.3">
      <c r="A52" s="64">
        <f t="shared" si="2"/>
        <v>134</v>
      </c>
      <c r="B52" s="65">
        <f t="shared" si="3"/>
        <v>7</v>
      </c>
      <c r="C52" s="54"/>
      <c r="D52" s="68" t="str" cm="1">
        <f t="array" aca="1" ref="D52" ca="1">"""" &amp; INDIRECT(ADDRESS(A52,B52,4,1,"DONNEES")) &amp; ""","</f>
        <v>"#CCCEF6",</v>
      </c>
      <c r="F52" s="5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8" customFormat="1" x14ac:dyDescent="0.3">
      <c r="A53" s="64">
        <f t="shared" si="2"/>
        <v>135</v>
      </c>
      <c r="B53" s="65">
        <f t="shared" si="3"/>
        <v>7</v>
      </c>
      <c r="C53" s="54"/>
      <c r="D53" s="68" t="str" cm="1">
        <f t="array" aca="1" ref="D53" ca="1">"""" &amp; INDIRECT(ADDRESS(A53,B53,4,1,"DONNEES")) &amp; ""","</f>
        <v>"#CCCEF6",</v>
      </c>
      <c r="F53" s="5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8" customFormat="1" x14ac:dyDescent="0.3">
      <c r="A54" s="64">
        <f t="shared" si="2"/>
        <v>136</v>
      </c>
      <c r="B54" s="65">
        <f t="shared" si="3"/>
        <v>7</v>
      </c>
      <c r="C54" s="54"/>
      <c r="D54" s="68" t="str" cm="1">
        <f t="array" aca="1" ref="D54" ca="1">"""" &amp; INDIRECT(ADDRESS(A54,B54,4,1,"DONNEES")) &amp; ""","</f>
        <v>"#CCCEF6",</v>
      </c>
      <c r="F54" s="59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8" customFormat="1" x14ac:dyDescent="0.3">
      <c r="A55" s="64">
        <f t="shared" si="2"/>
        <v>137</v>
      </c>
      <c r="B55" s="65">
        <f t="shared" si="3"/>
        <v>7</v>
      </c>
      <c r="C55" s="54"/>
      <c r="D55" s="68" t="str" cm="1">
        <f t="array" aca="1" ref="D55" ca="1">"""" &amp; INDIRECT(ADDRESS(A55,B55,4,1,"DONNEES")) &amp; ""","</f>
        <v>"#F4907C",</v>
      </c>
      <c r="F55" s="59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8" customFormat="1" x14ac:dyDescent="0.3">
      <c r="A56" s="64">
        <f t="shared" si="2"/>
        <v>138</v>
      </c>
      <c r="B56" s="65">
        <f t="shared" si="3"/>
        <v>7</v>
      </c>
      <c r="C56" s="54"/>
      <c r="D56" s="68" t="str" cm="1">
        <f t="array" aca="1" ref="D56" ca="1">"""" &amp; INDIRECT(ADDRESS(A56,B56,4,1,"DONNEES")) &amp; ""","</f>
        <v>"#F4907C",</v>
      </c>
      <c r="F56" s="59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8" customFormat="1" x14ac:dyDescent="0.3">
      <c r="A57" s="64">
        <f t="shared" si="2"/>
        <v>139</v>
      </c>
      <c r="B57" s="65">
        <f t="shared" si="3"/>
        <v>7</v>
      </c>
      <c r="C57" s="54"/>
      <c r="D57" s="76" t="str" cm="1">
        <f t="array" aca="1" ref="D57" ca="1">"""" &amp; INDIRECT(ADDRESS(A57,B57,4,1,"DONNEES")) &amp; """"</f>
        <v>"#F79DB3"</v>
      </c>
      <c r="F57" s="59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x14ac:dyDescent="0.3">
      <c r="C58" s="54" t="s">
        <v>16</v>
      </c>
    </row>
    <row r="59" spans="1:44" x14ac:dyDescent="0.3">
      <c r="C59" s="54" t="s">
        <v>60</v>
      </c>
    </row>
    <row r="60" spans="1:44" x14ac:dyDescent="0.3">
      <c r="D60" s="58" t="s">
        <v>61</v>
      </c>
    </row>
    <row r="61" spans="1:44" x14ac:dyDescent="0.3">
      <c r="E61" s="58" t="s">
        <v>65</v>
      </c>
    </row>
    <row r="62" spans="1:44" x14ac:dyDescent="0.3">
      <c r="D62" s="58" t="s">
        <v>15</v>
      </c>
    </row>
    <row r="63" spans="1:44" x14ac:dyDescent="0.3">
      <c r="C63" s="54" t="s">
        <v>14</v>
      </c>
    </row>
    <row r="64" spans="1:44" x14ac:dyDescent="0.3">
      <c r="C64" s="54" t="s">
        <v>44</v>
      </c>
    </row>
    <row r="65" spans="1:44" x14ac:dyDescent="0.3">
      <c r="D65" s="58" t="s">
        <v>53</v>
      </c>
    </row>
    <row r="66" spans="1:44" x14ac:dyDescent="0.3">
      <c r="C66" s="54" t="s">
        <v>14</v>
      </c>
    </row>
    <row r="67" spans="1:44" x14ac:dyDescent="0.3">
      <c r="C67" s="54" t="s">
        <v>54</v>
      </c>
    </row>
    <row r="68" spans="1:44" x14ac:dyDescent="0.3">
      <c r="D68" s="58" t="s">
        <v>53</v>
      </c>
    </row>
    <row r="69" spans="1:44" x14ac:dyDescent="0.3">
      <c r="C69" s="54" t="s">
        <v>14</v>
      </c>
    </row>
    <row r="70" spans="1:44" x14ac:dyDescent="0.3">
      <c r="C70" s="54" t="s">
        <v>55</v>
      </c>
    </row>
    <row r="71" spans="1:44" s="64" customFormat="1" x14ac:dyDescent="0.3">
      <c r="B71" s="65"/>
      <c r="C71" s="54"/>
      <c r="D71" s="58" t="s">
        <v>56</v>
      </c>
      <c r="E71" s="58"/>
      <c r="F71" s="59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64" customFormat="1" x14ac:dyDescent="0.3">
      <c r="B72" s="65"/>
      <c r="C72" s="54" t="s">
        <v>14</v>
      </c>
      <c r="D72" s="58"/>
      <c r="E72" s="58"/>
      <c r="F72" s="59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64" customFormat="1" x14ac:dyDescent="0.3">
      <c r="B73" s="65"/>
      <c r="C73" s="54" t="s">
        <v>57</v>
      </c>
      <c r="D73" s="58"/>
      <c r="E73" s="58"/>
      <c r="F73" s="59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64" customFormat="1" x14ac:dyDescent="0.3">
      <c r="B74" s="65"/>
      <c r="C74" s="54"/>
      <c r="D74" s="58" t="s">
        <v>56</v>
      </c>
      <c r="E74" s="58"/>
      <c r="F74" s="59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64" customFormat="1" x14ac:dyDescent="0.3">
      <c r="B75" s="65"/>
      <c r="C75" s="54" t="s">
        <v>15</v>
      </c>
      <c r="D75" s="58"/>
      <c r="E75" s="58"/>
      <c r="F75" s="59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64" customFormat="1" x14ac:dyDescent="0.3">
      <c r="B76" s="65"/>
      <c r="C76" s="54" t="s">
        <v>58</v>
      </c>
      <c r="D76" s="58"/>
      <c r="E76" s="58"/>
      <c r="F76" s="59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64" customFormat="1" x14ac:dyDescent="0.3">
      <c r="A77" s="61"/>
      <c r="B77" s="62"/>
      <c r="C77" s="77"/>
      <c r="D77" s="78"/>
      <c r="E77" s="78"/>
      <c r="F77" s="59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64" customFormat="1" x14ac:dyDescent="0.3">
      <c r="B78" s="65"/>
      <c r="C78" s="54"/>
      <c r="D78" s="58"/>
      <c r="E78" s="58"/>
      <c r="F78" s="59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64" customFormat="1" x14ac:dyDescent="0.3">
      <c r="B79" s="65"/>
      <c r="C79" s="54"/>
      <c r="D79" s="58"/>
      <c r="E79" s="58"/>
      <c r="F79" s="59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64" customFormat="1" x14ac:dyDescent="0.3">
      <c r="B80" s="65"/>
      <c r="C80" s="54"/>
      <c r="D80" s="58"/>
      <c r="E80" s="58"/>
      <c r="F80" s="59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2:44" s="64" customFormat="1" x14ac:dyDescent="0.3">
      <c r="B81" s="65"/>
      <c r="C81" s="54"/>
      <c r="D81" s="58"/>
      <c r="E81" s="58"/>
      <c r="F81" s="59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2:44" s="64" customFormat="1" x14ac:dyDescent="0.3">
      <c r="B82" s="65"/>
      <c r="C82" s="54"/>
      <c r="D82" s="58"/>
      <c r="E82" s="58"/>
      <c r="F82" s="59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2:44" s="64" customFormat="1" x14ac:dyDescent="0.3">
      <c r="B83" s="65"/>
      <c r="C83" s="54"/>
      <c r="D83" s="58"/>
      <c r="E83" s="58"/>
      <c r="F83" s="59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2:44" s="64" customFormat="1" x14ac:dyDescent="0.3">
      <c r="B84" s="65"/>
      <c r="C84" s="54"/>
      <c r="D84" s="58"/>
      <c r="E84" s="58"/>
      <c r="F84" s="59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2:44" s="64" customFormat="1" x14ac:dyDescent="0.3">
      <c r="B85" s="65"/>
      <c r="C85" s="54"/>
      <c r="D85" s="58"/>
      <c r="E85" s="58"/>
      <c r="F85" s="59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2:44" s="64" customFormat="1" x14ac:dyDescent="0.3">
      <c r="B86" s="65"/>
      <c r="C86" s="54"/>
      <c r="D86" s="58"/>
      <c r="E86" s="58"/>
      <c r="F86" s="59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2:44" s="64" customFormat="1" x14ac:dyDescent="0.3">
      <c r="B87" s="65"/>
      <c r="C87" s="54"/>
      <c r="D87" s="58"/>
      <c r="E87" s="58"/>
      <c r="F87" s="59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2:44" s="64" customFormat="1" x14ac:dyDescent="0.3">
      <c r="B88" s="65"/>
      <c r="C88" s="54"/>
      <c r="D88" s="58"/>
      <c r="E88" s="58"/>
      <c r="F88" s="59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2:44" s="64" customFormat="1" x14ac:dyDescent="0.3">
      <c r="B89" s="65"/>
      <c r="C89" s="54"/>
      <c r="D89" s="58"/>
      <c r="E89" s="58"/>
      <c r="F89" s="59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2:44" s="64" customFormat="1" x14ac:dyDescent="0.3">
      <c r="B90" s="65"/>
      <c r="C90" s="54"/>
      <c r="D90" s="58"/>
      <c r="E90" s="58"/>
      <c r="F90" s="59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2:44" s="64" customFormat="1" x14ac:dyDescent="0.3">
      <c r="B91" s="65"/>
      <c r="C91" s="54"/>
      <c r="D91" s="58"/>
      <c r="E91" s="58"/>
      <c r="F91" s="59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2:44" s="64" customFormat="1" x14ac:dyDescent="0.3">
      <c r="B92" s="65"/>
      <c r="C92" s="54"/>
      <c r="D92" s="58"/>
      <c r="E92" s="58"/>
      <c r="F92" s="59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2:44" s="64" customFormat="1" x14ac:dyDescent="0.3">
      <c r="B93" s="65"/>
      <c r="C93" s="54"/>
      <c r="D93" s="58"/>
      <c r="E93" s="58"/>
      <c r="F93" s="59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2:44" s="64" customFormat="1" x14ac:dyDescent="0.3">
      <c r="B94" s="65"/>
      <c r="C94" s="54"/>
      <c r="D94" s="58"/>
      <c r="E94" s="58"/>
      <c r="F94" s="59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2:44" s="64" customFormat="1" x14ac:dyDescent="0.3">
      <c r="B95" s="65"/>
      <c r="C95" s="54"/>
      <c r="D95" s="58"/>
      <c r="E95" s="58"/>
      <c r="F95" s="59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2:44" s="64" customFormat="1" x14ac:dyDescent="0.3">
      <c r="B96" s="65"/>
      <c r="C96" s="54"/>
      <c r="D96" s="58"/>
      <c r="E96" s="58"/>
      <c r="F96" s="59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2:44" s="64" customFormat="1" x14ac:dyDescent="0.3">
      <c r="B97" s="65"/>
      <c r="C97" s="54"/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2:44" s="64" customFormat="1" x14ac:dyDescent="0.3">
      <c r="B98" s="65"/>
      <c r="C98" s="54"/>
      <c r="D98" s="58"/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2:44" s="64" customFormat="1" x14ac:dyDescent="0.3">
      <c r="B99" s="65"/>
      <c r="C99" s="54"/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2:44" s="64" customFormat="1" x14ac:dyDescent="0.3">
      <c r="B100" s="65"/>
      <c r="C100" s="54"/>
      <c r="D100" s="58"/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2:44" s="64" customFormat="1" x14ac:dyDescent="0.3">
      <c r="B101" s="65"/>
      <c r="C101" s="54"/>
      <c r="D101" s="58"/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2:44" s="64" customFormat="1" x14ac:dyDescent="0.3">
      <c r="B102" s="65"/>
      <c r="C102" s="54"/>
      <c r="D102" s="58"/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51" spans="2:44" s="64" customFormat="1" x14ac:dyDescent="0.3">
      <c r="B151" s="65"/>
      <c r="C151" s="54"/>
      <c r="D151" s="58"/>
      <c r="E151" s="58"/>
      <c r="F151" s="59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</row>
    <row r="152" spans="2:44" s="64" customFormat="1" x14ac:dyDescent="0.3">
      <c r="B152" s="65"/>
      <c r="C152" s="54"/>
      <c r="D152" s="58"/>
      <c r="E152" s="58"/>
      <c r="F152" s="59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</row>
    <row r="153" spans="2:44" s="64" customFormat="1" x14ac:dyDescent="0.3">
      <c r="B153" s="65"/>
      <c r="C153" s="54"/>
      <c r="D153" s="58"/>
      <c r="E153" s="58"/>
      <c r="F153" s="59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</row>
    <row r="154" spans="2:44" s="64" customFormat="1" x14ac:dyDescent="0.3">
      <c r="B154" s="65"/>
      <c r="C154" s="54"/>
      <c r="D154" s="58"/>
      <c r="E154" s="58"/>
      <c r="F154" s="59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</row>
    <row r="155" spans="2:44" s="64" customFormat="1" x14ac:dyDescent="0.3">
      <c r="B155" s="65"/>
      <c r="C155" s="54"/>
      <c r="D155" s="58"/>
      <c r="E155" s="58"/>
      <c r="F155" s="59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</row>
    <row r="156" spans="2:44" s="64" customFormat="1" x14ac:dyDescent="0.3">
      <c r="B156" s="65"/>
      <c r="C156" s="54"/>
      <c r="D156" s="58"/>
      <c r="E156" s="58"/>
      <c r="F156" s="59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</row>
    <row r="157" spans="2:44" s="64" customFormat="1" x14ac:dyDescent="0.3">
      <c r="B157" s="65"/>
      <c r="C157" s="54"/>
      <c r="D157" s="58"/>
      <c r="E157" s="58"/>
      <c r="F157" s="59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</row>
    <row r="158" spans="2:44" s="64" customFormat="1" x14ac:dyDescent="0.3">
      <c r="B158" s="65"/>
      <c r="C158" s="54"/>
      <c r="D158" s="58"/>
      <c r="E158" s="58"/>
      <c r="F158" s="59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</row>
    <row r="159" spans="2:44" s="64" customFormat="1" x14ac:dyDescent="0.3">
      <c r="B159" s="65"/>
      <c r="C159" s="54"/>
      <c r="D159" s="58"/>
      <c r="E159" s="58"/>
      <c r="F159" s="59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</row>
    <row r="160" spans="2:44" s="64" customFormat="1" x14ac:dyDescent="0.3">
      <c r="B160" s="65"/>
      <c r="C160" s="54"/>
      <c r="D160" s="58"/>
      <c r="E160" s="58"/>
      <c r="F160" s="59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</row>
    <row r="161" spans="2:44" s="64" customFormat="1" x14ac:dyDescent="0.3">
      <c r="B161" s="65"/>
      <c r="C161" s="54"/>
      <c r="D161" s="58"/>
      <c r="E161" s="58"/>
      <c r="F161" s="59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</row>
    <row r="162" spans="2:44" s="64" customFormat="1" x14ac:dyDescent="0.3">
      <c r="B162" s="65"/>
      <c r="C162" s="54"/>
      <c r="D162" s="58"/>
      <c r="E162" s="58"/>
      <c r="F162" s="59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</row>
    <row r="163" spans="2:44" s="64" customFormat="1" x14ac:dyDescent="0.3">
      <c r="B163" s="65"/>
      <c r="C163" s="54"/>
      <c r="D163" s="58"/>
      <c r="E163" s="58"/>
      <c r="F163" s="59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</row>
    <row r="164" spans="2:44" s="64" customFormat="1" x14ac:dyDescent="0.3">
      <c r="B164" s="65"/>
      <c r="C164" s="54"/>
      <c r="D164" s="58"/>
      <c r="E164" s="58"/>
      <c r="F164" s="59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</row>
    <row r="165" spans="2:44" s="64" customFormat="1" x14ac:dyDescent="0.3">
      <c r="B165" s="65"/>
      <c r="C165" s="54"/>
      <c r="D165" s="58"/>
      <c r="E165" s="58"/>
      <c r="F165" s="59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</row>
    <row r="166" spans="2:44" s="64" customFormat="1" x14ac:dyDescent="0.3">
      <c r="B166" s="65"/>
      <c r="C166" s="54"/>
      <c r="D166" s="58"/>
      <c r="E166" s="58"/>
      <c r="F166" s="59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</row>
    <row r="167" spans="2:44" s="64" customFormat="1" x14ac:dyDescent="0.3">
      <c r="B167" s="65"/>
      <c r="C167" s="54"/>
      <c r="D167" s="58"/>
      <c r="E167" s="58"/>
      <c r="F167" s="59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73" spans="2:44" s="64" customFormat="1" x14ac:dyDescent="0.3">
      <c r="B473" s="65"/>
      <c r="C473" s="54"/>
      <c r="D473" s="58"/>
      <c r="E473" s="58"/>
      <c r="F473" s="59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</row>
    <row r="474" spans="2:44" s="64" customFormat="1" x14ac:dyDescent="0.3">
      <c r="B474" s="65"/>
      <c r="C474" s="54"/>
      <c r="D474" s="58"/>
      <c r="E474" s="58"/>
      <c r="F474" s="59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</row>
    <row r="475" spans="2:44" s="64" customFormat="1" x14ac:dyDescent="0.3">
      <c r="B475" s="65"/>
      <c r="C475" s="54"/>
      <c r="D475" s="58"/>
      <c r="E475" s="58"/>
      <c r="F475" s="59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</row>
    <row r="476" spans="2:44" s="64" customFormat="1" x14ac:dyDescent="0.3">
      <c r="B476" s="65"/>
      <c r="C476" s="54"/>
      <c r="D476" s="58"/>
      <c r="E476" s="58"/>
      <c r="F476" s="59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</row>
    <row r="477" spans="2:44" s="64" customFormat="1" x14ac:dyDescent="0.3">
      <c r="B477" s="65"/>
      <c r="C477" s="54"/>
      <c r="D477" s="58"/>
      <c r="E477" s="58"/>
      <c r="F477" s="59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</row>
    <row r="478" spans="2:44" s="64" customFormat="1" x14ac:dyDescent="0.3">
      <c r="B478" s="65"/>
      <c r="C478" s="54"/>
      <c r="D478" s="58"/>
      <c r="E478" s="58"/>
      <c r="F478" s="59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</row>
    <row r="479" spans="2:44" s="64" customFormat="1" x14ac:dyDescent="0.3">
      <c r="B479" s="65"/>
      <c r="C479" s="54"/>
      <c r="D479" s="58"/>
      <c r="E479" s="58"/>
      <c r="F479" s="59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</row>
    <row r="480" spans="2:44" s="64" customFormat="1" x14ac:dyDescent="0.3">
      <c r="B480" s="65"/>
      <c r="C480" s="54"/>
      <c r="D480" s="58"/>
      <c r="E480" s="58"/>
      <c r="F480" s="59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</row>
    <row r="481" spans="2:44" s="64" customFormat="1" x14ac:dyDescent="0.3">
      <c r="B481" s="65"/>
      <c r="C481" s="54"/>
      <c r="D481" s="58"/>
      <c r="E481" s="58"/>
      <c r="F481" s="59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</row>
    <row r="482" spans="2:44" s="64" customFormat="1" x14ac:dyDescent="0.3">
      <c r="B482" s="65"/>
      <c r="C482" s="54"/>
      <c r="D482" s="58"/>
      <c r="E482" s="58"/>
      <c r="F482" s="59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</row>
    <row r="483" spans="2:44" s="64" customFormat="1" x14ac:dyDescent="0.3">
      <c r="B483" s="65"/>
      <c r="C483" s="54"/>
      <c r="D483" s="58"/>
      <c r="E483" s="58"/>
      <c r="F483" s="59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</row>
    <row r="484" spans="2:44" s="64" customFormat="1" x14ac:dyDescent="0.3">
      <c r="B484" s="65"/>
      <c r="C484" s="54"/>
      <c r="D484" s="58"/>
      <c r="E484" s="58"/>
      <c r="F484" s="59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</row>
    <row r="485" spans="2:44" s="64" customFormat="1" x14ac:dyDescent="0.3">
      <c r="B485" s="65"/>
      <c r="C485" s="54"/>
      <c r="D485" s="58"/>
      <c r="E485" s="58"/>
      <c r="F485" s="59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</row>
    <row r="486" spans="2:44" s="64" customFormat="1" x14ac:dyDescent="0.3">
      <c r="B486" s="65"/>
      <c r="C486" s="54"/>
      <c r="D486" s="58"/>
      <c r="E486" s="58"/>
      <c r="F486" s="59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</row>
    <row r="487" spans="2:44" s="64" customFormat="1" x14ac:dyDescent="0.3">
      <c r="B487" s="65"/>
      <c r="C487" s="54"/>
      <c r="D487" s="58"/>
      <c r="E487" s="58"/>
      <c r="F487" s="59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0174E-3261-4F3E-BE80-E73B33E8DF14}">
  <sheetPr codeName="Feuil05"/>
  <dimension ref="A1:AR472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6" s="83" customFormat="1" ht="18" x14ac:dyDescent="0.3">
      <c r="A1" s="79" t="str" cm="1">
        <f t="array" aca="1" ref="A1" ca="1">INDIRECT(ADDRESS(A4,B4,4,1,"DONNEES"))</f>
        <v>B1</v>
      </c>
      <c r="B1" s="80" t="str" cm="1">
        <f t="array" aca="1" ref="B1" ca="1">INDIRECT(ADDRESS(A4,B4+1,4,1,"DONNEES"))</f>
        <v>Répartition de la superficie des légumes de plein champ en 2024</v>
      </c>
      <c r="C1" s="81"/>
      <c r="D1" s="82"/>
      <c r="E1" s="82"/>
    </row>
    <row r="2" spans="1:6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55"/>
      <c r="E2" s="55"/>
      <c r="F2" s="56"/>
    </row>
    <row r="3" spans="1:6" x14ac:dyDescent="0.3">
      <c r="A3" s="52"/>
      <c r="B3" s="53"/>
      <c r="C3" s="54" t="s">
        <v>20</v>
      </c>
    </row>
    <row r="4" spans="1:6" x14ac:dyDescent="0.3">
      <c r="A4" s="61">
        <f>ROW(DONNEES!A142)</f>
        <v>142</v>
      </c>
      <c r="B4" s="62">
        <v>1</v>
      </c>
      <c r="D4" s="78" t="s">
        <v>59</v>
      </c>
    </row>
    <row r="5" spans="1:6" x14ac:dyDescent="0.3">
      <c r="D5" s="58" t="s">
        <v>22</v>
      </c>
    </row>
    <row r="6" spans="1:6" x14ac:dyDescent="0.3">
      <c r="D6" s="58" t="s">
        <v>23</v>
      </c>
    </row>
    <row r="7" spans="1:6" x14ac:dyDescent="0.3">
      <c r="C7" s="54" t="s">
        <v>14</v>
      </c>
    </row>
    <row r="8" spans="1:6" x14ac:dyDescent="0.3">
      <c r="C8" s="54" t="s">
        <v>24</v>
      </c>
    </row>
    <row r="9" spans="1:6" x14ac:dyDescent="0.3">
      <c r="D9" s="58" t="s">
        <v>13</v>
      </c>
    </row>
    <row r="10" spans="1:6" x14ac:dyDescent="0.3">
      <c r="A10" s="66">
        <f>A$4+3</f>
        <v>145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"Petits pois","y": 9103},</v>
      </c>
    </row>
    <row r="11" spans="1:6" x14ac:dyDescent="0.3">
      <c r="A11" s="64">
        <f>A10+1</f>
        <v>146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"Haricots","y": 2370},</v>
      </c>
    </row>
    <row r="12" spans="1:6" x14ac:dyDescent="0.3">
      <c r="A12" s="64">
        <f t="shared" ref="A12:A15" si="0">A11+1</f>
        <v>147</v>
      </c>
      <c r="B12" s="65">
        <f t="shared" ref="B12:B15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"Carottes","y": 1643},</v>
      </c>
    </row>
    <row r="13" spans="1:6" x14ac:dyDescent="0.3">
      <c r="A13" s="64">
        <f t="shared" si="0"/>
        <v>148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"Oignons","y": 2236},</v>
      </c>
    </row>
    <row r="14" spans="1:6" x14ac:dyDescent="0.3">
      <c r="A14" s="64">
        <f t="shared" si="0"/>
        <v>149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"Epinards","y": 165},</v>
      </c>
    </row>
    <row r="15" spans="1:6" x14ac:dyDescent="0.3">
      <c r="A15" s="64">
        <f t="shared" si="0"/>
        <v>150</v>
      </c>
      <c r="B15" s="65">
        <f t="shared" si="1"/>
        <v>3</v>
      </c>
      <c r="E15" s="76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"}]"</f>
        <v>{"name": "Autres","y": 1524}]</v>
      </c>
    </row>
    <row r="16" spans="1:6" x14ac:dyDescent="0.3">
      <c r="C16" s="54" t="s">
        <v>26</v>
      </c>
    </row>
    <row r="17" spans="1:5" x14ac:dyDescent="0.3">
      <c r="C17" s="54" t="s">
        <v>27</v>
      </c>
    </row>
    <row r="18" spans="1:5" x14ac:dyDescent="0.3">
      <c r="A18" s="74">
        <f>A10-1</f>
        <v>144</v>
      </c>
      <c r="B18" s="75">
        <f>B10</f>
        <v>3</v>
      </c>
      <c r="D18" s="68" t="str" cm="1">
        <f t="array" aca="1" ref="D18" ca="1">"""name"": """ &amp; INDIRECT(ADDRESS(A18,B18,4,1,"DONNEES")) &amp; """"</f>
        <v>"name": "Superficie agricole utilisée"</v>
      </c>
    </row>
    <row r="19" spans="1:5" x14ac:dyDescent="0.3">
      <c r="C19" s="54" t="s">
        <v>26</v>
      </c>
    </row>
    <row r="20" spans="1:5" x14ac:dyDescent="0.3">
      <c r="C20" s="54" t="s">
        <v>48</v>
      </c>
    </row>
    <row r="21" spans="1:5" x14ac:dyDescent="0.3">
      <c r="D21" s="58" t="s">
        <v>49</v>
      </c>
    </row>
    <row r="22" spans="1:5" x14ac:dyDescent="0.3">
      <c r="A22" s="66">
        <f>A$4+2</f>
        <v>144</v>
      </c>
      <c r="B22" s="67">
        <f>B$4+1</f>
        <v>2</v>
      </c>
      <c r="E22" s="68" t="str" cm="1">
        <f t="array" aca="1" ref="E22" ca="1">"""headerFormat"": ""&lt;span style=\""font-size: 10\""&gt;" &amp;FIXED(INDIRECT(ADDRESS(A22,B22,4,1,"DONNEES")),0,1)&amp;CHAR(160)&amp;"-"&amp;CHAR(160)&amp; "{point.key}"&amp;CHAR(160)&amp;":&lt;br/&gt;&lt;/span&gt; "","</f>
        <v>"headerFormat": "&lt;span style=\"font-size: 10\"&gt;2024 - {point.key} :&lt;br/&gt;&lt;/span&gt; ",</v>
      </c>
    </row>
    <row r="23" spans="1:5" ht="28.8" x14ac:dyDescent="0.3">
      <c r="A23" s="66">
        <f>A$4+1</f>
        <v>143</v>
      </c>
      <c r="B23" s="67">
        <f>B$4+1</f>
        <v>2</v>
      </c>
      <c r="E23" s="68" t="str" cm="1">
        <f t="array" aca="1" ref="E23" ca="1">"""pointFormat"": ""&lt;span style=\""color:{point.color}\""&gt;&amp;#9679&lt;/span&gt; &lt;b&gt; {point.y:,.0f}"&amp;IF(A$2&gt;1," (x"&amp;CHAR(160)&amp;SUBSTITUTE(TEXT(A$2,"# ##0")," ",CHAR(160))&amp;")","") &amp;"&lt;/b&gt;"&amp;CHAR(160)&amp; INDIRECT(ADDRESS(A23,B23,4,1,"DONNEES"))&amp;",soit &lt;b&gt;{point.percentage:.1f}&lt;/b&gt;"&amp;CHAR(160)&amp;"% du total&lt;br/&gt;"""</f>
        <v>"pointFormat": "&lt;span style=\"color:{point.color}\"&gt;&amp;#9679&lt;/span&gt; &lt;b&gt; {point.y:,.0f}&lt;/b&gt; ha,soit &lt;b&gt;{point.percentage:.1f}&lt;/b&gt; % du total&lt;br/&gt;"</v>
      </c>
    </row>
    <row r="24" spans="1:5" x14ac:dyDescent="0.3">
      <c r="C24" s="54" t="s">
        <v>14</v>
      </c>
    </row>
    <row r="25" spans="1:5" x14ac:dyDescent="0.3">
      <c r="C25" s="54" t="s">
        <v>50</v>
      </c>
    </row>
    <row r="26" spans="1:5" x14ac:dyDescent="0.3">
      <c r="D26" s="58" t="s">
        <v>56</v>
      </c>
    </row>
    <row r="27" spans="1:5" x14ac:dyDescent="0.3">
      <c r="C27" s="54" t="s">
        <v>14</v>
      </c>
    </row>
    <row r="28" spans="1:5" x14ac:dyDescent="0.3">
      <c r="C28" s="54" t="s">
        <v>17</v>
      </c>
    </row>
    <row r="29" spans="1:5" x14ac:dyDescent="0.3">
      <c r="A29" s="74">
        <f>A10</f>
        <v>145</v>
      </c>
      <c r="B29" s="75">
        <f>B10+2</f>
        <v>5</v>
      </c>
      <c r="D29" s="68" t="str" cm="1">
        <f t="array" aca="1" ref="D29" ca="1">"""" &amp; INDIRECT(ADDRESS(A29,B29,4,1,"DONNEES")) &amp; ""","</f>
        <v>"#659820",</v>
      </c>
    </row>
    <row r="30" spans="1:5" x14ac:dyDescent="0.3">
      <c r="A30" s="64">
        <f>A29+1</f>
        <v>146</v>
      </c>
      <c r="B30" s="65">
        <f>B29</f>
        <v>5</v>
      </c>
      <c r="D30" s="68" t="str" cm="1">
        <f t="array" aca="1" ref="D30" ca="1">"""" &amp; INDIRECT(ADDRESS(A30,B30,4,1,"DONNEES")) &amp; ""","</f>
        <v>"#75AE26",</v>
      </c>
    </row>
    <row r="31" spans="1:5" x14ac:dyDescent="0.3">
      <c r="A31" s="64">
        <f t="shared" ref="A31:A34" si="2">A30+1</f>
        <v>147</v>
      </c>
      <c r="B31" s="65">
        <f t="shared" ref="B31:B34" si="3">B30</f>
        <v>5</v>
      </c>
      <c r="D31" s="68" t="str" cm="1">
        <f t="array" aca="1" ref="D31" ca="1">"""" &amp; INDIRECT(ADDRESS(A31,B31,4,1,"DONNEES")) &amp; ""","</f>
        <v>"#8DD232",</v>
      </c>
    </row>
    <row r="32" spans="1:5" x14ac:dyDescent="0.3">
      <c r="A32" s="64">
        <f t="shared" si="2"/>
        <v>148</v>
      </c>
      <c r="B32" s="65">
        <f t="shared" si="3"/>
        <v>5</v>
      </c>
      <c r="D32" s="68" t="str" cm="1">
        <f t="array" aca="1" ref="D32" ca="1">"""" &amp; INDIRECT(ADDRESS(A32,B32,4,1,"DONNEES")) &amp; ""","</f>
        <v>"#B4E179",</v>
      </c>
    </row>
    <row r="33" spans="1:44" x14ac:dyDescent="0.3">
      <c r="A33" s="64">
        <f t="shared" si="2"/>
        <v>149</v>
      </c>
      <c r="B33" s="65">
        <f t="shared" si="3"/>
        <v>5</v>
      </c>
      <c r="D33" s="68" t="str" cm="1">
        <f t="array" aca="1" ref="D33" ca="1">"""" &amp; INDIRECT(ADDRESS(A33,B33,4,1,"DONNEES")) &amp; ""","</f>
        <v>"#D0ECAA",</v>
      </c>
    </row>
    <row r="34" spans="1:44" x14ac:dyDescent="0.3">
      <c r="A34" s="64">
        <f t="shared" si="2"/>
        <v>150</v>
      </c>
      <c r="B34" s="65">
        <f t="shared" si="3"/>
        <v>5</v>
      </c>
      <c r="D34" s="76" t="str" cm="1">
        <f t="array" aca="1" ref="D34" ca="1">"""" &amp; INDIRECT(ADDRESS(A34,B34,4,1,"DONNEES")) &amp; """"</f>
        <v>"#E5F4D0"</v>
      </c>
    </row>
    <row r="35" spans="1:44" x14ac:dyDescent="0.3">
      <c r="C35" s="54" t="s">
        <v>16</v>
      </c>
    </row>
    <row r="36" spans="1:44" x14ac:dyDescent="0.3">
      <c r="C36" s="54" t="s">
        <v>60</v>
      </c>
    </row>
    <row r="37" spans="1:44" x14ac:dyDescent="0.3">
      <c r="D37" s="58" t="s">
        <v>61</v>
      </c>
    </row>
    <row r="38" spans="1:44" x14ac:dyDescent="0.3">
      <c r="E38" s="68" t="str">
        <f>"""dataLabels"": {""useHTML"": true,""format"": ""&lt;b&gt;{point.name}&lt;/b&gt;&lt;br&gt;{point.percentage:.1f}"&amp;CHAR(160)&amp;"%""}"</f>
        <v>"dataLabels": {"useHTML": true,"format": "&lt;b&gt;{point.name}&lt;/b&gt;&lt;br&gt;{point.percentage:.1f} %"}</v>
      </c>
    </row>
    <row r="39" spans="1:44" x14ac:dyDescent="0.3">
      <c r="D39" s="58" t="s">
        <v>15</v>
      </c>
    </row>
    <row r="40" spans="1:44" x14ac:dyDescent="0.3">
      <c r="C40" s="54" t="s">
        <v>14</v>
      </c>
    </row>
    <row r="41" spans="1:44" x14ac:dyDescent="0.3">
      <c r="C41" s="54" t="s">
        <v>44</v>
      </c>
    </row>
    <row r="42" spans="1:44" x14ac:dyDescent="0.3">
      <c r="D42" s="58" t="s">
        <v>53</v>
      </c>
    </row>
    <row r="43" spans="1:44" x14ac:dyDescent="0.3">
      <c r="C43" s="54" t="s">
        <v>14</v>
      </c>
    </row>
    <row r="44" spans="1:44" x14ac:dyDescent="0.3">
      <c r="C44" s="54" t="s">
        <v>54</v>
      </c>
    </row>
    <row r="45" spans="1:44" x14ac:dyDescent="0.3">
      <c r="D45" s="58" t="s">
        <v>53</v>
      </c>
    </row>
    <row r="46" spans="1:44" x14ac:dyDescent="0.3">
      <c r="C46" s="54" t="s">
        <v>14</v>
      </c>
    </row>
    <row r="47" spans="1:44" x14ac:dyDescent="0.3">
      <c r="C47" s="54" t="s">
        <v>55</v>
      </c>
    </row>
    <row r="48" spans="1:44" s="64" customFormat="1" x14ac:dyDescent="0.3">
      <c r="B48" s="65"/>
      <c r="C48" s="54"/>
      <c r="D48" s="58" t="s">
        <v>56</v>
      </c>
      <c r="E48" s="58"/>
      <c r="F48" s="59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64" customFormat="1" x14ac:dyDescent="0.3">
      <c r="B49" s="65"/>
      <c r="C49" s="54" t="s">
        <v>14</v>
      </c>
      <c r="D49" s="58"/>
      <c r="E49" s="58"/>
      <c r="F49" s="5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64" customFormat="1" x14ac:dyDescent="0.3">
      <c r="B50" s="65"/>
      <c r="C50" s="54" t="s">
        <v>57</v>
      </c>
      <c r="D50" s="58"/>
      <c r="E50" s="58"/>
      <c r="F50" s="5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64" customFormat="1" x14ac:dyDescent="0.3">
      <c r="B51" s="65"/>
      <c r="C51" s="54"/>
      <c r="D51" s="58" t="s">
        <v>56</v>
      </c>
      <c r="E51" s="58"/>
      <c r="F51" s="5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64" customFormat="1" x14ac:dyDescent="0.3">
      <c r="B52" s="65"/>
      <c r="C52" s="54" t="s">
        <v>15</v>
      </c>
      <c r="D52" s="58"/>
      <c r="E52" s="58"/>
      <c r="F52" s="5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64" customFormat="1" x14ac:dyDescent="0.3">
      <c r="B53" s="65"/>
      <c r="C53" s="54" t="s">
        <v>58</v>
      </c>
      <c r="D53" s="58"/>
      <c r="E53" s="58"/>
      <c r="F53" s="5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64" customFormat="1" x14ac:dyDescent="0.3">
      <c r="A54" s="61"/>
      <c r="B54" s="62"/>
      <c r="C54" s="77"/>
      <c r="D54" s="78"/>
      <c r="E54" s="78"/>
      <c r="F54" s="59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64" customFormat="1" x14ac:dyDescent="0.3">
      <c r="B55" s="65"/>
      <c r="C55" s="54"/>
      <c r="D55" s="58"/>
      <c r="E55" s="58"/>
      <c r="F55" s="59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64" customFormat="1" x14ac:dyDescent="0.3">
      <c r="B56" s="65"/>
      <c r="C56" s="54"/>
      <c r="D56" s="58"/>
      <c r="E56" s="58"/>
      <c r="F56" s="59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64" customFormat="1" x14ac:dyDescent="0.3">
      <c r="B57" s="65"/>
      <c r="C57" s="54"/>
      <c r="D57" s="58"/>
      <c r="E57" s="58"/>
      <c r="F57" s="59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64" customFormat="1" x14ac:dyDescent="0.3">
      <c r="B58" s="65"/>
      <c r="C58" s="54"/>
      <c r="D58" s="58"/>
      <c r="E58" s="58"/>
      <c r="F58" s="59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64" customFormat="1" x14ac:dyDescent="0.3">
      <c r="B59" s="65"/>
      <c r="C59" s="54"/>
      <c r="D59" s="58"/>
      <c r="E59" s="58"/>
      <c r="F59" s="59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64" customFormat="1" x14ac:dyDescent="0.3">
      <c r="B60" s="65"/>
      <c r="C60" s="54"/>
      <c r="D60" s="58"/>
      <c r="E60" s="58"/>
      <c r="F60" s="59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64" customFormat="1" x14ac:dyDescent="0.3">
      <c r="B61" s="65"/>
      <c r="C61" s="54"/>
      <c r="D61" s="58"/>
      <c r="E61" s="58"/>
      <c r="F61" s="59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64" customFormat="1" x14ac:dyDescent="0.3">
      <c r="B62" s="65"/>
      <c r="C62" s="54"/>
      <c r="D62" s="58"/>
      <c r="E62" s="58"/>
      <c r="F62" s="59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64" customFormat="1" x14ac:dyDescent="0.3">
      <c r="B63" s="65"/>
      <c r="C63" s="54"/>
      <c r="D63" s="58"/>
      <c r="E63" s="58"/>
      <c r="F63" s="59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64" customFormat="1" x14ac:dyDescent="0.3">
      <c r="B64" s="65"/>
      <c r="C64" s="54"/>
      <c r="D64" s="58"/>
      <c r="E64" s="58"/>
      <c r="F64" s="59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2:44" s="64" customFormat="1" x14ac:dyDescent="0.3">
      <c r="B65" s="65"/>
      <c r="C65" s="54"/>
      <c r="D65" s="58"/>
      <c r="E65" s="58"/>
      <c r="F65" s="59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2:44" s="64" customFormat="1" x14ac:dyDescent="0.3">
      <c r="B66" s="65"/>
      <c r="C66" s="54"/>
      <c r="D66" s="58"/>
      <c r="E66" s="58"/>
      <c r="F66" s="59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2:44" s="64" customFormat="1" x14ac:dyDescent="0.3">
      <c r="B67" s="65"/>
      <c r="C67" s="54"/>
      <c r="D67" s="58"/>
      <c r="E67" s="58"/>
      <c r="F67" s="59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2:44" s="64" customFormat="1" x14ac:dyDescent="0.3">
      <c r="B68" s="65"/>
      <c r="C68" s="54"/>
      <c r="D68" s="58"/>
      <c r="E68" s="58"/>
      <c r="F68" s="59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2:44" s="64" customFormat="1" x14ac:dyDescent="0.3">
      <c r="B69" s="65"/>
      <c r="C69" s="54"/>
      <c r="D69" s="58"/>
      <c r="E69" s="58"/>
      <c r="F69" s="59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2:44" s="64" customFormat="1" x14ac:dyDescent="0.3">
      <c r="B70" s="65"/>
      <c r="C70" s="54"/>
      <c r="D70" s="58"/>
      <c r="E70" s="58"/>
      <c r="F70" s="59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2:44" s="64" customFormat="1" x14ac:dyDescent="0.3">
      <c r="B71" s="65"/>
      <c r="C71" s="54"/>
      <c r="D71" s="58"/>
      <c r="E71" s="58"/>
      <c r="F71" s="59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2:44" s="64" customFormat="1" x14ac:dyDescent="0.3">
      <c r="B72" s="65"/>
      <c r="C72" s="54"/>
      <c r="D72" s="58"/>
      <c r="E72" s="58"/>
      <c r="F72" s="59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2:44" s="64" customFormat="1" x14ac:dyDescent="0.3">
      <c r="B73" s="65"/>
      <c r="C73" s="54"/>
      <c r="D73" s="58"/>
      <c r="E73" s="58"/>
      <c r="F73" s="59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2:44" s="64" customFormat="1" x14ac:dyDescent="0.3">
      <c r="B74" s="65"/>
      <c r="C74" s="54"/>
      <c r="D74" s="58"/>
      <c r="E74" s="58"/>
      <c r="F74" s="59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2:44" s="64" customFormat="1" x14ac:dyDescent="0.3">
      <c r="B75" s="65"/>
      <c r="C75" s="54"/>
      <c r="D75" s="58"/>
      <c r="E75" s="58"/>
      <c r="F75" s="59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2:44" s="64" customFormat="1" x14ac:dyDescent="0.3">
      <c r="B76" s="65"/>
      <c r="C76" s="54"/>
      <c r="D76" s="58"/>
      <c r="E76" s="58"/>
      <c r="F76" s="59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2:44" s="64" customFormat="1" x14ac:dyDescent="0.3">
      <c r="B77" s="65"/>
      <c r="C77" s="54"/>
      <c r="D77" s="58"/>
      <c r="E77" s="58"/>
      <c r="F77" s="59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2:44" s="64" customFormat="1" x14ac:dyDescent="0.3">
      <c r="B78" s="65"/>
      <c r="C78" s="54"/>
      <c r="D78" s="58"/>
      <c r="E78" s="58"/>
      <c r="F78" s="59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2:44" s="64" customFormat="1" x14ac:dyDescent="0.3">
      <c r="B79" s="65"/>
      <c r="C79" s="54"/>
      <c r="D79" s="58"/>
      <c r="E79" s="58"/>
      <c r="F79" s="59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128" spans="2:44" s="64" customFormat="1" x14ac:dyDescent="0.3">
      <c r="B128" s="65"/>
      <c r="C128" s="54"/>
      <c r="D128" s="58"/>
      <c r="E128" s="58"/>
      <c r="F128" s="59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</row>
    <row r="129" spans="2:44" s="64" customFormat="1" x14ac:dyDescent="0.3">
      <c r="B129" s="65"/>
      <c r="C129" s="54"/>
      <c r="D129" s="58"/>
      <c r="E129" s="58"/>
      <c r="F129" s="59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</row>
    <row r="130" spans="2:44" s="64" customFormat="1" x14ac:dyDescent="0.3">
      <c r="B130" s="65"/>
      <c r="C130" s="54"/>
      <c r="D130" s="58"/>
      <c r="E130" s="58"/>
      <c r="F130" s="59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</row>
    <row r="131" spans="2:44" s="64" customFormat="1" x14ac:dyDescent="0.3">
      <c r="B131" s="65"/>
      <c r="C131" s="54"/>
      <c r="D131" s="58"/>
      <c r="E131" s="58"/>
      <c r="F131" s="59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</row>
    <row r="132" spans="2:44" s="64" customFormat="1" x14ac:dyDescent="0.3">
      <c r="B132" s="65"/>
      <c r="C132" s="54"/>
      <c r="D132" s="58"/>
      <c r="E132" s="58"/>
      <c r="F132" s="59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</row>
    <row r="133" spans="2:44" s="64" customFormat="1" x14ac:dyDescent="0.3">
      <c r="B133" s="65"/>
      <c r="C133" s="54"/>
      <c r="D133" s="58"/>
      <c r="E133" s="58"/>
      <c r="F133" s="59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</row>
    <row r="134" spans="2:44" s="64" customFormat="1" x14ac:dyDescent="0.3">
      <c r="B134" s="65"/>
      <c r="C134" s="54"/>
      <c r="D134" s="58"/>
      <c r="E134" s="58"/>
      <c r="F134" s="59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</row>
    <row r="135" spans="2:44" s="64" customFormat="1" x14ac:dyDescent="0.3">
      <c r="B135" s="65"/>
      <c r="C135" s="54"/>
      <c r="D135" s="58"/>
      <c r="E135" s="58"/>
      <c r="F135" s="59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</row>
    <row r="136" spans="2:44" s="64" customFormat="1" x14ac:dyDescent="0.3">
      <c r="B136" s="65"/>
      <c r="C136" s="54"/>
      <c r="D136" s="58"/>
      <c r="E136" s="58"/>
      <c r="F136" s="59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</row>
    <row r="137" spans="2:44" s="64" customFormat="1" x14ac:dyDescent="0.3">
      <c r="B137" s="65"/>
      <c r="C137" s="54"/>
      <c r="D137" s="58"/>
      <c r="E137" s="58"/>
      <c r="F137" s="59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</row>
    <row r="138" spans="2:44" s="64" customFormat="1" x14ac:dyDescent="0.3">
      <c r="B138" s="65"/>
      <c r="C138" s="54"/>
      <c r="D138" s="58"/>
      <c r="E138" s="58"/>
      <c r="F138" s="59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</row>
    <row r="139" spans="2:44" s="64" customFormat="1" x14ac:dyDescent="0.3">
      <c r="B139" s="65"/>
      <c r="C139" s="54"/>
      <c r="D139" s="58"/>
      <c r="E139" s="58"/>
      <c r="F139" s="59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</row>
    <row r="140" spans="2:44" s="64" customFormat="1" x14ac:dyDescent="0.3">
      <c r="B140" s="65"/>
      <c r="C140" s="54"/>
      <c r="D140" s="58"/>
      <c r="E140" s="58"/>
      <c r="F140" s="59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</row>
    <row r="141" spans="2:44" s="64" customFormat="1" x14ac:dyDescent="0.3">
      <c r="B141" s="65"/>
      <c r="C141" s="54"/>
      <c r="D141" s="58"/>
      <c r="E141" s="58"/>
      <c r="F141" s="59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</row>
    <row r="142" spans="2:44" s="64" customFormat="1" x14ac:dyDescent="0.3">
      <c r="B142" s="65"/>
      <c r="C142" s="54"/>
      <c r="D142" s="58"/>
      <c r="E142" s="58"/>
      <c r="F142" s="59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</row>
    <row r="143" spans="2:44" s="64" customFormat="1" x14ac:dyDescent="0.3">
      <c r="B143" s="65"/>
      <c r="C143" s="54"/>
      <c r="D143" s="58"/>
      <c r="E143" s="58"/>
      <c r="F143" s="59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2:44" s="64" customFormat="1" x14ac:dyDescent="0.3">
      <c r="B144" s="65"/>
      <c r="C144" s="54"/>
      <c r="D144" s="58"/>
      <c r="E144" s="58"/>
      <c r="F144" s="59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2:44" s="64" customFormat="1" x14ac:dyDescent="0.3">
      <c r="B145" s="65"/>
      <c r="C145" s="54"/>
      <c r="D145" s="58"/>
      <c r="E145" s="58"/>
      <c r="F145" s="59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2:44" s="64" customFormat="1" x14ac:dyDescent="0.3">
      <c r="B146" s="65"/>
      <c r="C146" s="54"/>
      <c r="D146" s="58"/>
      <c r="E146" s="58"/>
      <c r="F146" s="59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</row>
    <row r="147" spans="2:44" s="64" customFormat="1" x14ac:dyDescent="0.3">
      <c r="B147" s="65"/>
      <c r="C147" s="54"/>
      <c r="D147" s="58"/>
      <c r="E147" s="58"/>
      <c r="F147" s="59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</row>
    <row r="148" spans="2:44" s="64" customFormat="1" x14ac:dyDescent="0.3">
      <c r="B148" s="65"/>
      <c r="C148" s="54"/>
      <c r="D148" s="58"/>
      <c r="E148" s="58"/>
      <c r="F148" s="59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</row>
    <row r="149" spans="2:44" s="64" customFormat="1" x14ac:dyDescent="0.3">
      <c r="B149" s="65"/>
      <c r="C149" s="54"/>
      <c r="D149" s="58"/>
      <c r="E149" s="58"/>
      <c r="F149" s="59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</row>
    <row r="150" spans="2:44" s="64" customFormat="1" x14ac:dyDescent="0.3">
      <c r="B150" s="65"/>
      <c r="C150" s="54"/>
      <c r="D150" s="58"/>
      <c r="E150" s="58"/>
      <c r="F150" s="59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</row>
    <row r="151" spans="2:44" s="64" customFormat="1" x14ac:dyDescent="0.3">
      <c r="B151" s="65"/>
      <c r="C151" s="54"/>
      <c r="D151" s="58"/>
      <c r="E151" s="58"/>
      <c r="F151" s="59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</row>
    <row r="152" spans="2:44" s="64" customFormat="1" x14ac:dyDescent="0.3">
      <c r="B152" s="65"/>
      <c r="C152" s="54"/>
      <c r="D152" s="58"/>
      <c r="E152" s="58"/>
      <c r="F152" s="59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</row>
    <row r="153" spans="2:44" s="64" customFormat="1" x14ac:dyDescent="0.3">
      <c r="B153" s="65"/>
      <c r="C153" s="54"/>
      <c r="D153" s="58"/>
      <c r="E153" s="58"/>
      <c r="F153" s="59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</row>
    <row r="154" spans="2:44" s="64" customFormat="1" x14ac:dyDescent="0.3">
      <c r="B154" s="65"/>
      <c r="C154" s="54"/>
      <c r="D154" s="58"/>
      <c r="E154" s="58"/>
      <c r="F154" s="59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</row>
    <row r="155" spans="2:44" s="64" customFormat="1" x14ac:dyDescent="0.3">
      <c r="B155" s="65"/>
      <c r="C155" s="54"/>
      <c r="D155" s="58"/>
      <c r="E155" s="58"/>
      <c r="F155" s="59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</row>
    <row r="156" spans="2:44" s="64" customFormat="1" x14ac:dyDescent="0.3">
      <c r="B156" s="65"/>
      <c r="C156" s="54"/>
      <c r="D156" s="58"/>
      <c r="E156" s="58"/>
      <c r="F156" s="59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</row>
    <row r="157" spans="2:44" s="64" customFormat="1" x14ac:dyDescent="0.3">
      <c r="B157" s="65"/>
      <c r="C157" s="54"/>
      <c r="D157" s="58"/>
      <c r="E157" s="58"/>
      <c r="F157" s="59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</row>
    <row r="158" spans="2:44" s="64" customFormat="1" x14ac:dyDescent="0.3">
      <c r="B158" s="65"/>
      <c r="C158" s="54"/>
      <c r="D158" s="58"/>
      <c r="E158" s="58"/>
      <c r="F158" s="59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</row>
    <row r="159" spans="2:44" s="64" customFormat="1" x14ac:dyDescent="0.3">
      <c r="B159" s="65"/>
      <c r="C159" s="54"/>
      <c r="D159" s="58"/>
      <c r="E159" s="58"/>
      <c r="F159" s="59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</row>
    <row r="160" spans="2:44" s="64" customFormat="1" x14ac:dyDescent="0.3">
      <c r="B160" s="65"/>
      <c r="C160" s="54"/>
      <c r="D160" s="58"/>
      <c r="E160" s="58"/>
      <c r="F160" s="59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</row>
    <row r="161" spans="2:44" s="64" customFormat="1" x14ac:dyDescent="0.3">
      <c r="B161" s="65"/>
      <c r="C161" s="54"/>
      <c r="D161" s="58"/>
      <c r="E161" s="58"/>
      <c r="F161" s="59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</row>
    <row r="162" spans="2:44" s="64" customFormat="1" x14ac:dyDescent="0.3">
      <c r="B162" s="65"/>
      <c r="C162" s="54"/>
      <c r="D162" s="58"/>
      <c r="E162" s="58"/>
      <c r="F162" s="59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</row>
    <row r="163" spans="2:44" s="64" customFormat="1" x14ac:dyDescent="0.3">
      <c r="B163" s="65"/>
      <c r="C163" s="54"/>
      <c r="D163" s="58"/>
      <c r="E163" s="58"/>
      <c r="F163" s="59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</row>
    <row r="164" spans="2:44" s="64" customFormat="1" x14ac:dyDescent="0.3">
      <c r="B164" s="65"/>
      <c r="C164" s="54"/>
      <c r="D164" s="58"/>
      <c r="E164" s="58"/>
      <c r="F164" s="59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</row>
    <row r="165" spans="2:44" s="64" customFormat="1" x14ac:dyDescent="0.3">
      <c r="B165" s="65"/>
      <c r="C165" s="54"/>
      <c r="D165" s="58"/>
      <c r="E165" s="58"/>
      <c r="F165" s="59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</row>
    <row r="166" spans="2:44" s="64" customFormat="1" x14ac:dyDescent="0.3">
      <c r="B166" s="65"/>
      <c r="C166" s="54"/>
      <c r="D166" s="58"/>
      <c r="E166" s="58"/>
      <c r="F166" s="59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</row>
    <row r="167" spans="2:44" s="64" customFormat="1" x14ac:dyDescent="0.3">
      <c r="B167" s="65"/>
      <c r="C167" s="54"/>
      <c r="D167" s="58"/>
      <c r="E167" s="58"/>
      <c r="F167" s="59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</row>
    <row r="168" spans="2:44" s="64" customFormat="1" x14ac:dyDescent="0.3">
      <c r="B168" s="65"/>
      <c r="C168" s="54"/>
      <c r="D168" s="58"/>
      <c r="E168" s="58"/>
      <c r="F168" s="59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96323-3A07-425C-828F-463F7A748543}">
  <sheetPr codeName="Feuil06"/>
  <dimension ref="A1:AR733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51" customFormat="1" ht="18" x14ac:dyDescent="0.3">
      <c r="A1" s="47" t="str" cm="1">
        <f t="array" aca="1" ref="A1" ca="1">INDIRECT(ADDRESS(A4,B4,4,1,"DONNEES"))</f>
        <v>B2</v>
      </c>
      <c r="B1" s="48" t="str" cm="1">
        <f t="array" aca="1" ref="B1" ca="1">INDIRECT(ADDRESS(A4,B4+1,4,1,"DONNEES"))</f>
        <v>Evolution des superficies de légumes de plein champ</v>
      </c>
      <c r="C1" s="49"/>
      <c r="D1" s="50"/>
      <c r="E1" s="50"/>
    </row>
    <row r="2" spans="1:44" s="57" customFormat="1" x14ac:dyDescent="0.3">
      <c r="A2" s="52" cm="1">
        <f t="array" aca="1" ref="A2" ca="1" xml:space="preserve"> 10^INDIRECT(ADDRESS(A4+1,1,4,1,"DONNEES"))</f>
        <v>1000</v>
      </c>
      <c r="B2" s="53">
        <v>3</v>
      </c>
      <c r="C2" s="54" t="s">
        <v>19</v>
      </c>
      <c r="D2" s="55"/>
      <c r="E2" s="55"/>
      <c r="F2" s="56"/>
    </row>
    <row r="3" spans="1:44" x14ac:dyDescent="0.3">
      <c r="A3" s="52"/>
      <c r="B3" s="53"/>
      <c r="C3" s="54" t="s">
        <v>20</v>
      </c>
    </row>
    <row r="4" spans="1:44" ht="15" thickBot="1" x14ac:dyDescent="0.35">
      <c r="A4" s="61">
        <f>ROW(DONNEES!A152)</f>
        <v>152</v>
      </c>
      <c r="B4" s="62">
        <v>1</v>
      </c>
      <c r="D4" s="63" t="s">
        <v>169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A$4+5</f>
        <v>157</v>
      </c>
      <c r="B10" s="67">
        <f>B$4+7</f>
        <v>8</v>
      </c>
      <c r="E10" s="68" t="str" cm="1">
        <f t="array" aca="1" ref="E10" ca="1">"{""x"": " &amp; INDIRECT(ADDRESS(A10,2,4,1,"DONNEES"))&amp; ",""y"": " &amp; IF(ISNUMBER(INDIRECT(ADDRESS(A10,B10,4,1,"DONNEES"))),SUBSTITUTE(FIXED(INDIRECT(ADDRESS(A10,B10,4,1,"DONNEES"))/A$2,B$2,1),",","."),"null") &amp; "},"</f>
        <v>{"x": 1990,"y": 0.240},</v>
      </c>
    </row>
    <row r="11" spans="1:44" x14ac:dyDescent="0.3">
      <c r="A11" s="64">
        <f>A10+1</f>
        <v>158</v>
      </c>
      <c r="B11" s="65">
        <f>B10</f>
        <v>8</v>
      </c>
      <c r="E11" s="68" t="str" cm="1">
        <f t="array" aca="1" ref="E11" ca="1">"{""x"": " &amp; INDIRECT(ADDRESS(A11,2,4,1,"DONNEES"))&amp; ",""y"": " &amp; IF(ISNUMBER(INDIRECT(ADDRESS(A11,B11,4,1,"DONNEES"))),SUBSTITUTE(FIXED(INDIRECT(ADDRESS(A11,B11,4,1,"DONNEES"))/A$2,B$2,1),",","."),"null") &amp; "},"</f>
        <v>{"x": 1991,"y": 0.377},</v>
      </c>
    </row>
    <row r="12" spans="1:44" x14ac:dyDescent="0.3">
      <c r="A12" s="64">
        <f t="shared" ref="A12:A44" si="0">A11+1</f>
        <v>159</v>
      </c>
      <c r="B12" s="65">
        <f t="shared" ref="B12:B44" si="1">B11</f>
        <v>8</v>
      </c>
      <c r="E12" s="68" t="str" cm="1">
        <f t="array" aca="1" ref="E12" ca="1">"{""x"": " &amp; INDIRECT(ADDRESS(A12,2,4,1,"DONNEES"))&amp; ",""y"": " &amp; IF(ISNUMBER(INDIRECT(ADDRESS(A12,B12,4,1,"DONNEES"))),SUBSTITUTE(FIXED(INDIRECT(ADDRESS(A12,B12,4,1,"DONNEES"))/A$2,B$2,1),",","."),"null") &amp; "},"</f>
        <v>{"x": 1992,"y": 0.323},</v>
      </c>
    </row>
    <row r="13" spans="1:44" x14ac:dyDescent="0.3">
      <c r="A13" s="64">
        <f t="shared" si="0"/>
        <v>160</v>
      </c>
      <c r="B13" s="65">
        <f t="shared" si="1"/>
        <v>8</v>
      </c>
      <c r="E13" s="68" t="str" cm="1">
        <f t="array" aca="1" ref="E13" ca="1">"{""x"": " &amp; INDIRECT(ADDRESS(A13,2,4,1,"DONNEES"))&amp; ",""y"": " &amp; IF(ISNUMBER(INDIRECT(ADDRESS(A13,B13,4,1,"DONNEES"))),SUBSTITUTE(FIXED(INDIRECT(ADDRESS(A13,B13,4,1,"DONNEES"))/A$2,B$2,1),",","."),"null") &amp; "},"</f>
        <v>{"x": 1993,"y": 0.305},</v>
      </c>
    </row>
    <row r="14" spans="1:44" x14ac:dyDescent="0.3">
      <c r="A14" s="64">
        <f t="shared" si="0"/>
        <v>161</v>
      </c>
      <c r="B14" s="65">
        <f t="shared" si="1"/>
        <v>8</v>
      </c>
      <c r="E14" s="68" t="str" cm="1">
        <f t="array" aca="1" ref="E14" ca="1">"{""x"": " &amp; INDIRECT(ADDRESS(A14,2,4,1,"DONNEES"))&amp; ",""y"": " &amp; IF(ISNUMBER(INDIRECT(ADDRESS(A14,B14,4,1,"DONNEES"))),SUBSTITUTE(FIXED(INDIRECT(ADDRESS(A14,B14,4,1,"DONNEES"))/A$2,B$2,1),",","."),"null") &amp; "},"</f>
        <v>{"x": 1994,"y": 0.457},</v>
      </c>
    </row>
    <row r="15" spans="1:44" x14ac:dyDescent="0.3">
      <c r="A15" s="64">
        <f t="shared" si="0"/>
        <v>162</v>
      </c>
      <c r="B15" s="65">
        <f t="shared" si="1"/>
        <v>8</v>
      </c>
      <c r="E15" s="68" t="str" cm="1">
        <f t="array" aca="1" ref="E15" ca="1">"{""x"": " &amp; INDIRECT(ADDRESS(A15,2,4,1,"DONNEES"))&amp; ",""y"": " &amp; IF(ISNUMBER(INDIRECT(ADDRESS(A15,B15,4,1,"DONNEES"))),SUBSTITUTE(FIXED(INDIRECT(ADDRESS(A15,B15,4,1,"DONNEES"))/A$2,B$2,1),",","."),"null") &amp; "},"</f>
        <v>{"x": 1995,"y": 0.518},</v>
      </c>
    </row>
    <row r="16" spans="1:44" s="59" customFormat="1" x14ac:dyDescent="0.3">
      <c r="A16" s="64">
        <f t="shared" si="0"/>
        <v>163</v>
      </c>
      <c r="B16" s="65">
        <f t="shared" si="1"/>
        <v>8</v>
      </c>
      <c r="C16" s="54"/>
      <c r="D16" s="58"/>
      <c r="E16" s="68" t="str" cm="1">
        <f t="array" aca="1" ref="E16" ca="1">"{""x"": " &amp; INDIRECT(ADDRESS(A16,2,4,1,"DONNEES"))&amp; ",""y"": " &amp; IF(ISNUMBER(INDIRECT(ADDRESS(A16,B16,4,1,"DONNEES"))),SUBSTITUTE(FIXED(INDIRECT(ADDRESS(A16,B16,4,1,"DONNEES"))/A$2,B$2,1),",","."),"null") &amp; "},"</f>
        <v>{"x": 1996,"y": 0.504},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>
        <f t="shared" si="0"/>
        <v>164</v>
      </c>
      <c r="B17" s="65">
        <f t="shared" si="1"/>
        <v>8</v>
      </c>
      <c r="C17" s="54"/>
      <c r="D17" s="58"/>
      <c r="E17" s="68" t="str" cm="1">
        <f t="array" aca="1" ref="E17" ca="1">"{""x"": " &amp; INDIRECT(ADDRESS(A17,2,4,1,"DONNEES"))&amp; ",""y"": " &amp; IF(ISNUMBER(INDIRECT(ADDRESS(A17,B17,4,1,"DONNEES"))),SUBSTITUTE(FIXED(INDIRECT(ADDRESS(A17,B17,4,1,"DONNEES"))/A$2,B$2,1),",","."),"null") &amp; "},"</f>
        <v>{"x": 1997,"y": 0.529},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64">
        <f t="shared" si="0"/>
        <v>165</v>
      </c>
      <c r="B18" s="65">
        <f t="shared" si="1"/>
        <v>8</v>
      </c>
      <c r="C18" s="54"/>
      <c r="D18" s="58"/>
      <c r="E18" s="68" t="str" cm="1">
        <f t="array" aca="1" ref="E18" ca="1">"{""x"": " &amp; INDIRECT(ADDRESS(A18,2,4,1,"DONNEES"))&amp; ",""y"": " &amp; IF(ISNUMBER(INDIRECT(ADDRESS(A18,B18,4,1,"DONNEES"))),SUBSTITUTE(FIXED(INDIRECT(ADDRESS(A18,B18,4,1,"DONNEES"))/A$2,B$2,1),",","."),"null") &amp; "},"</f>
        <v>{"x": 1998,"y": 0.596},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 t="shared" si="0"/>
        <v>166</v>
      </c>
      <c r="B19" s="65">
        <f t="shared" si="1"/>
        <v>8</v>
      </c>
      <c r="C19" s="54"/>
      <c r="D19" s="58"/>
      <c r="E19" s="68" t="str" cm="1">
        <f t="array" aca="1" ref="E19" ca="1">"{""x"": " &amp; INDIRECT(ADDRESS(A19,2,4,1,"DONNEES"))&amp; ",""y"": " &amp; IF(ISNUMBER(INDIRECT(ADDRESS(A19,B19,4,1,"DONNEES"))),SUBSTITUTE(FIXED(INDIRECT(ADDRESS(A19,B19,4,1,"DONNEES"))/A$2,B$2,1),",","."),"null") &amp; "},"</f>
        <v>{"x": 1999,"y": 0.591},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si="0"/>
        <v>167</v>
      </c>
      <c r="B20" s="65">
        <f t="shared" si="1"/>
        <v>8</v>
      </c>
      <c r="C20" s="54"/>
      <c r="D20" s="58"/>
      <c r="E20" s="68" t="str" cm="1">
        <f t="array" aca="1" ref="E20" ca="1">"{""x"": " &amp; INDIRECT(ADDRESS(A20,2,4,1,"DONNEES"))&amp; ",""y"": " &amp; IF(ISNUMBER(INDIRECT(ADDRESS(A20,B20,4,1,"DONNEES"))),SUBSTITUTE(FIXED(INDIRECT(ADDRESS(A20,B20,4,1,"DONNEES"))/A$2,B$2,1),",","."),"null") &amp; "},"</f>
        <v>{"x": 2000,"y": 0.619},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0"/>
        <v>168</v>
      </c>
      <c r="B21" s="65">
        <f t="shared" si="1"/>
        <v>8</v>
      </c>
      <c r="C21" s="54"/>
      <c r="D21" s="58"/>
      <c r="E21" s="68" t="str" cm="1">
        <f t="array" aca="1" ref="E21" ca="1">"{""x"": " &amp; INDIRECT(ADDRESS(A21,2,4,1,"DONNEES"))&amp; ",""y"": " &amp; IF(ISNUMBER(INDIRECT(ADDRESS(A21,B21,4,1,"DONNEES"))),SUBSTITUTE(FIXED(INDIRECT(ADDRESS(A21,B21,4,1,"DONNEES"))/A$2,B$2,1),",","."),"null") &amp; "},"</f>
        <v>{"x": 2001,"y": 0.976},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0"/>
        <v>169</v>
      </c>
      <c r="B22" s="65">
        <f t="shared" si="1"/>
        <v>8</v>
      </c>
      <c r="C22" s="54"/>
      <c r="D22" s="58"/>
      <c r="E22" s="68" t="str" cm="1">
        <f t="array" aca="1" ref="E22" ca="1">"{""x"": " &amp; INDIRECT(ADDRESS(A22,2,4,1,"DONNEES"))&amp; ",""y"": " &amp; IF(ISNUMBER(INDIRECT(ADDRESS(A22,B22,4,1,"DONNEES"))),SUBSTITUTE(FIXED(INDIRECT(ADDRESS(A22,B22,4,1,"DONNEES"))/A$2,B$2,1),",","."),"null") &amp; "},"</f>
        <v>{"x": 2002,"y": 0.984},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0"/>
        <v>170</v>
      </c>
      <c r="B23" s="65">
        <f t="shared" si="1"/>
        <v>8</v>
      </c>
      <c r="C23" s="54"/>
      <c r="D23" s="58"/>
      <c r="E23" s="68" t="str" cm="1">
        <f t="array" aca="1" ref="E23" ca="1">"{""x"": " &amp; INDIRECT(ADDRESS(A23,2,4,1,"DONNEES"))&amp; ",""y"": " &amp; IF(ISNUMBER(INDIRECT(ADDRESS(A23,B23,4,1,"DONNEES"))),SUBSTITUTE(FIXED(INDIRECT(ADDRESS(A23,B23,4,1,"DONNEES"))/A$2,B$2,1),",","."),"null") &amp; "},"</f>
        <v>{"x": 2003,"y": 0.988},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>
        <f t="shared" si="0"/>
        <v>171</v>
      </c>
      <c r="B24" s="65">
        <f t="shared" si="1"/>
        <v>8</v>
      </c>
      <c r="C24" s="54"/>
      <c r="D24" s="58"/>
      <c r="E24" s="68" t="str" cm="1">
        <f t="array" aca="1" ref="E24" ca="1">"{""x"": " &amp; INDIRECT(ADDRESS(A24,2,4,1,"DONNEES"))&amp; ",""y"": " &amp; IF(ISNUMBER(INDIRECT(ADDRESS(A24,B24,4,1,"DONNEES"))),SUBSTITUTE(FIXED(INDIRECT(ADDRESS(A24,B24,4,1,"DONNEES"))/A$2,B$2,1),",","."),"null") &amp; "},"</f>
        <v>{"x": 2004,"y": 0.897},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>
        <f t="shared" si="0"/>
        <v>172</v>
      </c>
      <c r="B25" s="65">
        <f t="shared" si="1"/>
        <v>8</v>
      </c>
      <c r="C25" s="54"/>
      <c r="D25" s="58"/>
      <c r="E25" s="68" t="str" cm="1">
        <f t="array" aca="1" ref="E25" ca="1">"{""x"": " &amp; INDIRECT(ADDRESS(A25,2,4,1,"DONNEES"))&amp; ",""y"": " &amp; IF(ISNUMBER(INDIRECT(ADDRESS(A25,B25,4,1,"DONNEES"))),SUBSTITUTE(FIXED(INDIRECT(ADDRESS(A25,B25,4,1,"DONNEES"))/A$2,B$2,1),",","."),"null") &amp; "},"</f>
        <v>{"x": 2005,"y": 0.905},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64">
        <f t="shared" si="0"/>
        <v>173</v>
      </c>
      <c r="B26" s="65">
        <f t="shared" si="1"/>
        <v>8</v>
      </c>
      <c r="C26" s="54"/>
      <c r="D26" s="58"/>
      <c r="E26" s="68" t="str" cm="1">
        <f t="array" aca="1" ref="E26" ca="1">"{""x"": " &amp; INDIRECT(ADDRESS(A26,2,4,1,"DONNEES"))&amp; ",""y"": " &amp; IF(ISNUMBER(INDIRECT(ADDRESS(A26,B26,4,1,"DONNEES"))),SUBSTITUTE(FIXED(INDIRECT(ADDRESS(A26,B26,4,1,"DONNEES"))/A$2,B$2,1),",","."),"null") &amp; "},"</f>
        <v>{"x": 2006,"y": 0.940},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>
        <f t="shared" si="0"/>
        <v>174</v>
      </c>
      <c r="B27" s="65">
        <f t="shared" si="1"/>
        <v>8</v>
      </c>
      <c r="C27" s="54"/>
      <c r="D27" s="58"/>
      <c r="E27" s="68" t="str" cm="1">
        <f t="array" aca="1" ref="E27" ca="1">"{""x"": " &amp; INDIRECT(ADDRESS(A27,2,4,1,"DONNEES"))&amp; ",""y"": " &amp; IF(ISNUMBER(INDIRECT(ADDRESS(A27,B27,4,1,"DONNEES"))),SUBSTITUTE(FIXED(INDIRECT(ADDRESS(A27,B27,4,1,"DONNEES"))/A$2,B$2,1),",","."),"null") &amp; "},"</f>
        <v>{"x": 2007,"y": 1.127},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x14ac:dyDescent="0.3">
      <c r="A28" s="64">
        <f t="shared" si="0"/>
        <v>175</v>
      </c>
      <c r="B28" s="65">
        <f t="shared" si="1"/>
        <v>8</v>
      </c>
      <c r="C28" s="54"/>
      <c r="D28" s="58"/>
      <c r="E28" s="68" t="str" cm="1">
        <f t="array" aca="1" ref="E28" ca="1">"{""x"": " &amp; INDIRECT(ADDRESS(A28,2,4,1,"DONNEES"))&amp; ",""y"": " &amp; IF(ISNUMBER(INDIRECT(ADDRESS(A28,B28,4,1,"DONNEES"))),SUBSTITUTE(FIXED(INDIRECT(ADDRESS(A28,B28,4,1,"DONNEES"))/A$2,B$2,1),",","."),"null") &amp; "},"</f>
        <v>{"x": 2008,"y": 1.055},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>
        <f t="shared" si="0"/>
        <v>176</v>
      </c>
      <c r="B29" s="65">
        <f t="shared" si="1"/>
        <v>8</v>
      </c>
      <c r="C29" s="54"/>
      <c r="D29" s="58"/>
      <c r="E29" s="68" t="str" cm="1">
        <f t="array" aca="1" ref="E29" ca="1">"{""x"": " &amp; INDIRECT(ADDRESS(A29,2,4,1,"DONNEES"))&amp; ",""y"": " &amp; IF(ISNUMBER(INDIRECT(ADDRESS(A29,B29,4,1,"DONNEES"))),SUBSTITUTE(FIXED(INDIRECT(ADDRESS(A29,B29,4,1,"DONNEES"))/A$2,B$2,1),",","."),"null") &amp; "},"</f>
        <v>{"x": 2009,"y": 1.103},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>
        <f t="shared" si="0"/>
        <v>177</v>
      </c>
      <c r="B30" s="65">
        <f t="shared" si="1"/>
        <v>8</v>
      </c>
      <c r="C30" s="54"/>
      <c r="D30" s="58"/>
      <c r="E30" s="68" t="str" cm="1">
        <f t="array" aca="1" ref="E30" ca="1">"{""x"": " &amp; INDIRECT(ADDRESS(A30,2,4,1,"DONNEES"))&amp; ",""y"": " &amp; IF(ISNUMBER(INDIRECT(ADDRESS(A30,B30,4,1,"DONNEES"))),SUBSTITUTE(FIXED(INDIRECT(ADDRESS(A30,B30,4,1,"DONNEES"))/A$2,B$2,1),",","."),"null") &amp; "},"</f>
        <v>{"x": 2010,"y": 1.210},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>
        <f t="shared" si="0"/>
        <v>178</v>
      </c>
      <c r="B31" s="65">
        <f t="shared" si="1"/>
        <v>8</v>
      </c>
      <c r="C31" s="54"/>
      <c r="D31" s="58"/>
      <c r="E31" s="68" t="str" cm="1">
        <f t="array" aca="1" ref="E31" ca="1">"{""x"": " &amp; INDIRECT(ADDRESS(A31,2,4,1,"DONNEES"))&amp; ",""y"": " &amp; IF(ISNUMBER(INDIRECT(ADDRESS(A31,B31,4,1,"DONNEES"))),SUBSTITUTE(FIXED(INDIRECT(ADDRESS(A31,B31,4,1,"DONNEES"))/A$2,B$2,1),",","."),"null") &amp; "},"</f>
        <v>{"x": 2011,"y": 1.250},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>
        <f t="shared" si="0"/>
        <v>179</v>
      </c>
      <c r="B32" s="65">
        <f t="shared" si="1"/>
        <v>8</v>
      </c>
      <c r="C32" s="54"/>
      <c r="D32" s="58"/>
      <c r="E32" s="68" t="str" cm="1">
        <f t="array" aca="1" ref="E32" ca="1">"{""x"": " &amp; INDIRECT(ADDRESS(A32,2,4,1,"DONNEES"))&amp; ",""y"": " &amp; IF(ISNUMBER(INDIRECT(ADDRESS(A32,B32,4,1,"DONNEES"))),SUBSTITUTE(FIXED(INDIRECT(ADDRESS(A32,B32,4,1,"DONNEES"))/A$2,B$2,1),",","."),"null") &amp; "},"</f>
        <v>{"x": 2012,"y": 1.644},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 t="shared" si="0"/>
        <v>180</v>
      </c>
      <c r="B33" s="65">
        <f t="shared" si="1"/>
        <v>8</v>
      </c>
      <c r="C33" s="54"/>
      <c r="D33" s="58"/>
      <c r="E33" s="68" t="str" cm="1">
        <f t="array" aca="1" ref="E33" ca="1">"{""x"": " &amp; INDIRECT(ADDRESS(A33,2,4,1,"DONNEES"))&amp; ",""y"": " &amp; IF(ISNUMBER(INDIRECT(ADDRESS(A33,B33,4,1,"DONNEES"))),SUBSTITUTE(FIXED(INDIRECT(ADDRESS(A33,B33,4,1,"DONNEES"))/A$2,B$2,1),",","."),"null") &amp; "},"</f>
        <v>{"x": 2013,"y": 1.052},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>
        <f t="shared" si="0"/>
        <v>181</v>
      </c>
      <c r="B34" s="65">
        <f t="shared" si="1"/>
        <v>8</v>
      </c>
      <c r="C34" s="54"/>
      <c r="D34" s="58"/>
      <c r="E34" s="68" t="str" cm="1">
        <f t="array" aca="1" ref="E34" ca="1">"{""x"": " &amp; INDIRECT(ADDRESS(A34,2,4,1,"DONNEES"))&amp; ",""y"": " &amp; IF(ISNUMBER(INDIRECT(ADDRESS(A34,B34,4,1,"DONNEES"))),SUBSTITUTE(FIXED(INDIRECT(ADDRESS(A34,B34,4,1,"DONNEES"))/A$2,B$2,1),",","."),"null") &amp; "},"</f>
        <v>{"x": 2014,"y": 1.787},</v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4">
        <f t="shared" si="0"/>
        <v>182</v>
      </c>
      <c r="B35" s="65">
        <f t="shared" si="1"/>
        <v>8</v>
      </c>
      <c r="C35" s="54"/>
      <c r="D35" s="58"/>
      <c r="E35" s="68" t="str" cm="1">
        <f t="array" aca="1" ref="E35" ca="1">"{""x"": " &amp; INDIRECT(ADDRESS(A35,2,4,1,"DONNEES"))&amp; ",""y"": " &amp; IF(ISNUMBER(INDIRECT(ADDRESS(A35,B35,4,1,"DONNEES"))),SUBSTITUTE(FIXED(INDIRECT(ADDRESS(A35,B35,4,1,"DONNEES"))/A$2,B$2,1),",","."),"null") &amp; "},"</f>
        <v>{"x": 2015,"y": 1.346},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>
        <f t="shared" si="0"/>
        <v>183</v>
      </c>
      <c r="B36" s="65">
        <f t="shared" si="1"/>
        <v>8</v>
      </c>
      <c r="C36" s="54"/>
      <c r="D36" s="58"/>
      <c r="E36" s="68" t="str" cm="1">
        <f t="array" aca="1" ref="E36" ca="1">"{""x"": " &amp; INDIRECT(ADDRESS(A36,2,4,1,"DONNEES"))&amp; ",""y"": " &amp; IF(ISNUMBER(INDIRECT(ADDRESS(A36,B36,4,1,"DONNEES"))),SUBSTITUTE(FIXED(INDIRECT(ADDRESS(A36,B36,4,1,"DONNEES"))/A$2,B$2,1),",","."),"null") &amp; "},"</f>
        <v>{"x": 2016,"y": 1.396},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>
        <f t="shared" si="0"/>
        <v>184</v>
      </c>
      <c r="B37" s="65">
        <f t="shared" si="1"/>
        <v>8</v>
      </c>
      <c r="C37" s="54"/>
      <c r="D37" s="58"/>
      <c r="E37" s="68" t="str" cm="1">
        <f t="array" aca="1" ref="E37" ca="1">"{""x"": " &amp; INDIRECT(ADDRESS(A37,2,4,1,"DONNEES"))&amp; ",""y"": " &amp; IF(ISNUMBER(INDIRECT(ADDRESS(A37,B37,4,1,"DONNEES"))),SUBSTITUTE(FIXED(INDIRECT(ADDRESS(A37,B37,4,1,"DONNEES"))/A$2,B$2,1),",","."),"null") &amp; "},"</f>
        <v>{"x": 2017,"y": 2.571},</v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>
        <f t="shared" si="0"/>
        <v>185</v>
      </c>
      <c r="B38" s="65">
        <f t="shared" si="1"/>
        <v>8</v>
      </c>
      <c r="C38" s="54"/>
      <c r="D38" s="58"/>
      <c r="E38" s="68" t="str" cm="1">
        <f t="array" aca="1" ref="E38" ca="1">"{""x"": " &amp; INDIRECT(ADDRESS(A38,2,4,1,"DONNEES"))&amp; ",""y"": " &amp; IF(ISNUMBER(INDIRECT(ADDRESS(A38,B38,4,1,"DONNEES"))),SUBSTITUTE(FIXED(INDIRECT(ADDRESS(A38,B38,4,1,"DONNEES"))/A$2,B$2,1),",","."),"null") &amp; "},"</f>
        <v>{"x": 2018,"y": 2.300},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>
        <f t="shared" si="0"/>
        <v>186</v>
      </c>
      <c r="B39" s="65">
        <f t="shared" si="1"/>
        <v>8</v>
      </c>
      <c r="C39" s="54"/>
      <c r="D39" s="58"/>
      <c r="E39" s="68" t="str" cm="1">
        <f t="array" aca="1" ref="E39" ca="1">"{""x"": " &amp; INDIRECT(ADDRESS(A39,2,4,1,"DONNEES"))&amp; ",""y"": " &amp; IF(ISNUMBER(INDIRECT(ADDRESS(A39,B39,4,1,"DONNEES"))),SUBSTITUTE(FIXED(INDIRECT(ADDRESS(A39,B39,4,1,"DONNEES"))/A$2,B$2,1),",","."),"null") &amp; "},"</f>
        <v>{"x": 2019,"y": 2.103},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>
        <f t="shared" si="0"/>
        <v>187</v>
      </c>
      <c r="B40" s="65">
        <f t="shared" si="1"/>
        <v>8</v>
      </c>
      <c r="C40" s="54"/>
      <c r="D40" s="58"/>
      <c r="E40" s="68" t="str" cm="1">
        <f t="array" aca="1" ref="E40" ca="1">"{""x"": " &amp; INDIRECT(ADDRESS(A40,2,4,1,"DONNEES"))&amp; ",""y"": " &amp; IF(ISNUMBER(INDIRECT(ADDRESS(A40,B40,4,1,"DONNEES"))),SUBSTITUTE(FIXED(INDIRECT(ADDRESS(A40,B40,4,1,"DONNEES"))/A$2,B$2,1),",","."),"null") &amp; "},"</f>
        <v>{"x": 2020,"y": 2.198},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>
        <f t="shared" si="0"/>
        <v>188</v>
      </c>
      <c r="B41" s="65">
        <f>B39</f>
        <v>8</v>
      </c>
      <c r="C41" s="54"/>
      <c r="D41" s="58"/>
      <c r="E41" s="68" t="str" cm="1">
        <f t="array" aca="1" ref="E41" ca="1">"{""x"": " &amp; INDIRECT(ADDRESS(A41,2,4,1,"DONNEES"))&amp; ",""y"": " &amp; IF(ISNUMBER(INDIRECT(ADDRESS(A41,B41,4,1,"DONNEES"))),SUBSTITUTE(FIXED(INDIRECT(ADDRESS(A41,B41,4,1,"DONNEES"))/A$2,B$2,1),",","."),"null") &amp; "},"</f>
        <v>{"x": 2021,"y": 2.095},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>
        <f t="shared" si="0"/>
        <v>189</v>
      </c>
      <c r="B42" s="65">
        <f>B39</f>
        <v>8</v>
      </c>
      <c r="C42" s="54"/>
      <c r="D42" s="58"/>
      <c r="E42" s="68" t="str" cm="1">
        <f t="array" aca="1" ref="E42" ca="1">"{""x"": " &amp; INDIRECT(ADDRESS(A42,2,4,1,"DONNEES"))&amp; ",""y"": " &amp; IF(ISNUMBER(INDIRECT(ADDRESS(A42,B42,4,1,"DONNEES"))),SUBSTITUTE(FIXED(INDIRECT(ADDRESS(A42,B42,4,1,"DONNEES"))/A$2,B$2,1),",","."),"null") &amp; "},"</f>
        <v>{"x": 2022,"y": 1.851},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>
        <f t="shared" si="0"/>
        <v>190</v>
      </c>
      <c r="B43" s="65">
        <f>B40</f>
        <v>8</v>
      </c>
      <c r="C43" s="54"/>
      <c r="D43" s="58"/>
      <c r="E43" s="68" t="str" cm="1">
        <f t="array" aca="1" ref="E43" ca="1">"{""x"": " &amp; INDIRECT(ADDRESS(A43,2,4,1,"DONNEES"))&amp; ",""y"": " &amp; IF(ISNUMBER(INDIRECT(ADDRESS(A43,B43,4,1,"DONNEES"))),SUBSTITUTE(FIXED(INDIRECT(ADDRESS(A43,B43,4,1,"DONNEES"))/A$2,B$2,1),",","."),"null") &amp; "},"</f>
        <v>{"x": 2023,"y": 1.554},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9">
        <f t="shared" si="0"/>
        <v>191</v>
      </c>
      <c r="B44" s="70">
        <f t="shared" si="1"/>
        <v>8</v>
      </c>
      <c r="C44" s="71"/>
      <c r="D44" s="72"/>
      <c r="E44" s="73" t="str" cm="1">
        <f t="array" aca="1" ref="E44" ca="1">"{""x"": " &amp; INDIRECT(ADDRESS(A44,2,4,1,"DONNEES"))&amp; ",""y"": " &amp; IF(ISNUMBER(INDIRECT(ADDRESS(A44,B44,4,1,"DONNEES"))),SUBSTITUTE(FIXED(INDIRECT(ADDRESS(A44,B44,4,1,"DONNEES"))/A$2,B$2,1),",","."),"null") &amp; "}]"</f>
        <v>{"x": 2024,"y": 1.524}]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 t="s">
        <v>25</v>
      </c>
      <c r="D45" s="58"/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13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74">
        <f>A10</f>
        <v>157</v>
      </c>
      <c r="B47" s="75">
        <f>B10-1</f>
        <v>7</v>
      </c>
      <c r="C47" s="54"/>
      <c r="D47" s="58"/>
      <c r="E47" s="68" t="str" cm="1">
        <f t="array" aca="1" ref="E47" ca="1">"{""x"": " &amp; INDIRECT(ADDRESS(A47,2,4,1,"DONNEES"))&amp; ",""y"": " &amp; IF(ISNUMBER(INDIRECT(ADDRESS(A47,B47,4,1,"DONNEES"))),SUBSTITUTE(FIXED(INDIRECT(ADDRESS(A47,B47,4,1,"DONNEES"))/A$2,B$2,1),",","."),"null") &amp; "},"</f>
        <v>{"x": 1990,"y": 0.090},</v>
      </c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x14ac:dyDescent="0.3">
      <c r="A48" s="64">
        <f>A47+1</f>
        <v>158</v>
      </c>
      <c r="B48" s="65">
        <f>B47</f>
        <v>7</v>
      </c>
      <c r="E48" s="68" t="str" cm="1">
        <f t="array" aca="1" ref="E48" ca="1">"{""x"": " &amp; INDIRECT(ADDRESS(A48,2,4,1,"DONNEES"))&amp; ",""y"": " &amp; IF(ISNUMBER(INDIRECT(ADDRESS(A48,B48,4,1,"DONNEES"))),SUBSTITUTE(FIXED(INDIRECT(ADDRESS(A48,B48,4,1,"DONNEES"))/A$2,B$2,1),",","."),"null") &amp; "},"</f>
        <v>{"x": 1991,"y": 0.082},</v>
      </c>
    </row>
    <row r="49" spans="1:44" x14ac:dyDescent="0.3">
      <c r="A49" s="64">
        <f t="shared" ref="A49:A81" si="2">A48+1</f>
        <v>159</v>
      </c>
      <c r="B49" s="65">
        <f t="shared" ref="B49:B81" si="3">B48</f>
        <v>7</v>
      </c>
      <c r="E49" s="68" t="str" cm="1">
        <f t="array" aca="1" ref="E49" ca="1">"{""x"": " &amp; INDIRECT(ADDRESS(A49,2,4,1,"DONNEES"))&amp; ",""y"": " &amp; IF(ISNUMBER(INDIRECT(ADDRESS(A49,B49,4,1,"DONNEES"))),SUBSTITUTE(FIXED(INDIRECT(ADDRESS(A49,B49,4,1,"DONNEES"))/A$2,B$2,1),",","."),"null") &amp; "},"</f>
        <v>{"x": 1992,"y": 0.190},</v>
      </c>
    </row>
    <row r="50" spans="1:44" x14ac:dyDescent="0.3">
      <c r="A50" s="64">
        <f t="shared" si="2"/>
        <v>160</v>
      </c>
      <c r="B50" s="65">
        <f t="shared" si="3"/>
        <v>7</v>
      </c>
      <c r="E50" s="68" t="str" cm="1">
        <f t="array" aca="1" ref="E50" ca="1">"{""x"": " &amp; INDIRECT(ADDRESS(A50,2,4,1,"DONNEES"))&amp; ",""y"": " &amp; IF(ISNUMBER(INDIRECT(ADDRESS(A50,B50,4,1,"DONNEES"))),SUBSTITUTE(FIXED(INDIRECT(ADDRESS(A50,B50,4,1,"DONNEES"))/A$2,B$2,1),",","."),"null") &amp; "},"</f>
        <v>{"x": 1993,"y": 0.114},</v>
      </c>
    </row>
    <row r="51" spans="1:44" x14ac:dyDescent="0.3">
      <c r="A51" s="64">
        <f t="shared" si="2"/>
        <v>161</v>
      </c>
      <c r="B51" s="65">
        <f t="shared" si="3"/>
        <v>7</v>
      </c>
      <c r="E51" s="68" t="str" cm="1">
        <f t="array" aca="1" ref="E51" ca="1">"{""x"": " &amp; INDIRECT(ADDRESS(A51,2,4,1,"DONNEES"))&amp; ",""y"": " &amp; IF(ISNUMBER(INDIRECT(ADDRESS(A51,B51,4,1,"DONNEES"))),SUBSTITUTE(FIXED(INDIRECT(ADDRESS(A51,B51,4,1,"DONNEES"))/A$2,B$2,1),",","."),"null") &amp; "},"</f>
        <v>{"x": 1994,"y": 0.196},</v>
      </c>
    </row>
    <row r="52" spans="1:44" x14ac:dyDescent="0.3">
      <c r="A52" s="64">
        <f t="shared" si="2"/>
        <v>162</v>
      </c>
      <c r="B52" s="65">
        <f t="shared" si="3"/>
        <v>7</v>
      </c>
      <c r="E52" s="68" t="str" cm="1">
        <f t="array" aca="1" ref="E52" ca="1">"{""x"": " &amp; INDIRECT(ADDRESS(A52,2,4,1,"DONNEES"))&amp; ",""y"": " &amp; IF(ISNUMBER(INDIRECT(ADDRESS(A52,B52,4,1,"DONNEES"))),SUBSTITUTE(FIXED(INDIRECT(ADDRESS(A52,B52,4,1,"DONNEES"))/A$2,B$2,1),",","."),"null") &amp; "},"</f>
        <v>{"x": 1995,"y": 0.174},</v>
      </c>
    </row>
    <row r="53" spans="1:44" s="59" customFormat="1" x14ac:dyDescent="0.3">
      <c r="A53" s="64">
        <f t="shared" si="2"/>
        <v>163</v>
      </c>
      <c r="B53" s="65">
        <f t="shared" si="3"/>
        <v>7</v>
      </c>
      <c r="C53" s="54"/>
      <c r="D53" s="58"/>
      <c r="E53" s="68" t="str" cm="1">
        <f t="array" aca="1" ref="E53" ca="1">"{""x"": " &amp; INDIRECT(ADDRESS(A53,2,4,1,"DONNEES"))&amp; ",""y"": " &amp; IF(ISNUMBER(INDIRECT(ADDRESS(A53,B53,4,1,"DONNEES"))),SUBSTITUTE(FIXED(INDIRECT(ADDRESS(A53,B53,4,1,"DONNEES"))/A$2,B$2,1),",","."),"null") &amp; "},"</f>
        <v>{"x": 1996,"y": 0.213},</v>
      </c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>
        <f t="shared" si="2"/>
        <v>164</v>
      </c>
      <c r="B54" s="65">
        <f t="shared" si="3"/>
        <v>7</v>
      </c>
      <c r="C54" s="54"/>
      <c r="D54" s="58"/>
      <c r="E54" s="68" t="str" cm="1">
        <f t="array" aca="1" ref="E54" ca="1">"{""x"": " &amp; INDIRECT(ADDRESS(A54,2,4,1,"DONNEES"))&amp; ",""y"": " &amp; IF(ISNUMBER(INDIRECT(ADDRESS(A54,B54,4,1,"DONNEES"))),SUBSTITUTE(FIXED(INDIRECT(ADDRESS(A54,B54,4,1,"DONNEES"))/A$2,B$2,1),",","."),"null") &amp; "},"</f>
        <v>{"x": 1997,"y": 0.156},</v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>
        <f t="shared" si="2"/>
        <v>165</v>
      </c>
      <c r="B55" s="65">
        <f t="shared" si="3"/>
        <v>7</v>
      </c>
      <c r="C55" s="54"/>
      <c r="D55" s="58"/>
      <c r="E55" s="68" t="str" cm="1">
        <f t="array" aca="1" ref="E55" ca="1">"{""x"": " &amp; INDIRECT(ADDRESS(A55,2,4,1,"DONNEES"))&amp; ",""y"": " &amp; IF(ISNUMBER(INDIRECT(ADDRESS(A55,B55,4,1,"DONNEES"))),SUBSTITUTE(FIXED(INDIRECT(ADDRESS(A55,B55,4,1,"DONNEES"))/A$2,B$2,1),",","."),"null") &amp; "},"</f>
        <v>{"x": 1998,"y": 0.150},</v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 t="shared" si="2"/>
        <v>166</v>
      </c>
      <c r="B56" s="65">
        <f t="shared" si="3"/>
        <v>7</v>
      </c>
      <c r="C56" s="54"/>
      <c r="D56" s="58"/>
      <c r="E56" s="68" t="str" cm="1">
        <f t="array" aca="1" ref="E56" ca="1">"{""x"": " &amp; INDIRECT(ADDRESS(A56,2,4,1,"DONNEES"))&amp; ",""y"": " &amp; IF(ISNUMBER(INDIRECT(ADDRESS(A56,B56,4,1,"DONNEES"))),SUBSTITUTE(FIXED(INDIRECT(ADDRESS(A56,B56,4,1,"DONNEES"))/A$2,B$2,1),",","."),"null") &amp; "},"</f>
        <v>{"x": 1999,"y": 0.154},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x14ac:dyDescent="0.3">
      <c r="A57" s="64">
        <f t="shared" si="2"/>
        <v>167</v>
      </c>
      <c r="B57" s="65">
        <f t="shared" si="3"/>
        <v>7</v>
      </c>
      <c r="C57" s="54"/>
      <c r="D57" s="58"/>
      <c r="E57" s="68" t="str" cm="1">
        <f t="array" aca="1" ref="E57" ca="1">"{""x"": " &amp; INDIRECT(ADDRESS(A57,2,4,1,"DONNEES"))&amp; ",""y"": " &amp; IF(ISNUMBER(INDIRECT(ADDRESS(A57,B57,4,1,"DONNEES"))),SUBSTITUTE(FIXED(INDIRECT(ADDRESS(A57,B57,4,1,"DONNEES"))/A$2,B$2,1),",","."),"null") &amp; "},"</f>
        <v>{"x": 2000,"y": 0.205},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>
        <f t="shared" si="2"/>
        <v>168</v>
      </c>
      <c r="B58" s="65">
        <f t="shared" si="3"/>
        <v>7</v>
      </c>
      <c r="C58" s="54"/>
      <c r="D58" s="58"/>
      <c r="E58" s="68" t="str" cm="1">
        <f t="array" aca="1" ref="E58" ca="1">"{""x"": " &amp; INDIRECT(ADDRESS(A58,2,4,1,"DONNEES"))&amp; ",""y"": " &amp; IF(ISNUMBER(INDIRECT(ADDRESS(A58,B58,4,1,"DONNEES"))),SUBSTITUTE(FIXED(INDIRECT(ADDRESS(A58,B58,4,1,"DONNEES"))/A$2,B$2,1),",","."),"null") &amp; "},"</f>
        <v>{"x": 2001,"y": 0.156},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>
        <f t="shared" si="2"/>
        <v>169</v>
      </c>
      <c r="B59" s="65">
        <f t="shared" si="3"/>
        <v>7</v>
      </c>
      <c r="C59" s="54"/>
      <c r="D59" s="58"/>
      <c r="E59" s="68" t="str" cm="1">
        <f t="array" aca="1" ref="E59" ca="1">"{""x"": " &amp; INDIRECT(ADDRESS(A59,2,4,1,"DONNEES"))&amp; ",""y"": " &amp; IF(ISNUMBER(INDIRECT(ADDRESS(A59,B59,4,1,"DONNEES"))),SUBSTITUTE(FIXED(INDIRECT(ADDRESS(A59,B59,4,1,"DONNEES"))/A$2,B$2,1),",","."),"null") &amp; "},"</f>
        <v>{"x": 2002,"y": 0.142},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>
        <f t="shared" si="2"/>
        <v>170</v>
      </c>
      <c r="B60" s="65">
        <f t="shared" si="3"/>
        <v>7</v>
      </c>
      <c r="C60" s="54"/>
      <c r="D60" s="58"/>
      <c r="E60" s="68" t="str" cm="1">
        <f t="array" aca="1" ref="E60" ca="1">"{""x"": " &amp; INDIRECT(ADDRESS(A60,2,4,1,"DONNEES"))&amp; ",""y"": " &amp; IF(ISNUMBER(INDIRECT(ADDRESS(A60,B60,4,1,"DONNEES"))),SUBSTITUTE(FIXED(INDIRECT(ADDRESS(A60,B60,4,1,"DONNEES"))/A$2,B$2,1),",","."),"null") &amp; "},"</f>
        <v>{"x": 2003,"y": 0.200},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 t="shared" si="2"/>
        <v>171</v>
      </c>
      <c r="B61" s="65">
        <f t="shared" si="3"/>
        <v>7</v>
      </c>
      <c r="C61" s="54"/>
      <c r="D61" s="58"/>
      <c r="E61" s="68" t="str" cm="1">
        <f t="array" aca="1" ref="E61" ca="1">"{""x"": " &amp; INDIRECT(ADDRESS(A61,2,4,1,"DONNEES"))&amp; ",""y"": " &amp; IF(ISNUMBER(INDIRECT(ADDRESS(A61,B61,4,1,"DONNEES"))),SUBSTITUTE(FIXED(INDIRECT(ADDRESS(A61,B61,4,1,"DONNEES"))/A$2,B$2,1),",","."),"null") &amp; "},"</f>
        <v>{"x": 2004,"y": 0.174},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>
        <f t="shared" si="2"/>
        <v>172</v>
      </c>
      <c r="B62" s="65">
        <f t="shared" si="3"/>
        <v>7</v>
      </c>
      <c r="C62" s="54"/>
      <c r="D62" s="58"/>
      <c r="E62" s="68" t="str" cm="1">
        <f t="array" aca="1" ref="E62" ca="1">"{""x"": " &amp; INDIRECT(ADDRESS(A62,2,4,1,"DONNEES"))&amp; ",""y"": " &amp; IF(ISNUMBER(INDIRECT(ADDRESS(A62,B62,4,1,"DONNEES"))),SUBSTITUTE(FIXED(INDIRECT(ADDRESS(A62,B62,4,1,"DONNEES"))/A$2,B$2,1),",","."),"null") &amp; "},"</f>
        <v>{"x": 2005,"y": 0.172},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 t="shared" si="2"/>
        <v>173</v>
      </c>
      <c r="B63" s="65">
        <f t="shared" si="3"/>
        <v>7</v>
      </c>
      <c r="C63" s="54"/>
      <c r="D63" s="58"/>
      <c r="E63" s="68" t="str" cm="1">
        <f t="array" aca="1" ref="E63" ca="1">"{""x"": " &amp; INDIRECT(ADDRESS(A63,2,4,1,"DONNEES"))&amp; ",""y"": " &amp; IF(ISNUMBER(INDIRECT(ADDRESS(A63,B63,4,1,"DONNEES"))),SUBSTITUTE(FIXED(INDIRECT(ADDRESS(A63,B63,4,1,"DONNEES"))/A$2,B$2,1),",","."),"null") &amp; "},"</f>
        <v>{"x": 2006,"y": 0.159},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>
        <f t="shared" si="2"/>
        <v>174</v>
      </c>
      <c r="B64" s="65">
        <f t="shared" si="3"/>
        <v>7</v>
      </c>
      <c r="C64" s="54"/>
      <c r="D64" s="58"/>
      <c r="E64" s="68" t="str" cm="1">
        <f t="array" aca="1" ref="E64" ca="1">"{""x"": " &amp; INDIRECT(ADDRESS(A64,2,4,1,"DONNEES"))&amp; ",""y"": " &amp; IF(ISNUMBER(INDIRECT(ADDRESS(A64,B64,4,1,"DONNEES"))),SUBSTITUTE(FIXED(INDIRECT(ADDRESS(A64,B64,4,1,"DONNEES"))/A$2,B$2,1),",","."),"null") &amp; "},"</f>
        <v>{"x": 2007,"y": 0.218},</v>
      </c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 t="shared" si="2"/>
        <v>175</v>
      </c>
      <c r="B65" s="65">
        <f t="shared" si="3"/>
        <v>7</v>
      </c>
      <c r="C65" s="54"/>
      <c r="D65" s="58"/>
      <c r="E65" s="68" t="str" cm="1">
        <f t="array" aca="1" ref="E65" ca="1">"{""x"": " &amp; INDIRECT(ADDRESS(A65,2,4,1,"DONNEES"))&amp; ",""y"": " &amp; IF(ISNUMBER(INDIRECT(ADDRESS(A65,B65,4,1,"DONNEES"))),SUBSTITUTE(FIXED(INDIRECT(ADDRESS(A65,B65,4,1,"DONNEES"))/A$2,B$2,1),",","."),"null") &amp; "},"</f>
        <v>{"x": 2008,"y": 0.289},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>
        <f t="shared" si="2"/>
        <v>176</v>
      </c>
      <c r="B66" s="65">
        <f t="shared" si="3"/>
        <v>7</v>
      </c>
      <c r="C66" s="54"/>
      <c r="D66" s="58"/>
      <c r="E66" s="68" t="str" cm="1">
        <f t="array" aca="1" ref="E66" ca="1">"{""x"": " &amp; INDIRECT(ADDRESS(A66,2,4,1,"DONNEES"))&amp; ",""y"": " &amp; IF(ISNUMBER(INDIRECT(ADDRESS(A66,B66,4,1,"DONNEES"))),SUBSTITUTE(FIXED(INDIRECT(ADDRESS(A66,B66,4,1,"DONNEES"))/A$2,B$2,1),",","."),"null") &amp; "},"</f>
        <v>{"x": 2009,"y": 0.348},</v>
      </c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>
        <f t="shared" si="2"/>
        <v>177</v>
      </c>
      <c r="B67" s="65">
        <f t="shared" si="3"/>
        <v>7</v>
      </c>
      <c r="C67" s="54"/>
      <c r="D67" s="58"/>
      <c r="E67" s="68" t="str" cm="1">
        <f t="array" aca="1" ref="E67" ca="1">"{""x"": " &amp; INDIRECT(ADDRESS(A67,2,4,1,"DONNEES"))&amp; ",""y"": " &amp; IF(ISNUMBER(INDIRECT(ADDRESS(A67,B67,4,1,"DONNEES"))),SUBSTITUTE(FIXED(INDIRECT(ADDRESS(A67,B67,4,1,"DONNEES"))/A$2,B$2,1),",","."),"null") &amp; "},"</f>
        <v>{"x": 2010,"y": 0.276},</v>
      </c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>
        <f t="shared" si="2"/>
        <v>178</v>
      </c>
      <c r="B68" s="65">
        <f t="shared" si="3"/>
        <v>7</v>
      </c>
      <c r="C68" s="54"/>
      <c r="D68" s="58"/>
      <c r="E68" s="68" t="str" cm="1">
        <f t="array" aca="1" ref="E68" ca="1">"{""x"": " &amp; INDIRECT(ADDRESS(A68,2,4,1,"DONNEES"))&amp; ",""y"": " &amp; IF(ISNUMBER(INDIRECT(ADDRESS(A68,B68,4,1,"DONNEES"))),SUBSTITUTE(FIXED(INDIRECT(ADDRESS(A68,B68,4,1,"DONNEES"))/A$2,B$2,1),",","."),"null") &amp; "},"</f>
        <v>{"x": 2011,"y": 0.257},</v>
      </c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>
        <f t="shared" si="2"/>
        <v>179</v>
      </c>
      <c r="B69" s="65">
        <f t="shared" si="3"/>
        <v>7</v>
      </c>
      <c r="C69" s="54"/>
      <c r="D69" s="58"/>
      <c r="E69" s="68" t="str" cm="1">
        <f t="array" aca="1" ref="E69" ca="1">"{""x"": " &amp; INDIRECT(ADDRESS(A69,2,4,1,"DONNEES"))&amp; ",""y"": " &amp; IF(ISNUMBER(INDIRECT(ADDRESS(A69,B69,4,1,"DONNEES"))),SUBSTITUTE(FIXED(INDIRECT(ADDRESS(A69,B69,4,1,"DONNEES"))/A$2,B$2,1),",","."),"null") &amp; "},"</f>
        <v>{"x": 2012,"y": 0.508},</v>
      </c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>
        <f t="shared" si="2"/>
        <v>180</v>
      </c>
      <c r="B70" s="65">
        <f t="shared" si="3"/>
        <v>7</v>
      </c>
      <c r="C70" s="54"/>
      <c r="D70" s="58"/>
      <c r="E70" s="68" t="str" cm="1">
        <f t="array" aca="1" ref="E70" ca="1">"{""x"": " &amp; INDIRECT(ADDRESS(A70,2,4,1,"DONNEES"))&amp; ",""y"": " &amp; IF(ISNUMBER(INDIRECT(ADDRESS(A70,B70,4,1,"DONNEES"))),SUBSTITUTE(FIXED(INDIRECT(ADDRESS(A70,B70,4,1,"DONNEES"))/A$2,B$2,1),",","."),"null") &amp; "},"</f>
        <v>{"x": 2013,"y": 0.662},</v>
      </c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>
        <f t="shared" si="2"/>
        <v>181</v>
      </c>
      <c r="B71" s="65">
        <f t="shared" si="3"/>
        <v>7</v>
      </c>
      <c r="C71" s="54"/>
      <c r="D71" s="58"/>
      <c r="E71" s="68" t="str" cm="1">
        <f t="array" aca="1" ref="E71" ca="1">"{""x"": " &amp; INDIRECT(ADDRESS(A71,2,4,1,"DONNEES"))&amp; ",""y"": " &amp; IF(ISNUMBER(INDIRECT(ADDRESS(A71,B71,4,1,"DONNEES"))),SUBSTITUTE(FIXED(INDIRECT(ADDRESS(A71,B71,4,1,"DONNEES"))/A$2,B$2,1),",","."),"null") &amp; "},"</f>
        <v>{"x": 2014,"y": 0.686},</v>
      </c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>
        <f t="shared" si="2"/>
        <v>182</v>
      </c>
      <c r="B72" s="65">
        <f t="shared" si="3"/>
        <v>7</v>
      </c>
      <c r="C72" s="54"/>
      <c r="D72" s="58"/>
      <c r="E72" s="68" t="str" cm="1">
        <f t="array" aca="1" ref="E72" ca="1">"{""x"": " &amp; INDIRECT(ADDRESS(A72,2,4,1,"DONNEES"))&amp; ",""y"": " &amp; IF(ISNUMBER(INDIRECT(ADDRESS(A72,B72,4,1,"DONNEES"))),SUBSTITUTE(FIXED(INDIRECT(ADDRESS(A72,B72,4,1,"DONNEES"))/A$2,B$2,1),",","."),"null") &amp; "},"</f>
        <v>{"x": 2015,"y": 0.633},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>
        <f t="shared" si="2"/>
        <v>183</v>
      </c>
      <c r="B73" s="65">
        <f t="shared" si="3"/>
        <v>7</v>
      </c>
      <c r="C73" s="54"/>
      <c r="D73" s="58"/>
      <c r="E73" s="68" t="str" cm="1">
        <f t="array" aca="1" ref="E73" ca="1">"{""x"": " &amp; INDIRECT(ADDRESS(A73,2,4,1,"DONNEES"))&amp; ",""y"": " &amp; IF(ISNUMBER(INDIRECT(ADDRESS(A73,B73,4,1,"DONNEES"))),SUBSTITUTE(FIXED(INDIRECT(ADDRESS(A73,B73,4,1,"DONNEES"))/A$2,B$2,1),",","."),"null") &amp; "},"</f>
        <v>{"x": 2016,"y": 0.532},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 t="shared" si="2"/>
        <v>184</v>
      </c>
      <c r="B74" s="65">
        <f t="shared" si="3"/>
        <v>7</v>
      </c>
      <c r="C74" s="54"/>
      <c r="D74" s="58"/>
      <c r="E74" s="68" t="str" cm="1">
        <f t="array" aca="1" ref="E74" ca="1">"{""x"": " &amp; INDIRECT(ADDRESS(A74,2,4,1,"DONNEES"))&amp; ",""y"": " &amp; IF(ISNUMBER(INDIRECT(ADDRESS(A74,B74,4,1,"DONNEES"))),SUBSTITUTE(FIXED(INDIRECT(ADDRESS(A74,B74,4,1,"DONNEES"))/A$2,B$2,1),",","."),"null") &amp; "},"</f>
        <v>{"x": 2017,"y": 0.328},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>
        <f t="shared" si="2"/>
        <v>185</v>
      </c>
      <c r="B75" s="65">
        <f t="shared" si="3"/>
        <v>7</v>
      </c>
      <c r="C75" s="54"/>
      <c r="D75" s="58"/>
      <c r="E75" s="68" t="str" cm="1">
        <f t="array" aca="1" ref="E75" ca="1">"{""x"": " &amp; INDIRECT(ADDRESS(A75,2,4,1,"DONNEES"))&amp; ",""y"": " &amp; IF(ISNUMBER(INDIRECT(ADDRESS(A75,B75,4,1,"DONNEES"))),SUBSTITUTE(FIXED(INDIRECT(ADDRESS(A75,B75,4,1,"DONNEES"))/A$2,B$2,1),",","."),"null") &amp; "},"</f>
        <v>{"x": 2018,"y": 0.195},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x14ac:dyDescent="0.3">
      <c r="A76" s="64">
        <f t="shared" si="2"/>
        <v>186</v>
      </c>
      <c r="B76" s="65">
        <f t="shared" si="3"/>
        <v>7</v>
      </c>
      <c r="C76" s="54"/>
      <c r="D76" s="58"/>
      <c r="E76" s="68" t="str" cm="1">
        <f t="array" aca="1" ref="E76" ca="1">"{""x"": " &amp; INDIRECT(ADDRESS(A76,2,4,1,"DONNEES"))&amp; ",""y"": " &amp; IF(ISNUMBER(INDIRECT(ADDRESS(A76,B76,4,1,"DONNEES"))),SUBSTITUTE(FIXED(INDIRECT(ADDRESS(A76,B76,4,1,"DONNEES"))/A$2,B$2,1),",","."),"null") &amp; "},"</f>
        <v>{"x": 2019,"y": 0.214},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>
        <f t="shared" si="2"/>
        <v>187</v>
      </c>
      <c r="B77" s="65">
        <f t="shared" si="3"/>
        <v>7</v>
      </c>
      <c r="C77" s="54"/>
      <c r="D77" s="58"/>
      <c r="E77" s="68" t="str" cm="1">
        <f t="array" aca="1" ref="E77" ca="1">"{""x"": " &amp; INDIRECT(ADDRESS(A77,2,4,1,"DONNEES"))&amp; ",""y"": " &amp; IF(ISNUMBER(INDIRECT(ADDRESS(A77,B77,4,1,"DONNEES"))),SUBSTITUTE(FIXED(INDIRECT(ADDRESS(A77,B77,4,1,"DONNEES"))/A$2,B$2,1),",","."),"null") &amp; "},"</f>
        <v>{"x": 2020,"y": 0.277},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>
        <f t="shared" si="2"/>
        <v>188</v>
      </c>
      <c r="B78" s="65">
        <f>B76</f>
        <v>7</v>
      </c>
      <c r="C78" s="54"/>
      <c r="D78" s="58"/>
      <c r="E78" s="68" t="str" cm="1">
        <f t="array" aca="1" ref="E78" ca="1">"{""x"": " &amp; INDIRECT(ADDRESS(A78,2,4,1,"DONNEES"))&amp; ",""y"": " &amp; IF(ISNUMBER(INDIRECT(ADDRESS(A78,B78,4,1,"DONNEES"))),SUBSTITUTE(FIXED(INDIRECT(ADDRESS(A78,B78,4,1,"DONNEES"))/A$2,B$2,1),",","."),"null") &amp; "},"</f>
        <v>{"x": 2021,"y": 0.175},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>
        <f t="shared" si="2"/>
        <v>189</v>
      </c>
      <c r="B79" s="65">
        <f>B76</f>
        <v>7</v>
      </c>
      <c r="C79" s="54"/>
      <c r="D79" s="58"/>
      <c r="E79" s="68" t="str" cm="1">
        <f t="array" aca="1" ref="E79" ca="1">"{""x"": " &amp; INDIRECT(ADDRESS(A79,2,4,1,"DONNEES"))&amp; ",""y"": " &amp; IF(ISNUMBER(INDIRECT(ADDRESS(A79,B79,4,1,"DONNEES"))),SUBSTITUTE(FIXED(INDIRECT(ADDRESS(A79,B79,4,1,"DONNEES"))/A$2,B$2,1),",","."),"null") &amp; "},"</f>
        <v>{"x": 2022,"y": 0.176},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 t="shared" si="2"/>
        <v>190</v>
      </c>
      <c r="B80" s="65">
        <f>B77</f>
        <v>7</v>
      </c>
      <c r="C80" s="54"/>
      <c r="D80" s="58"/>
      <c r="E80" s="68" t="str" cm="1">
        <f t="array" aca="1" ref="E80" ca="1">"{""x"": " &amp; INDIRECT(ADDRESS(A80,2,4,1,"DONNEES"))&amp; ",""y"": " &amp; IF(ISNUMBER(INDIRECT(ADDRESS(A80,B80,4,1,"DONNEES"))),SUBSTITUTE(FIXED(INDIRECT(ADDRESS(A80,B80,4,1,"DONNEES"))/A$2,B$2,1),",","."),"null") &amp; "},"</f>
        <v>{"x": 2023,"y": 0.109},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9">
        <f t="shared" si="2"/>
        <v>191</v>
      </c>
      <c r="B81" s="70">
        <f t="shared" si="3"/>
        <v>7</v>
      </c>
      <c r="C81" s="71"/>
      <c r="D81" s="72"/>
      <c r="E81" s="73" t="str" cm="1">
        <f t="array" aca="1" ref="E81" ca="1">"{""x"": " &amp; INDIRECT(ADDRESS(A81,2,4,1,"DONNEES"))&amp; ",""y"": " &amp; IF(ISNUMBER(INDIRECT(ADDRESS(A81,B81,4,1,"DONNEES"))),SUBSTITUTE(FIXED(INDIRECT(ADDRESS(A81,B81,4,1,"DONNEES"))/A$2,B$2,1),",","."),"null") &amp; "}]"</f>
        <v>{"x": 2024,"y": 0.165}]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 t="s">
        <v>25</v>
      </c>
      <c r="D82" s="58"/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/>
      <c r="B83" s="65"/>
      <c r="C83" s="54"/>
      <c r="D83" s="58" t="s">
        <v>13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74">
        <f>A47</f>
        <v>157</v>
      </c>
      <c r="B84" s="75">
        <f>B47-1</f>
        <v>6</v>
      </c>
      <c r="C84" s="54"/>
      <c r="D84" s="58"/>
      <c r="E84" s="68" t="str" cm="1">
        <f t="array" aca="1" ref="E84" ca="1">"{""x"": " &amp; INDIRECT(ADDRESS(A84,2,4,1,"DONNEES"))&amp; ",""y"": " &amp; IF(ISNUMBER(INDIRECT(ADDRESS(A84,B84,4,1,"DONNEES"))),SUBSTITUTE(FIXED(INDIRECT(ADDRESS(A84,B84,4,1,"DONNEES"))/A$2,B$2,1),",","."),"null") &amp; "},"</f>
        <v>{"x": 1990,"y": 0.055},</v>
      </c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x14ac:dyDescent="0.3">
      <c r="A85" s="64">
        <f>A84+1</f>
        <v>158</v>
      </c>
      <c r="B85" s="65">
        <f>B84</f>
        <v>6</v>
      </c>
      <c r="E85" s="68" t="str" cm="1">
        <f t="array" aca="1" ref="E85" ca="1">"{""x"": " &amp; INDIRECT(ADDRESS(A85,2,4,1,"DONNEES"))&amp; ",""y"": " &amp; IF(ISNUMBER(INDIRECT(ADDRESS(A85,B85,4,1,"DONNEES"))),SUBSTITUTE(FIXED(INDIRECT(ADDRESS(A85,B85,4,1,"DONNEES"))/A$2,B$2,1),",","."),"null") &amp; "},"</f>
        <v>{"x": 1991,"y": 0.031},</v>
      </c>
    </row>
    <row r="86" spans="1:44" x14ac:dyDescent="0.3">
      <c r="A86" s="64">
        <f t="shared" ref="A86:A118" si="4">A85+1</f>
        <v>159</v>
      </c>
      <c r="B86" s="65">
        <f t="shared" ref="B86:B118" si="5">B85</f>
        <v>6</v>
      </c>
      <c r="E86" s="68" t="str" cm="1">
        <f t="array" aca="1" ref="E86" ca="1">"{""x"": " &amp; INDIRECT(ADDRESS(A86,2,4,1,"DONNEES"))&amp; ",""y"": " &amp; IF(ISNUMBER(INDIRECT(ADDRESS(A86,B86,4,1,"DONNEES"))),SUBSTITUTE(FIXED(INDIRECT(ADDRESS(A86,B86,4,1,"DONNEES"))/A$2,B$2,1),",","."),"null") &amp; "},"</f>
        <v>{"x": 1992,"y": 0.050},</v>
      </c>
    </row>
    <row r="87" spans="1:44" x14ac:dyDescent="0.3">
      <c r="A87" s="64">
        <f t="shared" si="4"/>
        <v>160</v>
      </c>
      <c r="B87" s="65">
        <f t="shared" si="5"/>
        <v>6</v>
      </c>
      <c r="E87" s="68" t="str" cm="1">
        <f t="array" aca="1" ref="E87" ca="1">"{""x"": " &amp; INDIRECT(ADDRESS(A87,2,4,1,"DONNEES"))&amp; ",""y"": " &amp; IF(ISNUMBER(INDIRECT(ADDRESS(A87,B87,4,1,"DONNEES"))),SUBSTITUTE(FIXED(INDIRECT(ADDRESS(A87,B87,4,1,"DONNEES"))/A$2,B$2,1),",","."),"null") &amp; "},"</f>
        <v>{"x": 1993,"y": 0.045},</v>
      </c>
    </row>
    <row r="88" spans="1:44" x14ac:dyDescent="0.3">
      <c r="A88" s="64">
        <f t="shared" si="4"/>
        <v>161</v>
      </c>
      <c r="B88" s="65">
        <f t="shared" si="5"/>
        <v>6</v>
      </c>
      <c r="E88" s="68" t="str" cm="1">
        <f t="array" aca="1" ref="E88" ca="1">"{""x"": " &amp; INDIRECT(ADDRESS(A88,2,4,1,"DONNEES"))&amp; ",""y"": " &amp; IF(ISNUMBER(INDIRECT(ADDRESS(A88,B88,4,1,"DONNEES"))),SUBSTITUTE(FIXED(INDIRECT(ADDRESS(A88,B88,4,1,"DONNEES"))/A$2,B$2,1),",","."),"null") &amp; "},"</f>
        <v>{"x": 1994,"y": 0.057},</v>
      </c>
    </row>
    <row r="89" spans="1:44" x14ac:dyDescent="0.3">
      <c r="A89" s="64">
        <f t="shared" si="4"/>
        <v>162</v>
      </c>
      <c r="B89" s="65">
        <f t="shared" si="5"/>
        <v>6</v>
      </c>
      <c r="E89" s="68" t="str" cm="1">
        <f t="array" aca="1" ref="E89" ca="1">"{""x"": " &amp; INDIRECT(ADDRESS(A89,2,4,1,"DONNEES"))&amp; ",""y"": " &amp; IF(ISNUMBER(INDIRECT(ADDRESS(A89,B89,4,1,"DONNEES"))),SUBSTITUTE(FIXED(INDIRECT(ADDRESS(A89,B89,4,1,"DONNEES"))/A$2,B$2,1),",","."),"null") &amp; "},"</f>
        <v>{"x": 1995,"y": 0.095},</v>
      </c>
    </row>
    <row r="90" spans="1:44" s="59" customFormat="1" x14ac:dyDescent="0.3">
      <c r="A90" s="64">
        <f t="shared" si="4"/>
        <v>163</v>
      </c>
      <c r="B90" s="65">
        <f t="shared" si="5"/>
        <v>6</v>
      </c>
      <c r="C90" s="54"/>
      <c r="D90" s="58"/>
      <c r="E90" s="68" t="str" cm="1">
        <f t="array" aca="1" ref="E90" ca="1">"{""x"": " &amp; INDIRECT(ADDRESS(A90,2,4,1,"DONNEES"))&amp; ",""y"": " &amp; IF(ISNUMBER(INDIRECT(ADDRESS(A90,B90,4,1,"DONNEES"))),SUBSTITUTE(FIXED(INDIRECT(ADDRESS(A90,B90,4,1,"DONNEES"))/A$2,B$2,1),",","."),"null") &amp; "},"</f>
        <v>{"x": 1996,"y": 0.078},</v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>
        <f t="shared" si="4"/>
        <v>164</v>
      </c>
      <c r="B91" s="65">
        <f t="shared" si="5"/>
        <v>6</v>
      </c>
      <c r="C91" s="54"/>
      <c r="D91" s="58"/>
      <c r="E91" s="68" t="str" cm="1">
        <f t="array" aca="1" ref="E91" ca="1">"{""x"": " &amp; INDIRECT(ADDRESS(A91,2,4,1,"DONNEES"))&amp; ",""y"": " &amp; IF(ISNUMBER(INDIRECT(ADDRESS(A91,B91,4,1,"DONNEES"))),SUBSTITUTE(FIXED(INDIRECT(ADDRESS(A91,B91,4,1,"DONNEES"))/A$2,B$2,1),",","."),"null") &amp; "},"</f>
        <v>{"x": 1997,"y": 0.052},</v>
      </c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>
        <f t="shared" si="4"/>
        <v>165</v>
      </c>
      <c r="B92" s="65">
        <f t="shared" si="5"/>
        <v>6</v>
      </c>
      <c r="C92" s="54"/>
      <c r="D92" s="58"/>
      <c r="E92" s="68" t="str" cm="1">
        <f t="array" aca="1" ref="E92" ca="1">"{""x"": " &amp; INDIRECT(ADDRESS(A92,2,4,1,"DONNEES"))&amp; ",""y"": " &amp; IF(ISNUMBER(INDIRECT(ADDRESS(A92,B92,4,1,"DONNEES"))),SUBSTITUTE(FIXED(INDIRECT(ADDRESS(A92,B92,4,1,"DONNEES"))/A$2,B$2,1),",","."),"null") &amp; "},"</f>
        <v>{"x": 1998,"y": 0.066},</v>
      </c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>
        <f t="shared" si="4"/>
        <v>166</v>
      </c>
      <c r="B93" s="65">
        <f t="shared" si="5"/>
        <v>6</v>
      </c>
      <c r="C93" s="54"/>
      <c r="D93" s="58"/>
      <c r="E93" s="68" t="str" cm="1">
        <f t="array" aca="1" ref="E93" ca="1">"{""x"": " &amp; INDIRECT(ADDRESS(A93,2,4,1,"DONNEES"))&amp; ",""y"": " &amp; IF(ISNUMBER(INDIRECT(ADDRESS(A93,B93,4,1,"DONNEES"))),SUBSTITUTE(FIXED(INDIRECT(ADDRESS(A93,B93,4,1,"DONNEES"))/A$2,B$2,1),",","."),"null") &amp; "},"</f>
        <v>{"x": 1999,"y": 0.112},</v>
      </c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>
        <f t="shared" si="4"/>
        <v>167</v>
      </c>
      <c r="B94" s="65">
        <f t="shared" si="5"/>
        <v>6</v>
      </c>
      <c r="C94" s="54"/>
      <c r="D94" s="58"/>
      <c r="E94" s="68" t="str" cm="1">
        <f t="array" aca="1" ref="E94" ca="1">"{""x"": " &amp; INDIRECT(ADDRESS(A94,2,4,1,"DONNEES"))&amp; ",""y"": " &amp; IF(ISNUMBER(INDIRECT(ADDRESS(A94,B94,4,1,"DONNEES"))),SUBSTITUTE(FIXED(INDIRECT(ADDRESS(A94,B94,4,1,"DONNEES"))/A$2,B$2,1),",","."),"null") &amp; "},"</f>
        <v>{"x": 2000,"y": 0.174},</v>
      </c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4">
        <f t="shared" si="4"/>
        <v>168</v>
      </c>
      <c r="B95" s="65">
        <f t="shared" si="5"/>
        <v>6</v>
      </c>
      <c r="C95" s="54"/>
      <c r="D95" s="58"/>
      <c r="E95" s="68" t="str" cm="1">
        <f t="array" aca="1" ref="E95" ca="1">"{""x"": " &amp; INDIRECT(ADDRESS(A95,2,4,1,"DONNEES"))&amp; ",""y"": " &amp; IF(ISNUMBER(INDIRECT(ADDRESS(A95,B95,4,1,"DONNEES"))),SUBSTITUTE(FIXED(INDIRECT(ADDRESS(A95,B95,4,1,"DONNEES"))/A$2,B$2,1),",","."),"null") &amp; "},"</f>
        <v>{"x": 2001,"y": 0.168},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s="59" customFormat="1" x14ac:dyDescent="0.3">
      <c r="A96" s="64">
        <f t="shared" si="4"/>
        <v>169</v>
      </c>
      <c r="B96" s="65">
        <f t="shared" si="5"/>
        <v>6</v>
      </c>
      <c r="C96" s="54"/>
      <c r="D96" s="58"/>
      <c r="E96" s="68" t="str" cm="1">
        <f t="array" aca="1" ref="E96" ca="1">"{""x"": " &amp; INDIRECT(ADDRESS(A96,2,4,1,"DONNEES"))&amp; ",""y"": " &amp; IF(ISNUMBER(INDIRECT(ADDRESS(A96,B96,4,1,"DONNEES"))),SUBSTITUTE(FIXED(INDIRECT(ADDRESS(A96,B96,4,1,"DONNEES"))/A$2,B$2,1),",","."),"null") &amp; "},"</f>
        <v>{"x": 2002,"y": 0.158},</v>
      </c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</row>
    <row r="97" spans="1:44" s="59" customFormat="1" x14ac:dyDescent="0.3">
      <c r="A97" s="64">
        <f t="shared" si="4"/>
        <v>170</v>
      </c>
      <c r="B97" s="65">
        <f t="shared" si="5"/>
        <v>6</v>
      </c>
      <c r="C97" s="54"/>
      <c r="D97" s="58"/>
      <c r="E97" s="68" t="str" cm="1">
        <f t="array" aca="1" ref="E97" ca="1">"{""x"": " &amp; INDIRECT(ADDRESS(A97,2,4,1,"DONNEES"))&amp; ",""y"": " &amp; IF(ISNUMBER(INDIRECT(ADDRESS(A97,B97,4,1,"DONNEES"))),SUBSTITUTE(FIXED(INDIRECT(ADDRESS(A97,B97,4,1,"DONNEES"))/A$2,B$2,1),",","."),"null") &amp; "},"</f>
        <v>{"x": 2003,"y": 0.176},</v>
      </c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59" customFormat="1" x14ac:dyDescent="0.3">
      <c r="A98" s="64">
        <f t="shared" si="4"/>
        <v>171</v>
      </c>
      <c r="B98" s="65">
        <f t="shared" si="5"/>
        <v>6</v>
      </c>
      <c r="C98" s="54"/>
      <c r="D98" s="58"/>
      <c r="E98" s="68" t="str" cm="1">
        <f t="array" aca="1" ref="E98" ca="1">"{""x"": " &amp; INDIRECT(ADDRESS(A98,2,4,1,"DONNEES"))&amp; ",""y"": " &amp; IF(ISNUMBER(INDIRECT(ADDRESS(A98,B98,4,1,"DONNEES"))),SUBSTITUTE(FIXED(INDIRECT(ADDRESS(A98,B98,4,1,"DONNEES"))/A$2,B$2,1),",","."),"null") &amp; "},"</f>
        <v>{"x": 2004,"y": 0.185},</v>
      </c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59" customFormat="1" x14ac:dyDescent="0.3">
      <c r="A99" s="64">
        <f t="shared" si="4"/>
        <v>172</v>
      </c>
      <c r="B99" s="65">
        <f t="shared" si="5"/>
        <v>6</v>
      </c>
      <c r="C99" s="54"/>
      <c r="D99" s="58"/>
      <c r="E99" s="68" t="str" cm="1">
        <f t="array" aca="1" ref="E99" ca="1">"{""x"": " &amp; INDIRECT(ADDRESS(A99,2,4,1,"DONNEES"))&amp; ",""y"": " &amp; IF(ISNUMBER(INDIRECT(ADDRESS(A99,B99,4,1,"DONNEES"))),SUBSTITUTE(FIXED(INDIRECT(ADDRESS(A99,B99,4,1,"DONNEES"))/A$2,B$2,1),",","."),"null") &amp; "},"</f>
        <v>{"x": 2005,"y": 0.168},</v>
      </c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59" customFormat="1" x14ac:dyDescent="0.3">
      <c r="A100" s="64">
        <f t="shared" si="4"/>
        <v>173</v>
      </c>
      <c r="B100" s="65">
        <f t="shared" si="5"/>
        <v>6</v>
      </c>
      <c r="C100" s="54"/>
      <c r="D100" s="58"/>
      <c r="E100" s="68" t="str" cm="1">
        <f t="array" aca="1" ref="E100" ca="1">"{""x"": " &amp; INDIRECT(ADDRESS(A100,2,4,1,"DONNEES"))&amp; ",""y"": " &amp; IF(ISNUMBER(INDIRECT(ADDRESS(A100,B100,4,1,"DONNEES"))),SUBSTITUTE(FIXED(INDIRECT(ADDRESS(A100,B100,4,1,"DONNEES"))/A$2,B$2,1),",","."),"null") &amp; "},"</f>
        <v>{"x": 2006,"y": 0.208},</v>
      </c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59" customFormat="1" x14ac:dyDescent="0.3">
      <c r="A101" s="64">
        <f t="shared" si="4"/>
        <v>174</v>
      </c>
      <c r="B101" s="65">
        <f t="shared" si="5"/>
        <v>6</v>
      </c>
      <c r="C101" s="54"/>
      <c r="D101" s="58"/>
      <c r="E101" s="68" t="str" cm="1">
        <f t="array" aca="1" ref="E101" ca="1">"{""x"": " &amp; INDIRECT(ADDRESS(A101,2,4,1,"DONNEES"))&amp; ",""y"": " &amp; IF(ISNUMBER(INDIRECT(ADDRESS(A101,B101,4,1,"DONNEES"))),SUBSTITUTE(FIXED(INDIRECT(ADDRESS(A101,B101,4,1,"DONNEES"))/A$2,B$2,1),",","."),"null") &amp; "},"</f>
        <v>{"x": 2007,"y": 0.268},</v>
      </c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59" customFormat="1" x14ac:dyDescent="0.3">
      <c r="A102" s="64">
        <f t="shared" si="4"/>
        <v>175</v>
      </c>
      <c r="B102" s="65">
        <f t="shared" si="5"/>
        <v>6</v>
      </c>
      <c r="C102" s="54"/>
      <c r="D102" s="58"/>
      <c r="E102" s="68" t="str" cm="1">
        <f t="array" aca="1" ref="E102" ca="1">"{""x"": " &amp; INDIRECT(ADDRESS(A102,2,4,1,"DONNEES"))&amp; ",""y"": " &amp; IF(ISNUMBER(INDIRECT(ADDRESS(A102,B102,4,1,"DONNEES"))),SUBSTITUTE(FIXED(INDIRECT(ADDRESS(A102,B102,4,1,"DONNEES"))/A$2,B$2,1),",","."),"null") &amp; "},"</f>
        <v>{"x": 2008,"y": 0.330},</v>
      </c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59" customFormat="1" x14ac:dyDescent="0.3">
      <c r="A103" s="64">
        <f t="shared" si="4"/>
        <v>176</v>
      </c>
      <c r="B103" s="65">
        <f t="shared" si="5"/>
        <v>6</v>
      </c>
      <c r="C103" s="54"/>
      <c r="D103" s="58"/>
      <c r="E103" s="68" t="str" cm="1">
        <f t="array" aca="1" ref="E103" ca="1">"{""x"": " &amp; INDIRECT(ADDRESS(A103,2,4,1,"DONNEES"))&amp; ",""y"": " &amp; IF(ISNUMBER(INDIRECT(ADDRESS(A103,B103,4,1,"DONNEES"))),SUBSTITUTE(FIXED(INDIRECT(ADDRESS(A103,B103,4,1,"DONNEES"))/A$2,B$2,1),",","."),"null") &amp; "},"</f>
        <v>{"x": 2009,"y": 0.292},</v>
      </c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59" customFormat="1" x14ac:dyDescent="0.3">
      <c r="A104" s="64">
        <f t="shared" si="4"/>
        <v>177</v>
      </c>
      <c r="B104" s="65">
        <f t="shared" si="5"/>
        <v>6</v>
      </c>
      <c r="C104" s="54"/>
      <c r="D104" s="58"/>
      <c r="E104" s="68" t="str" cm="1">
        <f t="array" aca="1" ref="E104" ca="1">"{""x"": " &amp; INDIRECT(ADDRESS(A104,2,4,1,"DONNEES"))&amp; ",""y"": " &amp; IF(ISNUMBER(INDIRECT(ADDRESS(A104,B104,4,1,"DONNEES"))),SUBSTITUTE(FIXED(INDIRECT(ADDRESS(A104,B104,4,1,"DONNEES"))/A$2,B$2,1),",","."),"null") &amp; "},"</f>
        <v>{"x": 2010,"y": 0.331},</v>
      </c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59" customFormat="1" x14ac:dyDescent="0.3">
      <c r="A105" s="64">
        <f t="shared" si="4"/>
        <v>178</v>
      </c>
      <c r="B105" s="65">
        <f t="shared" si="5"/>
        <v>6</v>
      </c>
      <c r="C105" s="54"/>
      <c r="D105" s="58"/>
      <c r="E105" s="68" t="str" cm="1">
        <f t="array" aca="1" ref="E105" ca="1">"{""x"": " &amp; INDIRECT(ADDRESS(A105,2,4,1,"DONNEES"))&amp; ",""y"": " &amp; IF(ISNUMBER(INDIRECT(ADDRESS(A105,B105,4,1,"DONNEES"))),SUBSTITUTE(FIXED(INDIRECT(ADDRESS(A105,B105,4,1,"DONNEES"))/A$2,B$2,1),",","."),"null") &amp; "},"</f>
        <v>{"x": 2011,"y": 0.335},</v>
      </c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59" customFormat="1" x14ac:dyDescent="0.3">
      <c r="A106" s="64">
        <f t="shared" si="4"/>
        <v>179</v>
      </c>
      <c r="B106" s="65">
        <f t="shared" si="5"/>
        <v>6</v>
      </c>
      <c r="C106" s="54"/>
      <c r="D106" s="58"/>
      <c r="E106" s="68" t="str" cm="1">
        <f t="array" aca="1" ref="E106" ca="1">"{""x"": " &amp; INDIRECT(ADDRESS(A106,2,4,1,"DONNEES"))&amp; ",""y"": " &amp; IF(ISNUMBER(INDIRECT(ADDRESS(A106,B106,4,1,"DONNEES"))),SUBSTITUTE(FIXED(INDIRECT(ADDRESS(A106,B106,4,1,"DONNEES"))/A$2,B$2,1),",","."),"null") &amp; "},"</f>
        <v>{"x": 2012,"y": 0.255},</v>
      </c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59" customFormat="1" x14ac:dyDescent="0.3">
      <c r="A107" s="64">
        <f t="shared" si="4"/>
        <v>180</v>
      </c>
      <c r="B107" s="65">
        <f t="shared" si="5"/>
        <v>6</v>
      </c>
      <c r="C107" s="54"/>
      <c r="D107" s="58"/>
      <c r="E107" s="68" t="str" cm="1">
        <f t="array" aca="1" ref="E107" ca="1">"{""x"": " &amp; INDIRECT(ADDRESS(A107,2,4,1,"DONNEES"))&amp; ",""y"": " &amp; IF(ISNUMBER(INDIRECT(ADDRESS(A107,B107,4,1,"DONNEES"))),SUBSTITUTE(FIXED(INDIRECT(ADDRESS(A107,B107,4,1,"DONNEES"))/A$2,B$2,1),",","."),"null") &amp; "},"</f>
        <v>{"x": 2013,"y": 0.280},</v>
      </c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59" customFormat="1" x14ac:dyDescent="0.3">
      <c r="A108" s="64">
        <f t="shared" si="4"/>
        <v>181</v>
      </c>
      <c r="B108" s="65">
        <f t="shared" si="5"/>
        <v>6</v>
      </c>
      <c r="C108" s="54"/>
      <c r="D108" s="58"/>
      <c r="E108" s="68" t="str" cm="1">
        <f t="array" aca="1" ref="E108" ca="1">"{""x"": " &amp; INDIRECT(ADDRESS(A108,2,4,1,"DONNEES"))&amp; ",""y"": " &amp; IF(ISNUMBER(INDIRECT(ADDRESS(A108,B108,4,1,"DONNEES"))),SUBSTITUTE(FIXED(INDIRECT(ADDRESS(A108,B108,4,1,"DONNEES"))/A$2,B$2,1),",","."),"null") &amp; "},"</f>
        <v>{"x": 2014,"y": 0.446},</v>
      </c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59" customFormat="1" x14ac:dyDescent="0.3">
      <c r="A109" s="64">
        <f t="shared" si="4"/>
        <v>182</v>
      </c>
      <c r="B109" s="65">
        <f t="shared" si="5"/>
        <v>6</v>
      </c>
      <c r="C109" s="54"/>
      <c r="D109" s="58"/>
      <c r="E109" s="68" t="str" cm="1">
        <f t="array" aca="1" ref="E109" ca="1">"{""x"": " &amp; INDIRECT(ADDRESS(A109,2,4,1,"DONNEES"))&amp; ",""y"": " &amp; IF(ISNUMBER(INDIRECT(ADDRESS(A109,B109,4,1,"DONNEES"))),SUBSTITUTE(FIXED(INDIRECT(ADDRESS(A109,B109,4,1,"DONNEES"))/A$2,B$2,1),",","."),"null") &amp; "},"</f>
        <v>{"x": 2015,"y": 0.617},</v>
      </c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59" customFormat="1" x14ac:dyDescent="0.3">
      <c r="A110" s="64">
        <f t="shared" si="4"/>
        <v>183</v>
      </c>
      <c r="B110" s="65">
        <f t="shared" si="5"/>
        <v>6</v>
      </c>
      <c r="C110" s="54"/>
      <c r="D110" s="58"/>
      <c r="E110" s="68" t="str" cm="1">
        <f t="array" aca="1" ref="E110" ca="1">"{""x"": " &amp; INDIRECT(ADDRESS(A110,2,4,1,"DONNEES"))&amp; ",""y"": " &amp; IF(ISNUMBER(INDIRECT(ADDRESS(A110,B110,4,1,"DONNEES"))),SUBSTITUTE(FIXED(INDIRECT(ADDRESS(A110,B110,4,1,"DONNEES"))/A$2,B$2,1),",","."),"null") &amp; "},"</f>
        <v>{"x": 2016,"y": 0.646},</v>
      </c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59" customFormat="1" x14ac:dyDescent="0.3">
      <c r="A111" s="64">
        <f t="shared" si="4"/>
        <v>184</v>
      </c>
      <c r="B111" s="65">
        <f t="shared" si="5"/>
        <v>6</v>
      </c>
      <c r="C111" s="54"/>
      <c r="D111" s="58"/>
      <c r="E111" s="68" t="str" cm="1">
        <f t="array" aca="1" ref="E111" ca="1">"{""x"": " &amp; INDIRECT(ADDRESS(A111,2,4,1,"DONNEES"))&amp; ",""y"": " &amp; IF(ISNUMBER(INDIRECT(ADDRESS(A111,B111,4,1,"DONNEES"))),SUBSTITUTE(FIXED(INDIRECT(ADDRESS(A111,B111,4,1,"DONNEES"))/A$2,B$2,1),",","."),"null") &amp; "},"</f>
        <v>{"x": 2017,"y": 1.187},</v>
      </c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59" customFormat="1" x14ac:dyDescent="0.3">
      <c r="A112" s="64">
        <f t="shared" si="4"/>
        <v>185</v>
      </c>
      <c r="B112" s="65">
        <f t="shared" si="5"/>
        <v>6</v>
      </c>
      <c r="C112" s="54"/>
      <c r="D112" s="58"/>
      <c r="E112" s="68" t="str" cm="1">
        <f t="array" aca="1" ref="E112" ca="1">"{""x"": " &amp; INDIRECT(ADDRESS(A112,2,4,1,"DONNEES"))&amp; ",""y"": " &amp; IF(ISNUMBER(INDIRECT(ADDRESS(A112,B112,4,1,"DONNEES"))),SUBSTITUTE(FIXED(INDIRECT(ADDRESS(A112,B112,4,1,"DONNEES"))/A$2,B$2,1),",","."),"null") &amp; "},"</f>
        <v>{"x": 2018,"y": 1.229},</v>
      </c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59" customFormat="1" x14ac:dyDescent="0.3">
      <c r="A113" s="64">
        <f t="shared" si="4"/>
        <v>186</v>
      </c>
      <c r="B113" s="65">
        <f t="shared" si="5"/>
        <v>6</v>
      </c>
      <c r="C113" s="54"/>
      <c r="D113" s="58"/>
      <c r="E113" s="68" t="str" cm="1">
        <f t="array" aca="1" ref="E113" ca="1">"{""x"": " &amp; INDIRECT(ADDRESS(A113,2,4,1,"DONNEES"))&amp; ",""y"": " &amp; IF(ISNUMBER(INDIRECT(ADDRESS(A113,B113,4,1,"DONNEES"))),SUBSTITUTE(FIXED(INDIRECT(ADDRESS(A113,B113,4,1,"DONNEES"))/A$2,B$2,1),",","."),"null") &amp; "},"</f>
        <v>{"x": 2019,"y": 1.235},</v>
      </c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59" customFormat="1" x14ac:dyDescent="0.3">
      <c r="A114" s="64">
        <f t="shared" si="4"/>
        <v>187</v>
      </c>
      <c r="B114" s="65">
        <f t="shared" si="5"/>
        <v>6</v>
      </c>
      <c r="C114" s="54"/>
      <c r="D114" s="58"/>
      <c r="E114" s="68" t="str" cm="1">
        <f t="array" aca="1" ref="E114" ca="1">"{""x"": " &amp; INDIRECT(ADDRESS(A114,2,4,1,"DONNEES"))&amp; ",""y"": " &amp; IF(ISNUMBER(INDIRECT(ADDRESS(A114,B114,4,1,"DONNEES"))),SUBSTITUTE(FIXED(INDIRECT(ADDRESS(A114,B114,4,1,"DONNEES"))/A$2,B$2,1),",","."),"null") &amp; "},"</f>
        <v>{"x": 2020,"y": 1.251},</v>
      </c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59" customFormat="1" x14ac:dyDescent="0.3">
      <c r="A115" s="64">
        <f t="shared" si="4"/>
        <v>188</v>
      </c>
      <c r="B115" s="65">
        <f>B113</f>
        <v>6</v>
      </c>
      <c r="C115" s="54"/>
      <c r="D115" s="58"/>
      <c r="E115" s="68" t="str" cm="1">
        <f t="array" aca="1" ref="E115" ca="1">"{""x"": " &amp; INDIRECT(ADDRESS(A115,2,4,1,"DONNEES"))&amp; ",""y"": " &amp; IF(ISNUMBER(INDIRECT(ADDRESS(A115,B115,4,1,"DONNEES"))),SUBSTITUTE(FIXED(INDIRECT(ADDRESS(A115,B115,4,1,"DONNEES"))/A$2,B$2,1),",","."),"null") &amp; "},"</f>
        <v>{"x": 2021,"y": 1.299},</v>
      </c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59" customFormat="1" x14ac:dyDescent="0.3">
      <c r="A116" s="64">
        <f t="shared" si="4"/>
        <v>189</v>
      </c>
      <c r="B116" s="65">
        <f>B113</f>
        <v>6</v>
      </c>
      <c r="C116" s="54"/>
      <c r="D116" s="58"/>
      <c r="E116" s="68" t="str" cm="1">
        <f t="array" aca="1" ref="E116" ca="1">"{""x"": " &amp; INDIRECT(ADDRESS(A116,2,4,1,"DONNEES"))&amp; ",""y"": " &amp; IF(ISNUMBER(INDIRECT(ADDRESS(A116,B116,4,1,"DONNEES"))),SUBSTITUTE(FIXED(INDIRECT(ADDRESS(A116,B116,4,1,"DONNEES"))/A$2,B$2,1),",","."),"null") &amp; "},"</f>
        <v>{"x": 2022,"y": 1.248},</v>
      </c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59" customFormat="1" x14ac:dyDescent="0.3">
      <c r="A117" s="64">
        <f t="shared" si="4"/>
        <v>190</v>
      </c>
      <c r="B117" s="65">
        <f>B114</f>
        <v>6</v>
      </c>
      <c r="C117" s="54"/>
      <c r="D117" s="58"/>
      <c r="E117" s="68" t="str" cm="1">
        <f t="array" aca="1" ref="E117" ca="1">"{""x"": " &amp; INDIRECT(ADDRESS(A117,2,4,1,"DONNEES"))&amp; ",""y"": " &amp; IF(ISNUMBER(INDIRECT(ADDRESS(A117,B117,4,1,"DONNEES"))),SUBSTITUTE(FIXED(INDIRECT(ADDRESS(A117,B117,4,1,"DONNEES"))/A$2,B$2,1),",","."),"null") &amp; "},"</f>
        <v>{"x": 2023,"y": 1.486},</v>
      </c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59" customFormat="1" x14ac:dyDescent="0.3">
      <c r="A118" s="69">
        <f t="shared" si="4"/>
        <v>191</v>
      </c>
      <c r="B118" s="70">
        <f t="shared" si="5"/>
        <v>6</v>
      </c>
      <c r="C118" s="71"/>
      <c r="D118" s="72"/>
      <c r="E118" s="73" t="str" cm="1">
        <f t="array" aca="1" ref="E118" ca="1">"{""x"": " &amp; INDIRECT(ADDRESS(A118,2,4,1,"DONNEES"))&amp; ",""y"": " &amp; IF(ISNUMBER(INDIRECT(ADDRESS(A118,B118,4,1,"DONNEES"))),SUBSTITUTE(FIXED(INDIRECT(ADDRESS(A118,B118,4,1,"DONNEES"))/A$2,B$2,1),",","."),"null") &amp; "}]"</f>
        <v>{"x": 2024,"y": 2.236}]</v>
      </c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59" customFormat="1" x14ac:dyDescent="0.3">
      <c r="A119" s="64"/>
      <c r="B119" s="65"/>
      <c r="C119" s="54" t="s">
        <v>25</v>
      </c>
      <c r="D119" s="58"/>
      <c r="E119" s="58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59" customFormat="1" x14ac:dyDescent="0.3">
      <c r="A120" s="64"/>
      <c r="B120" s="65"/>
      <c r="C120" s="54"/>
      <c r="D120" s="58" t="s">
        <v>13</v>
      </c>
      <c r="E120" s="58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21" spans="1:44" s="59" customFormat="1" x14ac:dyDescent="0.3">
      <c r="A121" s="74">
        <f>A84</f>
        <v>157</v>
      </c>
      <c r="B121" s="75">
        <f>B84-1</f>
        <v>5</v>
      </c>
      <c r="C121" s="54"/>
      <c r="D121" s="58"/>
      <c r="E121" s="68" t="str" cm="1">
        <f t="array" aca="1" ref="E121" ca="1">"{""x"": " &amp; INDIRECT(ADDRESS(A121,2,4,1,"DONNEES"))&amp; ",""y"": " &amp; IF(ISNUMBER(INDIRECT(ADDRESS(A121,B121,4,1,"DONNEES"))),SUBSTITUTE(FIXED(INDIRECT(ADDRESS(A121,B121,4,1,"DONNEES"))/A$2,B$2,1),",","."),"null") &amp; "},"</f>
        <v>{"x": 1990,"y": 0.209},</v>
      </c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</row>
    <row r="122" spans="1:44" x14ac:dyDescent="0.3">
      <c r="A122" s="64">
        <f>A121+1</f>
        <v>158</v>
      </c>
      <c r="B122" s="65">
        <f>B121</f>
        <v>5</v>
      </c>
      <c r="E122" s="68" t="str" cm="1">
        <f t="array" aca="1" ref="E122" ca="1">"{""x"": " &amp; INDIRECT(ADDRESS(A122,2,4,1,"DONNEES"))&amp; ",""y"": " &amp; IF(ISNUMBER(INDIRECT(ADDRESS(A122,B122,4,1,"DONNEES"))),SUBSTITUTE(FIXED(INDIRECT(ADDRESS(A122,B122,4,1,"DONNEES"))/A$2,B$2,1),",","."),"null") &amp; "},"</f>
        <v>{"x": 1991,"y": 0.295},</v>
      </c>
    </row>
    <row r="123" spans="1:44" x14ac:dyDescent="0.3">
      <c r="A123" s="64">
        <f t="shared" ref="A123:A155" si="6">A122+1</f>
        <v>159</v>
      </c>
      <c r="B123" s="65">
        <f t="shared" ref="B123:B151" si="7">B122</f>
        <v>5</v>
      </c>
      <c r="E123" s="68" t="str" cm="1">
        <f t="array" aca="1" ref="E123" ca="1">"{""x"": " &amp; INDIRECT(ADDRESS(A123,2,4,1,"DONNEES"))&amp; ",""y"": " &amp; IF(ISNUMBER(INDIRECT(ADDRESS(A123,B123,4,1,"DONNEES"))),SUBSTITUTE(FIXED(INDIRECT(ADDRESS(A123,B123,4,1,"DONNEES"))/A$2,B$2,1),",","."),"null") &amp; "},"</f>
        <v>{"x": 1992,"y": 0.329},</v>
      </c>
    </row>
    <row r="124" spans="1:44" x14ac:dyDescent="0.3">
      <c r="A124" s="64">
        <f t="shared" si="6"/>
        <v>160</v>
      </c>
      <c r="B124" s="65">
        <f t="shared" si="7"/>
        <v>5</v>
      </c>
      <c r="E124" s="68" t="str" cm="1">
        <f t="array" aca="1" ref="E124" ca="1">"{""x"": " &amp; INDIRECT(ADDRESS(A124,2,4,1,"DONNEES"))&amp; ",""y"": " &amp; IF(ISNUMBER(INDIRECT(ADDRESS(A124,B124,4,1,"DONNEES"))),SUBSTITUTE(FIXED(INDIRECT(ADDRESS(A124,B124,4,1,"DONNEES"))/A$2,B$2,1),",","."),"null") &amp; "},"</f>
        <v>{"x": 1993,"y": 0.294},</v>
      </c>
    </row>
    <row r="125" spans="1:44" x14ac:dyDescent="0.3">
      <c r="A125" s="64">
        <f t="shared" si="6"/>
        <v>161</v>
      </c>
      <c r="B125" s="65">
        <f t="shared" si="7"/>
        <v>5</v>
      </c>
      <c r="E125" s="68" t="str" cm="1">
        <f t="array" aca="1" ref="E125" ca="1">"{""x"": " &amp; INDIRECT(ADDRESS(A125,2,4,1,"DONNEES"))&amp; ",""y"": " &amp; IF(ISNUMBER(INDIRECT(ADDRESS(A125,B125,4,1,"DONNEES"))),SUBSTITUTE(FIXED(INDIRECT(ADDRESS(A125,B125,4,1,"DONNEES"))/A$2,B$2,1),",","."),"null") &amp; "},"</f>
        <v>{"x": 1994,"y": 0.424},</v>
      </c>
    </row>
    <row r="126" spans="1:44" x14ac:dyDescent="0.3">
      <c r="A126" s="64">
        <f t="shared" si="6"/>
        <v>162</v>
      </c>
      <c r="B126" s="65">
        <f t="shared" si="7"/>
        <v>5</v>
      </c>
      <c r="E126" s="68" t="str" cm="1">
        <f t="array" aca="1" ref="E126" ca="1">"{""x"": " &amp; INDIRECT(ADDRESS(A126,2,4,1,"DONNEES"))&amp; ",""y"": " &amp; IF(ISNUMBER(INDIRECT(ADDRESS(A126,B126,4,1,"DONNEES"))),SUBSTITUTE(FIXED(INDIRECT(ADDRESS(A126,B126,4,1,"DONNEES"))/A$2,B$2,1),",","."),"null") &amp; "},"</f>
        <v>{"x": 1995,"y": 0.418},</v>
      </c>
    </row>
    <row r="127" spans="1:44" s="59" customFormat="1" x14ac:dyDescent="0.3">
      <c r="A127" s="64">
        <f t="shared" si="6"/>
        <v>163</v>
      </c>
      <c r="B127" s="65">
        <f t="shared" si="7"/>
        <v>5</v>
      </c>
      <c r="C127" s="54"/>
      <c r="D127" s="58"/>
      <c r="E127" s="68" t="str" cm="1">
        <f t="array" aca="1" ref="E127" ca="1">"{""x"": " &amp; INDIRECT(ADDRESS(A127,2,4,1,"DONNEES"))&amp; ",""y"": " &amp; IF(ISNUMBER(INDIRECT(ADDRESS(A127,B127,4,1,"DONNEES"))),SUBSTITUTE(FIXED(INDIRECT(ADDRESS(A127,B127,4,1,"DONNEES"))/A$2,B$2,1),",","."),"null") &amp; "},"</f>
        <v>{"x": 1996,"y": 0.436},</v>
      </c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</row>
    <row r="128" spans="1:44" s="59" customFormat="1" x14ac:dyDescent="0.3">
      <c r="A128" s="64">
        <f t="shared" si="6"/>
        <v>164</v>
      </c>
      <c r="B128" s="65">
        <f t="shared" si="7"/>
        <v>5</v>
      </c>
      <c r="C128" s="54"/>
      <c r="D128" s="58"/>
      <c r="E128" s="68" t="str" cm="1">
        <f t="array" aca="1" ref="E128" ca="1">"{""x"": " &amp; INDIRECT(ADDRESS(A128,2,4,1,"DONNEES"))&amp; ",""y"": " &amp; IF(ISNUMBER(INDIRECT(ADDRESS(A128,B128,4,1,"DONNEES"))),SUBSTITUTE(FIXED(INDIRECT(ADDRESS(A128,B128,4,1,"DONNEES"))/A$2,B$2,1),",","."),"null") &amp; "},"</f>
        <v>{"x": 1997,"y": 0.491},</v>
      </c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</row>
    <row r="129" spans="1:44" s="59" customFormat="1" x14ac:dyDescent="0.3">
      <c r="A129" s="64">
        <f t="shared" si="6"/>
        <v>165</v>
      </c>
      <c r="B129" s="65">
        <f t="shared" si="7"/>
        <v>5</v>
      </c>
      <c r="C129" s="54"/>
      <c r="D129" s="58"/>
      <c r="E129" s="68" t="str" cm="1">
        <f t="array" aca="1" ref="E129" ca="1">"{""x"": " &amp; INDIRECT(ADDRESS(A129,2,4,1,"DONNEES"))&amp; ",""y"": " &amp; IF(ISNUMBER(INDIRECT(ADDRESS(A129,B129,4,1,"DONNEES"))),SUBSTITUTE(FIXED(INDIRECT(ADDRESS(A129,B129,4,1,"DONNEES"))/A$2,B$2,1),",","."),"null") &amp; "},"</f>
        <v>{"x": 1998,"y": 0.574},</v>
      </c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</row>
    <row r="130" spans="1:44" s="59" customFormat="1" x14ac:dyDescent="0.3">
      <c r="A130" s="64">
        <f t="shared" si="6"/>
        <v>166</v>
      </c>
      <c r="B130" s="65">
        <f t="shared" si="7"/>
        <v>5</v>
      </c>
      <c r="C130" s="54"/>
      <c r="D130" s="58"/>
      <c r="E130" s="68" t="str" cm="1">
        <f t="array" aca="1" ref="E130" ca="1">"{""x"": " &amp; INDIRECT(ADDRESS(A130,2,4,1,"DONNEES"))&amp; ",""y"": " &amp; IF(ISNUMBER(INDIRECT(ADDRESS(A130,B130,4,1,"DONNEES"))),SUBSTITUTE(FIXED(INDIRECT(ADDRESS(A130,B130,4,1,"DONNEES"))/A$2,B$2,1),",","."),"null") &amp; "},"</f>
        <v>{"x": 1999,"y": 0.685},</v>
      </c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</row>
    <row r="131" spans="1:44" s="59" customFormat="1" x14ac:dyDescent="0.3">
      <c r="A131" s="64">
        <f t="shared" si="6"/>
        <v>167</v>
      </c>
      <c r="B131" s="65">
        <f t="shared" si="7"/>
        <v>5</v>
      </c>
      <c r="C131" s="54"/>
      <c r="D131" s="58"/>
      <c r="E131" s="68" t="str" cm="1">
        <f t="array" aca="1" ref="E131" ca="1">"{""x"": " &amp; INDIRECT(ADDRESS(A131,2,4,1,"DONNEES"))&amp; ",""y"": " &amp; IF(ISNUMBER(INDIRECT(ADDRESS(A131,B131,4,1,"DONNEES"))),SUBSTITUTE(FIXED(INDIRECT(ADDRESS(A131,B131,4,1,"DONNEES"))/A$2,B$2,1),",","."),"null") &amp; "},"</f>
        <v>{"x": 2000,"y": 0.822},</v>
      </c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</row>
    <row r="132" spans="1:44" s="59" customFormat="1" x14ac:dyDescent="0.3">
      <c r="A132" s="64">
        <f t="shared" si="6"/>
        <v>168</v>
      </c>
      <c r="B132" s="65">
        <f t="shared" si="7"/>
        <v>5</v>
      </c>
      <c r="C132" s="54"/>
      <c r="D132" s="58"/>
      <c r="E132" s="68" t="str" cm="1">
        <f t="array" aca="1" ref="E132" ca="1">"{""x"": " &amp; INDIRECT(ADDRESS(A132,2,4,1,"DONNEES"))&amp; ",""y"": " &amp; IF(ISNUMBER(INDIRECT(ADDRESS(A132,B132,4,1,"DONNEES"))),SUBSTITUTE(FIXED(INDIRECT(ADDRESS(A132,B132,4,1,"DONNEES"))/A$2,B$2,1),",","."),"null") &amp; "},"</f>
        <v>{"x": 2001,"y": 0.806},</v>
      </c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</row>
    <row r="133" spans="1:44" s="59" customFormat="1" x14ac:dyDescent="0.3">
      <c r="A133" s="64">
        <f t="shared" si="6"/>
        <v>169</v>
      </c>
      <c r="B133" s="65">
        <f t="shared" si="7"/>
        <v>5</v>
      </c>
      <c r="C133" s="54"/>
      <c r="D133" s="58"/>
      <c r="E133" s="68" t="str" cm="1">
        <f t="array" aca="1" ref="E133" ca="1">"{""x"": " &amp; INDIRECT(ADDRESS(A133,2,4,1,"DONNEES"))&amp; ",""y"": " &amp; IF(ISNUMBER(INDIRECT(ADDRESS(A133,B133,4,1,"DONNEES"))),SUBSTITUTE(FIXED(INDIRECT(ADDRESS(A133,B133,4,1,"DONNEES"))/A$2,B$2,1),",","."),"null") &amp; "},"</f>
        <v>{"x": 2002,"y": 0.944},</v>
      </c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</row>
    <row r="134" spans="1:44" s="59" customFormat="1" x14ac:dyDescent="0.3">
      <c r="A134" s="64">
        <f t="shared" si="6"/>
        <v>170</v>
      </c>
      <c r="B134" s="65">
        <f t="shared" si="7"/>
        <v>5</v>
      </c>
      <c r="C134" s="54"/>
      <c r="D134" s="58"/>
      <c r="E134" s="68" t="str" cm="1">
        <f t="array" aca="1" ref="E134" ca="1">"{""x"": " &amp; INDIRECT(ADDRESS(A134,2,4,1,"DONNEES"))&amp; ",""y"": " &amp; IF(ISNUMBER(INDIRECT(ADDRESS(A134,B134,4,1,"DONNEES"))),SUBSTITUTE(FIXED(INDIRECT(ADDRESS(A134,B134,4,1,"DONNEES"))/A$2,B$2,1),",","."),"null") &amp; "},"</f>
        <v>{"x": 2003,"y": 1.113},</v>
      </c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</row>
    <row r="135" spans="1:44" s="59" customFormat="1" x14ac:dyDescent="0.3">
      <c r="A135" s="64">
        <f t="shared" si="6"/>
        <v>171</v>
      </c>
      <c r="B135" s="65">
        <f t="shared" si="7"/>
        <v>5</v>
      </c>
      <c r="C135" s="54"/>
      <c r="D135" s="58"/>
      <c r="E135" s="68" t="str" cm="1">
        <f t="array" aca="1" ref="E135" ca="1">"{""x"": " &amp; INDIRECT(ADDRESS(A135,2,4,1,"DONNEES"))&amp; ",""y"": " &amp; IF(ISNUMBER(INDIRECT(ADDRESS(A135,B135,4,1,"DONNEES"))),SUBSTITUTE(FIXED(INDIRECT(ADDRESS(A135,B135,4,1,"DONNEES"))/A$2,B$2,1),",","."),"null") &amp; "},"</f>
        <v>{"x": 2004,"y": 1.187},</v>
      </c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</row>
    <row r="136" spans="1:44" s="59" customFormat="1" x14ac:dyDescent="0.3">
      <c r="A136" s="64">
        <f t="shared" si="6"/>
        <v>172</v>
      </c>
      <c r="B136" s="65">
        <f t="shared" si="7"/>
        <v>5</v>
      </c>
      <c r="C136" s="54"/>
      <c r="D136" s="58"/>
      <c r="E136" s="68" t="str" cm="1">
        <f t="array" aca="1" ref="E136" ca="1">"{""x"": " &amp; INDIRECT(ADDRESS(A136,2,4,1,"DONNEES"))&amp; ",""y"": " &amp; IF(ISNUMBER(INDIRECT(ADDRESS(A136,B136,4,1,"DONNEES"))),SUBSTITUTE(FIXED(INDIRECT(ADDRESS(A136,B136,4,1,"DONNEES"))/A$2,B$2,1),",","."),"null") &amp; "},"</f>
        <v>{"x": 2005,"y": 0.951},</v>
      </c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</row>
    <row r="137" spans="1:44" s="59" customFormat="1" x14ac:dyDescent="0.3">
      <c r="A137" s="64">
        <f t="shared" si="6"/>
        <v>173</v>
      </c>
      <c r="B137" s="65">
        <f t="shared" si="7"/>
        <v>5</v>
      </c>
      <c r="C137" s="54"/>
      <c r="D137" s="58"/>
      <c r="E137" s="68" t="str" cm="1">
        <f t="array" aca="1" ref="E137" ca="1">"{""x"": " &amp; INDIRECT(ADDRESS(A137,2,4,1,"DONNEES"))&amp; ",""y"": " &amp; IF(ISNUMBER(INDIRECT(ADDRESS(A137,B137,4,1,"DONNEES"))),SUBSTITUTE(FIXED(INDIRECT(ADDRESS(A137,B137,4,1,"DONNEES"))/A$2,B$2,1),",","."),"null") &amp; "},"</f>
        <v>{"x": 2006,"y": 1.072},</v>
      </c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</row>
    <row r="138" spans="1:44" s="59" customFormat="1" x14ac:dyDescent="0.3">
      <c r="A138" s="64">
        <f t="shared" si="6"/>
        <v>174</v>
      </c>
      <c r="B138" s="65">
        <f t="shared" si="7"/>
        <v>5</v>
      </c>
      <c r="C138" s="54"/>
      <c r="D138" s="58"/>
      <c r="E138" s="68" t="str" cm="1">
        <f t="array" aca="1" ref="E138" ca="1">"{""x"": " &amp; INDIRECT(ADDRESS(A138,2,4,1,"DONNEES"))&amp; ",""y"": " &amp; IF(ISNUMBER(INDIRECT(ADDRESS(A138,B138,4,1,"DONNEES"))),SUBSTITUTE(FIXED(INDIRECT(ADDRESS(A138,B138,4,1,"DONNEES"))/A$2,B$2,1),",","."),"null") &amp; "},"</f>
        <v>{"x": 2007,"y": 1.075},</v>
      </c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</row>
    <row r="139" spans="1:44" s="59" customFormat="1" x14ac:dyDescent="0.3">
      <c r="A139" s="64">
        <f t="shared" si="6"/>
        <v>175</v>
      </c>
      <c r="B139" s="65">
        <f t="shared" si="7"/>
        <v>5</v>
      </c>
      <c r="C139" s="54"/>
      <c r="D139" s="58"/>
      <c r="E139" s="68" t="str" cm="1">
        <f t="array" aca="1" ref="E139" ca="1">"{""x"": " &amp; INDIRECT(ADDRESS(A139,2,4,1,"DONNEES"))&amp; ",""y"": " &amp; IF(ISNUMBER(INDIRECT(ADDRESS(A139,B139,4,1,"DONNEES"))),SUBSTITUTE(FIXED(INDIRECT(ADDRESS(A139,B139,4,1,"DONNEES"))/A$2,B$2,1),",","."),"null") &amp; "},"</f>
        <v>{"x": 2008,"y": 1.044},</v>
      </c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</row>
    <row r="140" spans="1:44" s="59" customFormat="1" x14ac:dyDescent="0.3">
      <c r="A140" s="64">
        <f t="shared" si="6"/>
        <v>176</v>
      </c>
      <c r="B140" s="65">
        <f t="shared" si="7"/>
        <v>5</v>
      </c>
      <c r="C140" s="54"/>
      <c r="D140" s="58"/>
      <c r="E140" s="68" t="str" cm="1">
        <f t="array" aca="1" ref="E140" ca="1">"{""x"": " &amp; INDIRECT(ADDRESS(A140,2,4,1,"DONNEES"))&amp; ",""y"": " &amp; IF(ISNUMBER(INDIRECT(ADDRESS(A140,B140,4,1,"DONNEES"))),SUBSTITUTE(FIXED(INDIRECT(ADDRESS(A140,B140,4,1,"DONNEES"))/A$2,B$2,1),",","."),"null") &amp; "},"</f>
        <v>{"x": 2009,"y": 1.347},</v>
      </c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</row>
    <row r="141" spans="1:44" s="59" customFormat="1" x14ac:dyDescent="0.3">
      <c r="A141" s="64">
        <f t="shared" si="6"/>
        <v>177</v>
      </c>
      <c r="B141" s="65">
        <f t="shared" si="7"/>
        <v>5</v>
      </c>
      <c r="C141" s="54"/>
      <c r="D141" s="58"/>
      <c r="E141" s="68" t="str" cm="1">
        <f t="array" aca="1" ref="E141" ca="1">"{""x"": " &amp; INDIRECT(ADDRESS(A141,2,4,1,"DONNEES"))&amp; ",""y"": " &amp; IF(ISNUMBER(INDIRECT(ADDRESS(A141,B141,4,1,"DONNEES"))),SUBSTITUTE(FIXED(INDIRECT(ADDRESS(A141,B141,4,1,"DONNEES"))/A$2,B$2,1),",","."),"null") &amp; "},"</f>
        <v>{"x": 2010,"y": 1.330},</v>
      </c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</row>
    <row r="142" spans="1:44" s="59" customFormat="1" x14ac:dyDescent="0.3">
      <c r="A142" s="64">
        <f t="shared" si="6"/>
        <v>178</v>
      </c>
      <c r="B142" s="65">
        <f t="shared" si="7"/>
        <v>5</v>
      </c>
      <c r="C142" s="54"/>
      <c r="D142" s="58"/>
      <c r="E142" s="68" t="str" cm="1">
        <f t="array" aca="1" ref="E142" ca="1">"{""x"": " &amp; INDIRECT(ADDRESS(A142,2,4,1,"DONNEES"))&amp; ",""y"": " &amp; IF(ISNUMBER(INDIRECT(ADDRESS(A142,B142,4,1,"DONNEES"))),SUBSTITUTE(FIXED(INDIRECT(ADDRESS(A142,B142,4,1,"DONNEES"))/A$2,B$2,1),",","."),"null") &amp; "},"</f>
        <v>{"x": 2011,"y": 1.366},</v>
      </c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</row>
    <row r="143" spans="1:44" s="59" customFormat="1" x14ac:dyDescent="0.3">
      <c r="A143" s="64">
        <f t="shared" si="6"/>
        <v>179</v>
      </c>
      <c r="B143" s="65">
        <f t="shared" si="7"/>
        <v>5</v>
      </c>
      <c r="C143" s="54"/>
      <c r="D143" s="58"/>
      <c r="E143" s="68" t="str" cm="1">
        <f t="array" aca="1" ref="E143" ca="1">"{""x"": " &amp; INDIRECT(ADDRESS(A143,2,4,1,"DONNEES"))&amp; ",""y"": " &amp; IF(ISNUMBER(INDIRECT(ADDRESS(A143,B143,4,1,"DONNEES"))),SUBSTITUTE(FIXED(INDIRECT(ADDRESS(A143,B143,4,1,"DONNEES"))/A$2,B$2,1),",","."),"null") &amp; "},"</f>
        <v>{"x": 2012,"y": 0.908},</v>
      </c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1:44" s="59" customFormat="1" x14ac:dyDescent="0.3">
      <c r="A144" s="64">
        <f t="shared" si="6"/>
        <v>180</v>
      </c>
      <c r="B144" s="65">
        <f t="shared" si="7"/>
        <v>5</v>
      </c>
      <c r="C144" s="54"/>
      <c r="D144" s="58"/>
      <c r="E144" s="68" t="str" cm="1">
        <f t="array" aca="1" ref="E144" ca="1">"{""x"": " &amp; INDIRECT(ADDRESS(A144,2,4,1,"DONNEES"))&amp; ",""y"": " &amp; IF(ISNUMBER(INDIRECT(ADDRESS(A144,B144,4,1,"DONNEES"))),SUBSTITUTE(FIXED(INDIRECT(ADDRESS(A144,B144,4,1,"DONNEES"))/A$2,B$2,1),",","."),"null") &amp; "},"</f>
        <v>{"x": 2013,"y": 1.088},</v>
      </c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1:44" s="59" customFormat="1" x14ac:dyDescent="0.3">
      <c r="A145" s="64">
        <f t="shared" si="6"/>
        <v>181</v>
      </c>
      <c r="B145" s="65">
        <f t="shared" si="7"/>
        <v>5</v>
      </c>
      <c r="C145" s="54"/>
      <c r="D145" s="58"/>
      <c r="E145" s="68" t="str" cm="1">
        <f t="array" aca="1" ref="E145" ca="1">"{""x"": " &amp; INDIRECT(ADDRESS(A145,2,4,1,"DONNEES"))&amp; ",""y"": " &amp; IF(ISNUMBER(INDIRECT(ADDRESS(A145,B145,4,1,"DONNEES"))),SUBSTITUTE(FIXED(INDIRECT(ADDRESS(A145,B145,4,1,"DONNEES"))/A$2,B$2,1),",","."),"null") &amp; "},"</f>
        <v>{"x": 2014,"y": 1.280},</v>
      </c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1:44" s="59" customFormat="1" x14ac:dyDescent="0.3">
      <c r="A146" s="64">
        <f t="shared" si="6"/>
        <v>182</v>
      </c>
      <c r="B146" s="65">
        <f t="shared" si="7"/>
        <v>5</v>
      </c>
      <c r="C146" s="54"/>
      <c r="D146" s="58"/>
      <c r="E146" s="68" t="str" cm="1">
        <f t="array" aca="1" ref="E146" ca="1">"{""x"": " &amp; INDIRECT(ADDRESS(A146,2,4,1,"DONNEES"))&amp; ",""y"": " &amp; IF(ISNUMBER(INDIRECT(ADDRESS(A146,B146,4,1,"DONNEES"))),SUBSTITUTE(FIXED(INDIRECT(ADDRESS(A146,B146,4,1,"DONNEES"))/A$2,B$2,1),",","."),"null") &amp; "},"</f>
        <v>{"x": 2015,"y": 1.412},</v>
      </c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</row>
    <row r="147" spans="1:44" s="59" customFormat="1" x14ac:dyDescent="0.3">
      <c r="A147" s="64">
        <f t="shared" si="6"/>
        <v>183</v>
      </c>
      <c r="B147" s="65">
        <f t="shared" si="7"/>
        <v>5</v>
      </c>
      <c r="C147" s="54"/>
      <c r="D147" s="58"/>
      <c r="E147" s="68" t="str" cm="1">
        <f t="array" aca="1" ref="E147" ca="1">"{""x"": " &amp; INDIRECT(ADDRESS(A147,2,4,1,"DONNEES"))&amp; ",""y"": " &amp; IF(ISNUMBER(INDIRECT(ADDRESS(A147,B147,4,1,"DONNEES"))),SUBSTITUTE(FIXED(INDIRECT(ADDRESS(A147,B147,4,1,"DONNEES"))/A$2,B$2,1),",","."),"null") &amp; "},"</f>
        <v>{"x": 2016,"y": 1.541},</v>
      </c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</row>
    <row r="148" spans="1:44" s="59" customFormat="1" x14ac:dyDescent="0.3">
      <c r="A148" s="64">
        <f t="shared" si="6"/>
        <v>184</v>
      </c>
      <c r="B148" s="65">
        <f t="shared" si="7"/>
        <v>5</v>
      </c>
      <c r="C148" s="54"/>
      <c r="D148" s="58"/>
      <c r="E148" s="68" t="str" cm="1">
        <f t="array" aca="1" ref="E148" ca="1">"{""x"": " &amp; INDIRECT(ADDRESS(A148,2,4,1,"DONNEES"))&amp; ",""y"": " &amp; IF(ISNUMBER(INDIRECT(ADDRESS(A148,B148,4,1,"DONNEES"))),SUBSTITUTE(FIXED(INDIRECT(ADDRESS(A148,B148,4,1,"DONNEES"))/A$2,B$2,1),",","."),"null") &amp; "},"</f>
        <v>{"x": 2017,"y": 1.404},</v>
      </c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</row>
    <row r="149" spans="1:44" s="59" customFormat="1" x14ac:dyDescent="0.3">
      <c r="A149" s="64">
        <f t="shared" si="6"/>
        <v>185</v>
      </c>
      <c r="B149" s="65">
        <f t="shared" si="7"/>
        <v>5</v>
      </c>
      <c r="C149" s="54"/>
      <c r="D149" s="58"/>
      <c r="E149" s="68" t="str" cm="1">
        <f t="array" aca="1" ref="E149" ca="1">"{""x"": " &amp; INDIRECT(ADDRESS(A149,2,4,1,"DONNEES"))&amp; ",""y"": " &amp; IF(ISNUMBER(INDIRECT(ADDRESS(A149,B149,4,1,"DONNEES"))),SUBSTITUTE(FIXED(INDIRECT(ADDRESS(A149,B149,4,1,"DONNEES"))/A$2,B$2,1),",","."),"null") &amp; "},"</f>
        <v>{"x": 2018,"y": 1.387},</v>
      </c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</row>
    <row r="150" spans="1:44" s="59" customFormat="1" x14ac:dyDescent="0.3">
      <c r="A150" s="64">
        <f t="shared" si="6"/>
        <v>186</v>
      </c>
      <c r="B150" s="65">
        <f t="shared" si="7"/>
        <v>5</v>
      </c>
      <c r="C150" s="54"/>
      <c r="D150" s="58"/>
      <c r="E150" s="68" t="str" cm="1">
        <f t="array" aca="1" ref="E150" ca="1">"{""x"": " &amp; INDIRECT(ADDRESS(A150,2,4,1,"DONNEES"))&amp; ",""y"": " &amp; IF(ISNUMBER(INDIRECT(ADDRESS(A150,B150,4,1,"DONNEES"))),SUBSTITUTE(FIXED(INDIRECT(ADDRESS(A150,B150,4,1,"DONNEES"))/A$2,B$2,1),",","."),"null") &amp; "},"</f>
        <v>{"x": 2019,"y": 1.585},</v>
      </c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</row>
    <row r="151" spans="1:44" s="59" customFormat="1" x14ac:dyDescent="0.3">
      <c r="A151" s="64">
        <f t="shared" si="6"/>
        <v>187</v>
      </c>
      <c r="B151" s="65">
        <f t="shared" si="7"/>
        <v>5</v>
      </c>
      <c r="C151" s="54"/>
      <c r="D151" s="58"/>
      <c r="E151" s="68" t="str" cm="1">
        <f t="array" aca="1" ref="E151" ca="1">"{""x"": " &amp; INDIRECT(ADDRESS(A151,2,4,1,"DONNEES"))&amp; ",""y"": " &amp; IF(ISNUMBER(INDIRECT(ADDRESS(A151,B151,4,1,"DONNEES"))),SUBSTITUTE(FIXED(INDIRECT(ADDRESS(A151,B151,4,1,"DONNEES"))/A$2,B$2,1),",","."),"null") &amp; "},"</f>
        <v>{"x": 2020,"y": 1.589},</v>
      </c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</row>
    <row r="152" spans="1:44" s="59" customFormat="1" x14ac:dyDescent="0.3">
      <c r="A152" s="64">
        <f t="shared" si="6"/>
        <v>188</v>
      </c>
      <c r="B152" s="65">
        <f>B150</f>
        <v>5</v>
      </c>
      <c r="C152" s="54"/>
      <c r="D152" s="58"/>
      <c r="E152" s="68" t="str" cm="1">
        <f t="array" aca="1" ref="E152" ca="1">"{""x"": " &amp; INDIRECT(ADDRESS(A152,2,4,1,"DONNEES"))&amp; ",""y"": " &amp; IF(ISNUMBER(INDIRECT(ADDRESS(A152,B152,4,1,"DONNEES"))),SUBSTITUTE(FIXED(INDIRECT(ADDRESS(A152,B152,4,1,"DONNEES"))/A$2,B$2,1),",","."),"null") &amp; "},"</f>
        <v>{"x": 2021,"y": 0.940},</v>
      </c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</row>
    <row r="153" spans="1:44" s="59" customFormat="1" x14ac:dyDescent="0.3">
      <c r="A153" s="64">
        <f t="shared" si="6"/>
        <v>189</v>
      </c>
      <c r="B153" s="65">
        <f>B150</f>
        <v>5</v>
      </c>
      <c r="C153" s="54"/>
      <c r="D153" s="58"/>
      <c r="E153" s="68" t="str" cm="1">
        <f t="array" aca="1" ref="E153" ca="1">"{""x"": " &amp; INDIRECT(ADDRESS(A153,2,4,1,"DONNEES"))&amp; ",""y"": " &amp; IF(ISNUMBER(INDIRECT(ADDRESS(A153,B153,4,1,"DONNEES"))),SUBSTITUTE(FIXED(INDIRECT(ADDRESS(A153,B153,4,1,"DONNEES"))/A$2,B$2,1),",","."),"null") &amp; "},"</f>
        <v>{"x": 2022,"y": 0.740},</v>
      </c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</row>
    <row r="154" spans="1:44" s="59" customFormat="1" x14ac:dyDescent="0.3">
      <c r="A154" s="64">
        <f t="shared" si="6"/>
        <v>190</v>
      </c>
      <c r="B154" s="65">
        <f>B151</f>
        <v>5</v>
      </c>
      <c r="C154" s="54"/>
      <c r="D154" s="58"/>
      <c r="E154" s="68" t="str" cm="1">
        <f t="array" aca="1" ref="E154" ca="1">"{""x"": " &amp; INDIRECT(ADDRESS(A154,2,4,1,"DONNEES"))&amp; ",""y"": " &amp; IF(ISNUMBER(INDIRECT(ADDRESS(A154,B154,4,1,"DONNEES"))),SUBSTITUTE(FIXED(INDIRECT(ADDRESS(A154,B154,4,1,"DONNEES"))/A$2,B$2,1),",","."),"null") &amp; "},"</f>
        <v>{"x": 2023,"y": 1.406},</v>
      </c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</row>
    <row r="155" spans="1:44" s="59" customFormat="1" x14ac:dyDescent="0.3">
      <c r="A155" s="69">
        <f t="shared" si="6"/>
        <v>191</v>
      </c>
      <c r="B155" s="70">
        <f t="shared" ref="B155" si="8">B154</f>
        <v>5</v>
      </c>
      <c r="C155" s="71"/>
      <c r="D155" s="72"/>
      <c r="E155" s="73" t="str" cm="1">
        <f t="array" aca="1" ref="E155" ca="1">"{""x"": " &amp; INDIRECT(ADDRESS(A155,2,4,1,"DONNEES"))&amp; ",""y"": " &amp; IF(ISNUMBER(INDIRECT(ADDRESS(A155,B155,4,1,"DONNEES"))),SUBSTITUTE(FIXED(INDIRECT(ADDRESS(A155,B155,4,1,"DONNEES"))/A$2,B$2,1),",","."),"null") &amp; "}]"</f>
        <v>{"x": 2024,"y": 1.643}]</v>
      </c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</row>
    <row r="156" spans="1:44" s="59" customFormat="1" x14ac:dyDescent="0.3">
      <c r="A156" s="64"/>
      <c r="B156" s="65"/>
      <c r="C156" s="54" t="s">
        <v>25</v>
      </c>
      <c r="D156" s="58"/>
      <c r="E156" s="58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</row>
    <row r="157" spans="1:44" s="59" customFormat="1" x14ac:dyDescent="0.3">
      <c r="A157" s="64"/>
      <c r="B157" s="65"/>
      <c r="C157" s="54"/>
      <c r="D157" s="58" t="s">
        <v>13</v>
      </c>
      <c r="E157" s="58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</row>
    <row r="158" spans="1:44" s="59" customFormat="1" x14ac:dyDescent="0.3">
      <c r="A158" s="74">
        <f>A121</f>
        <v>157</v>
      </c>
      <c r="B158" s="75">
        <f>B121-1</f>
        <v>4</v>
      </c>
      <c r="C158" s="54"/>
      <c r="D158" s="58"/>
      <c r="E158" s="68" t="str" cm="1">
        <f t="array" aca="1" ref="E158" ca="1">"{""x"": " &amp; INDIRECT(ADDRESS(A158,2,4,1,"DONNEES"))&amp; ",""y"": " &amp; IF(ISNUMBER(INDIRECT(ADDRESS(A158,B158,4,1,"DONNEES"))),SUBSTITUTE(FIXED(INDIRECT(ADDRESS(A158,B158,4,1,"DONNEES"))/A$2,B$2,1),",","."),"null") &amp; "},"</f>
        <v>{"x": 1990,"y": 1.536},</v>
      </c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</row>
    <row r="159" spans="1:44" x14ac:dyDescent="0.3">
      <c r="A159" s="64">
        <f>A158+1</f>
        <v>158</v>
      </c>
      <c r="B159" s="65">
        <f>B158</f>
        <v>4</v>
      </c>
      <c r="E159" s="68" t="str" cm="1">
        <f t="array" aca="1" ref="E159" ca="1">"{""x"": " &amp; INDIRECT(ADDRESS(A159,2,4,1,"DONNEES"))&amp; ",""y"": " &amp; IF(ISNUMBER(INDIRECT(ADDRESS(A159,B159,4,1,"DONNEES"))),SUBSTITUTE(FIXED(INDIRECT(ADDRESS(A159,B159,4,1,"DONNEES"))/A$2,B$2,1),",","."),"null") &amp; "},"</f>
        <v>{"x": 1991,"y": 1.686},</v>
      </c>
    </row>
    <row r="160" spans="1:44" x14ac:dyDescent="0.3">
      <c r="A160" s="64">
        <f t="shared" ref="A160:A192" si="9">A159+1</f>
        <v>159</v>
      </c>
      <c r="B160" s="65">
        <f t="shared" ref="B160:B188" si="10">B159</f>
        <v>4</v>
      </c>
      <c r="E160" s="68" t="str" cm="1">
        <f t="array" aca="1" ref="E160" ca="1">"{""x"": " &amp; INDIRECT(ADDRESS(A160,2,4,1,"DONNEES"))&amp; ",""y"": " &amp; IF(ISNUMBER(INDIRECT(ADDRESS(A160,B160,4,1,"DONNEES"))),SUBSTITUTE(FIXED(INDIRECT(ADDRESS(A160,B160,4,1,"DONNEES"))/A$2,B$2,1),",","."),"null") &amp; "},"</f>
        <v>{"x": 1992,"y": 1.554},</v>
      </c>
    </row>
    <row r="161" spans="1:44" x14ac:dyDescent="0.3">
      <c r="A161" s="64">
        <f t="shared" si="9"/>
        <v>160</v>
      </c>
      <c r="B161" s="65">
        <f t="shared" si="10"/>
        <v>4</v>
      </c>
      <c r="E161" s="68" t="str" cm="1">
        <f t="array" aca="1" ref="E161" ca="1">"{""x"": " &amp; INDIRECT(ADDRESS(A161,2,4,1,"DONNEES"))&amp; ",""y"": " &amp; IF(ISNUMBER(INDIRECT(ADDRESS(A161,B161,4,1,"DONNEES"))),SUBSTITUTE(FIXED(INDIRECT(ADDRESS(A161,B161,4,1,"DONNEES"))/A$2,B$2,1),",","."),"null") &amp; "},"</f>
        <v>{"x": 1993,"y": 1.180},</v>
      </c>
    </row>
    <row r="162" spans="1:44" x14ac:dyDescent="0.3">
      <c r="A162" s="64">
        <f t="shared" si="9"/>
        <v>161</v>
      </c>
      <c r="B162" s="65">
        <f t="shared" si="10"/>
        <v>4</v>
      </c>
      <c r="E162" s="68" t="str" cm="1">
        <f t="array" aca="1" ref="E162" ca="1">"{""x"": " &amp; INDIRECT(ADDRESS(A162,2,4,1,"DONNEES"))&amp; ",""y"": " &amp; IF(ISNUMBER(INDIRECT(ADDRESS(A162,B162,4,1,"DONNEES"))),SUBSTITUTE(FIXED(INDIRECT(ADDRESS(A162,B162,4,1,"DONNEES"))/A$2,B$2,1),",","."),"null") &amp; "},"</f>
        <v>{"x": 1994,"y": 1.253},</v>
      </c>
    </row>
    <row r="163" spans="1:44" x14ac:dyDescent="0.3">
      <c r="A163" s="64">
        <f t="shared" si="9"/>
        <v>162</v>
      </c>
      <c r="B163" s="65">
        <f t="shared" si="10"/>
        <v>4</v>
      </c>
      <c r="E163" s="68" t="str" cm="1">
        <f t="array" aca="1" ref="E163" ca="1">"{""x"": " &amp; INDIRECT(ADDRESS(A163,2,4,1,"DONNEES"))&amp; ",""y"": " &amp; IF(ISNUMBER(INDIRECT(ADDRESS(A163,B163,4,1,"DONNEES"))),SUBSTITUTE(FIXED(INDIRECT(ADDRESS(A163,B163,4,1,"DONNEES"))/A$2,B$2,1),",","."),"null") &amp; "},"</f>
        <v>{"x": 1995,"y": 1.229},</v>
      </c>
    </row>
    <row r="164" spans="1:44" s="59" customFormat="1" x14ac:dyDescent="0.3">
      <c r="A164" s="64">
        <f t="shared" si="9"/>
        <v>163</v>
      </c>
      <c r="B164" s="65">
        <f t="shared" si="10"/>
        <v>4</v>
      </c>
      <c r="C164" s="54"/>
      <c r="D164" s="58"/>
      <c r="E164" s="68" t="str" cm="1">
        <f t="array" aca="1" ref="E164" ca="1">"{""x"": " &amp; INDIRECT(ADDRESS(A164,2,4,1,"DONNEES"))&amp; ",""y"": " &amp; IF(ISNUMBER(INDIRECT(ADDRESS(A164,B164,4,1,"DONNEES"))),SUBSTITUTE(FIXED(INDIRECT(ADDRESS(A164,B164,4,1,"DONNEES"))/A$2,B$2,1),",","."),"null") &amp; "},"</f>
        <v>{"x": 1996,"y": 1.238},</v>
      </c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</row>
    <row r="165" spans="1:44" s="59" customFormat="1" x14ac:dyDescent="0.3">
      <c r="A165" s="64">
        <f t="shared" si="9"/>
        <v>164</v>
      </c>
      <c r="B165" s="65">
        <f t="shared" si="10"/>
        <v>4</v>
      </c>
      <c r="C165" s="54"/>
      <c r="D165" s="58"/>
      <c r="E165" s="68" t="str" cm="1">
        <f t="array" aca="1" ref="E165" ca="1">"{""x"": " &amp; INDIRECT(ADDRESS(A165,2,4,1,"DONNEES"))&amp; ",""y"": " &amp; IF(ISNUMBER(INDIRECT(ADDRESS(A165,B165,4,1,"DONNEES"))),SUBSTITUTE(FIXED(INDIRECT(ADDRESS(A165,B165,4,1,"DONNEES"))/A$2,B$2,1),",","."),"null") &amp; "},"</f>
        <v>{"x": 1997,"y": 1.567},</v>
      </c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</row>
    <row r="166" spans="1:44" s="59" customFormat="1" x14ac:dyDescent="0.3">
      <c r="A166" s="64">
        <f t="shared" si="9"/>
        <v>165</v>
      </c>
      <c r="B166" s="65">
        <f t="shared" si="10"/>
        <v>4</v>
      </c>
      <c r="C166" s="54"/>
      <c r="D166" s="58"/>
      <c r="E166" s="68" t="str" cm="1">
        <f t="array" aca="1" ref="E166" ca="1">"{""x"": " &amp; INDIRECT(ADDRESS(A166,2,4,1,"DONNEES"))&amp; ",""y"": " &amp; IF(ISNUMBER(INDIRECT(ADDRESS(A166,B166,4,1,"DONNEES"))),SUBSTITUTE(FIXED(INDIRECT(ADDRESS(A166,B166,4,1,"DONNEES"))/A$2,B$2,1),",","."),"null") &amp; "},"</f>
        <v>{"x": 1998,"y": 1.708},</v>
      </c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</row>
    <row r="167" spans="1:44" s="59" customFormat="1" x14ac:dyDescent="0.3">
      <c r="A167" s="64">
        <f t="shared" si="9"/>
        <v>166</v>
      </c>
      <c r="B167" s="65">
        <f t="shared" si="10"/>
        <v>4</v>
      </c>
      <c r="C167" s="54"/>
      <c r="D167" s="58"/>
      <c r="E167" s="68" t="str" cm="1">
        <f t="array" aca="1" ref="E167" ca="1">"{""x"": " &amp; INDIRECT(ADDRESS(A167,2,4,1,"DONNEES"))&amp; ",""y"": " &amp; IF(ISNUMBER(INDIRECT(ADDRESS(A167,B167,4,1,"DONNEES"))),SUBSTITUTE(FIXED(INDIRECT(ADDRESS(A167,B167,4,1,"DONNEES"))/A$2,B$2,1),",","."),"null") &amp; "},"</f>
        <v>{"x": 1999,"y": 2.148},</v>
      </c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</row>
    <row r="168" spans="1:44" s="59" customFormat="1" x14ac:dyDescent="0.3">
      <c r="A168" s="64">
        <f t="shared" si="9"/>
        <v>167</v>
      </c>
      <c r="B168" s="65">
        <f t="shared" si="10"/>
        <v>4</v>
      </c>
      <c r="C168" s="54"/>
      <c r="D168" s="58"/>
      <c r="E168" s="68" t="str" cm="1">
        <f t="array" aca="1" ref="E168" ca="1">"{""x"": " &amp; INDIRECT(ADDRESS(A168,2,4,1,"DONNEES"))&amp; ",""y"": " &amp; IF(ISNUMBER(INDIRECT(ADDRESS(A168,B168,4,1,"DONNEES"))),SUBSTITUTE(FIXED(INDIRECT(ADDRESS(A168,B168,4,1,"DONNEES"))/A$2,B$2,1),",","."),"null") &amp; "},"</f>
        <v>{"x": 2000,"y": 1.737},</v>
      </c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</row>
    <row r="169" spans="1:44" s="59" customFormat="1" x14ac:dyDescent="0.3">
      <c r="A169" s="64">
        <f t="shared" si="9"/>
        <v>168</v>
      </c>
      <c r="B169" s="65">
        <f t="shared" si="10"/>
        <v>4</v>
      </c>
      <c r="C169" s="54"/>
      <c r="D169" s="58"/>
      <c r="E169" s="68" t="str" cm="1">
        <f t="array" aca="1" ref="E169" ca="1">"{""x"": " &amp; INDIRECT(ADDRESS(A169,2,4,1,"DONNEES"))&amp; ",""y"": " &amp; IF(ISNUMBER(INDIRECT(ADDRESS(A169,B169,4,1,"DONNEES"))),SUBSTITUTE(FIXED(INDIRECT(ADDRESS(A169,B169,4,1,"DONNEES"))/A$2,B$2,1),",","."),"null") &amp; "},"</f>
        <v>{"x": 2001,"y": 1.540},</v>
      </c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1:44" s="59" customFormat="1" x14ac:dyDescent="0.3">
      <c r="A170" s="64">
        <f t="shared" si="9"/>
        <v>169</v>
      </c>
      <c r="B170" s="65">
        <f t="shared" si="10"/>
        <v>4</v>
      </c>
      <c r="C170" s="54"/>
      <c r="D170" s="58"/>
      <c r="E170" s="68" t="str" cm="1">
        <f t="array" aca="1" ref="E170" ca="1">"{""x"": " &amp; INDIRECT(ADDRESS(A170,2,4,1,"DONNEES"))&amp; ",""y"": " &amp; IF(ISNUMBER(INDIRECT(ADDRESS(A170,B170,4,1,"DONNEES"))),SUBSTITUTE(FIXED(INDIRECT(ADDRESS(A170,B170,4,1,"DONNEES"))/A$2,B$2,1),",","."),"null") &amp; "},"</f>
        <v>{"x": 2002,"y": 1.687},</v>
      </c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1:44" s="59" customFormat="1" x14ac:dyDescent="0.3">
      <c r="A171" s="64">
        <f t="shared" si="9"/>
        <v>170</v>
      </c>
      <c r="B171" s="65">
        <f t="shared" si="10"/>
        <v>4</v>
      </c>
      <c r="C171" s="54"/>
      <c r="D171" s="58"/>
      <c r="E171" s="68" t="str" cm="1">
        <f t="array" aca="1" ref="E171" ca="1">"{""x"": " &amp; INDIRECT(ADDRESS(A171,2,4,1,"DONNEES"))&amp; ",""y"": " &amp; IF(ISNUMBER(INDIRECT(ADDRESS(A171,B171,4,1,"DONNEES"))),SUBSTITUTE(FIXED(INDIRECT(ADDRESS(A171,B171,4,1,"DONNEES"))/A$2,B$2,1),",","."),"null") &amp; "},"</f>
        <v>{"x": 2003,"y": 2.061},</v>
      </c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1:44" s="59" customFormat="1" x14ac:dyDescent="0.3">
      <c r="A172" s="64">
        <f t="shared" si="9"/>
        <v>171</v>
      </c>
      <c r="B172" s="65">
        <f t="shared" si="10"/>
        <v>4</v>
      </c>
      <c r="C172" s="54"/>
      <c r="D172" s="58"/>
      <c r="E172" s="68" t="str" cm="1">
        <f t="array" aca="1" ref="E172" ca="1">"{""x"": " &amp; INDIRECT(ADDRESS(A172,2,4,1,"DONNEES"))&amp; ",""y"": " &amp; IF(ISNUMBER(INDIRECT(ADDRESS(A172,B172,4,1,"DONNEES"))),SUBSTITUTE(FIXED(INDIRECT(ADDRESS(A172,B172,4,1,"DONNEES"))/A$2,B$2,1),",","."),"null") &amp; "},"</f>
        <v>{"x": 2004,"y": 2.071},</v>
      </c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1:44" s="59" customFormat="1" x14ac:dyDescent="0.3">
      <c r="A173" s="64">
        <f t="shared" si="9"/>
        <v>172</v>
      </c>
      <c r="B173" s="65">
        <f t="shared" si="10"/>
        <v>4</v>
      </c>
      <c r="C173" s="54"/>
      <c r="D173" s="58"/>
      <c r="E173" s="68" t="str" cm="1">
        <f t="array" aca="1" ref="E173" ca="1">"{""x"": " &amp; INDIRECT(ADDRESS(A173,2,4,1,"DONNEES"))&amp; ",""y"": " &amp; IF(ISNUMBER(INDIRECT(ADDRESS(A173,B173,4,1,"DONNEES"))),SUBSTITUTE(FIXED(INDIRECT(ADDRESS(A173,B173,4,1,"DONNEES"))/A$2,B$2,1),",","."),"null") &amp; "},"</f>
        <v>{"x": 2005,"y": 2.165},</v>
      </c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1:44" s="59" customFormat="1" x14ac:dyDescent="0.3">
      <c r="A174" s="64">
        <f t="shared" si="9"/>
        <v>173</v>
      </c>
      <c r="B174" s="65">
        <f t="shared" si="10"/>
        <v>4</v>
      </c>
      <c r="C174" s="54"/>
      <c r="D174" s="58"/>
      <c r="E174" s="68" t="str" cm="1">
        <f t="array" aca="1" ref="E174" ca="1">"{""x"": " &amp; INDIRECT(ADDRESS(A174,2,4,1,"DONNEES"))&amp; ",""y"": " &amp; IF(ISNUMBER(INDIRECT(ADDRESS(A174,B174,4,1,"DONNEES"))),SUBSTITUTE(FIXED(INDIRECT(ADDRESS(A174,B174,4,1,"DONNEES"))/A$2,B$2,1),",","."),"null") &amp; "},"</f>
        <v>{"x": 2006,"y": 2.263},</v>
      </c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1:44" s="59" customFormat="1" x14ac:dyDescent="0.3">
      <c r="A175" s="64">
        <f t="shared" si="9"/>
        <v>174</v>
      </c>
      <c r="B175" s="65">
        <f t="shared" si="10"/>
        <v>4</v>
      </c>
      <c r="C175" s="54"/>
      <c r="D175" s="58"/>
      <c r="E175" s="68" t="str" cm="1">
        <f t="array" aca="1" ref="E175" ca="1">"{""x"": " &amp; INDIRECT(ADDRESS(A175,2,4,1,"DONNEES"))&amp; ",""y"": " &amp; IF(ISNUMBER(INDIRECT(ADDRESS(A175,B175,4,1,"DONNEES"))),SUBSTITUTE(FIXED(INDIRECT(ADDRESS(A175,B175,4,1,"DONNEES"))/A$2,B$2,1),",","."),"null") &amp; "},"</f>
        <v>{"x": 2007,"y": 2.046},</v>
      </c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1:44" s="59" customFormat="1" x14ac:dyDescent="0.3">
      <c r="A176" s="64">
        <f t="shared" si="9"/>
        <v>175</v>
      </c>
      <c r="B176" s="65">
        <f t="shared" si="10"/>
        <v>4</v>
      </c>
      <c r="C176" s="54"/>
      <c r="D176" s="58"/>
      <c r="E176" s="68" t="str" cm="1">
        <f t="array" aca="1" ref="E176" ca="1">"{""x"": " &amp; INDIRECT(ADDRESS(A176,2,4,1,"DONNEES"))&amp; ",""y"": " &amp; IF(ISNUMBER(INDIRECT(ADDRESS(A176,B176,4,1,"DONNEES"))),SUBSTITUTE(FIXED(INDIRECT(ADDRESS(A176,B176,4,1,"DONNEES"))/A$2,B$2,1),",","."),"null") &amp; "},"</f>
        <v>{"x": 2008,"y": 1.965},</v>
      </c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1:44" s="59" customFormat="1" x14ac:dyDescent="0.3">
      <c r="A177" s="64">
        <f t="shared" si="9"/>
        <v>176</v>
      </c>
      <c r="B177" s="65">
        <f t="shared" si="10"/>
        <v>4</v>
      </c>
      <c r="C177" s="54"/>
      <c r="D177" s="58"/>
      <c r="E177" s="68" t="str" cm="1">
        <f t="array" aca="1" ref="E177" ca="1">"{""x"": " &amp; INDIRECT(ADDRESS(A177,2,4,1,"DONNEES"))&amp; ",""y"": " &amp; IF(ISNUMBER(INDIRECT(ADDRESS(A177,B177,4,1,"DONNEES"))),SUBSTITUTE(FIXED(INDIRECT(ADDRESS(A177,B177,4,1,"DONNEES"))/A$2,B$2,1),",","."),"null") &amp; "},"</f>
        <v>{"x": 2009,"y": 2.179},</v>
      </c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1:44" s="59" customFormat="1" x14ac:dyDescent="0.3">
      <c r="A178" s="64">
        <f t="shared" si="9"/>
        <v>177</v>
      </c>
      <c r="B178" s="65">
        <f t="shared" si="10"/>
        <v>4</v>
      </c>
      <c r="C178" s="54"/>
      <c r="D178" s="58"/>
      <c r="E178" s="68" t="str" cm="1">
        <f t="array" aca="1" ref="E178" ca="1">"{""x"": " &amp; INDIRECT(ADDRESS(A178,2,4,1,"DONNEES"))&amp; ",""y"": " &amp; IF(ISNUMBER(INDIRECT(ADDRESS(A178,B178,4,1,"DONNEES"))),SUBSTITUTE(FIXED(INDIRECT(ADDRESS(A178,B178,4,1,"DONNEES"))/A$2,B$2,1),",","."),"null") &amp; "},"</f>
        <v>{"x": 2010,"y": 2.553},</v>
      </c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1:44" s="59" customFormat="1" x14ac:dyDescent="0.3">
      <c r="A179" s="64">
        <f t="shared" si="9"/>
        <v>178</v>
      </c>
      <c r="B179" s="65">
        <f t="shared" si="10"/>
        <v>4</v>
      </c>
      <c r="C179" s="54"/>
      <c r="D179" s="58"/>
      <c r="E179" s="68" t="str" cm="1">
        <f t="array" aca="1" ref="E179" ca="1">"{""x"": " &amp; INDIRECT(ADDRESS(A179,2,4,1,"DONNEES"))&amp; ",""y"": " &amp; IF(ISNUMBER(INDIRECT(ADDRESS(A179,B179,4,1,"DONNEES"))),SUBSTITUTE(FIXED(INDIRECT(ADDRESS(A179,B179,4,1,"DONNEES"))/A$2,B$2,1),",","."),"null") &amp; "},"</f>
        <v>{"x": 2011,"y": 2.310},</v>
      </c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1:44" s="59" customFormat="1" x14ac:dyDescent="0.3">
      <c r="A180" s="64">
        <f t="shared" si="9"/>
        <v>179</v>
      </c>
      <c r="B180" s="65">
        <f t="shared" si="10"/>
        <v>4</v>
      </c>
      <c r="C180" s="54"/>
      <c r="D180" s="58"/>
      <c r="E180" s="68" t="str" cm="1">
        <f t="array" aca="1" ref="E180" ca="1">"{""x"": " &amp; INDIRECT(ADDRESS(A180,2,4,1,"DONNEES"))&amp; ",""y"": " &amp; IF(ISNUMBER(INDIRECT(ADDRESS(A180,B180,4,1,"DONNEES"))),SUBSTITUTE(FIXED(INDIRECT(ADDRESS(A180,B180,4,1,"DONNEES"))/A$2,B$2,1),",","."),"null") &amp; "},"</f>
        <v>{"x": 2012,"y": 2.673},</v>
      </c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1:44" s="59" customFormat="1" x14ac:dyDescent="0.3">
      <c r="A181" s="64">
        <f t="shared" si="9"/>
        <v>180</v>
      </c>
      <c r="B181" s="65">
        <f t="shared" si="10"/>
        <v>4</v>
      </c>
      <c r="C181" s="54"/>
      <c r="D181" s="58"/>
      <c r="E181" s="68" t="str" cm="1">
        <f t="array" aca="1" ref="E181" ca="1">"{""x"": " &amp; INDIRECT(ADDRESS(A181,2,4,1,"DONNEES"))&amp; ",""y"": " &amp; IF(ISNUMBER(INDIRECT(ADDRESS(A181,B181,4,1,"DONNEES"))),SUBSTITUTE(FIXED(INDIRECT(ADDRESS(A181,B181,4,1,"DONNEES"))/A$2,B$2,1),",","."),"null") &amp; "},"</f>
        <v>{"x": 2013,"y": 2.377},</v>
      </c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1:44" s="59" customFormat="1" x14ac:dyDescent="0.3">
      <c r="A182" s="64">
        <f t="shared" si="9"/>
        <v>181</v>
      </c>
      <c r="B182" s="65">
        <f t="shared" si="10"/>
        <v>4</v>
      </c>
      <c r="C182" s="54"/>
      <c r="D182" s="58"/>
      <c r="E182" s="68" t="str" cm="1">
        <f t="array" aca="1" ref="E182" ca="1">"{""x"": " &amp; INDIRECT(ADDRESS(A182,2,4,1,"DONNEES"))&amp; ",""y"": " &amp; IF(ISNUMBER(INDIRECT(ADDRESS(A182,B182,4,1,"DONNEES"))),SUBSTITUTE(FIXED(INDIRECT(ADDRESS(A182,B182,4,1,"DONNEES"))/A$2,B$2,1),",","."),"null") &amp; "},"</f>
        <v>{"x": 2014,"y": 3.124},</v>
      </c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1:44" s="59" customFormat="1" x14ac:dyDescent="0.3">
      <c r="A183" s="64">
        <f t="shared" si="9"/>
        <v>182</v>
      </c>
      <c r="B183" s="65">
        <f t="shared" si="10"/>
        <v>4</v>
      </c>
      <c r="C183" s="54"/>
      <c r="D183" s="58"/>
      <c r="E183" s="68" t="str" cm="1">
        <f t="array" aca="1" ref="E183" ca="1">"{""x"": " &amp; INDIRECT(ADDRESS(A183,2,4,1,"DONNEES"))&amp; ",""y"": " &amp; IF(ISNUMBER(INDIRECT(ADDRESS(A183,B183,4,1,"DONNEES"))),SUBSTITUTE(FIXED(INDIRECT(ADDRESS(A183,B183,4,1,"DONNEES"))/A$2,B$2,1),",","."),"null") &amp; "},"</f>
        <v>{"x": 2015,"y": 2.075},</v>
      </c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1:44" s="59" customFormat="1" x14ac:dyDescent="0.3">
      <c r="A184" s="64">
        <f t="shared" si="9"/>
        <v>183</v>
      </c>
      <c r="B184" s="65">
        <f t="shared" si="10"/>
        <v>4</v>
      </c>
      <c r="C184" s="54"/>
      <c r="D184" s="58"/>
      <c r="E184" s="68" t="str" cm="1">
        <f t="array" aca="1" ref="E184" ca="1">"{""x"": " &amp; INDIRECT(ADDRESS(A184,2,4,1,"DONNEES"))&amp; ",""y"": " &amp; IF(ISNUMBER(INDIRECT(ADDRESS(A184,B184,4,1,"DONNEES"))),SUBSTITUTE(FIXED(INDIRECT(ADDRESS(A184,B184,4,1,"DONNEES"))/A$2,B$2,1),",","."),"null") &amp; "},"</f>
        <v>{"x": 2016,"y": 3.220},</v>
      </c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1:44" s="59" customFormat="1" x14ac:dyDescent="0.3">
      <c r="A185" s="64">
        <f t="shared" si="9"/>
        <v>184</v>
      </c>
      <c r="B185" s="65">
        <f t="shared" si="10"/>
        <v>4</v>
      </c>
      <c r="C185" s="54"/>
      <c r="D185" s="58"/>
      <c r="E185" s="68" t="str" cm="1">
        <f t="array" aca="1" ref="E185" ca="1">"{""x"": " &amp; INDIRECT(ADDRESS(A185,2,4,1,"DONNEES"))&amp; ",""y"": " &amp; IF(ISNUMBER(INDIRECT(ADDRESS(A185,B185,4,1,"DONNEES"))),SUBSTITUTE(FIXED(INDIRECT(ADDRESS(A185,B185,4,1,"DONNEES"))/A$2,B$2,1),",","."),"null") &amp; "},"</f>
        <v>{"x": 2017,"y": 3.457},</v>
      </c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1:44" s="59" customFormat="1" x14ac:dyDescent="0.3">
      <c r="A186" s="64">
        <f t="shared" si="9"/>
        <v>185</v>
      </c>
      <c r="B186" s="65">
        <f t="shared" si="10"/>
        <v>4</v>
      </c>
      <c r="C186" s="54"/>
      <c r="D186" s="58"/>
      <c r="E186" s="68" t="str" cm="1">
        <f t="array" aca="1" ref="E186" ca="1">"{""x"": " &amp; INDIRECT(ADDRESS(A186,2,4,1,"DONNEES"))&amp; ",""y"": " &amp; IF(ISNUMBER(INDIRECT(ADDRESS(A186,B186,4,1,"DONNEES"))),SUBSTITUTE(FIXED(INDIRECT(ADDRESS(A186,B186,4,1,"DONNEES"))/A$2,B$2,1),",","."),"null") &amp; "},"</f>
        <v>{"x": 2018,"y": 3.544},</v>
      </c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1:44" s="59" customFormat="1" x14ac:dyDescent="0.3">
      <c r="A187" s="64">
        <f t="shared" si="9"/>
        <v>186</v>
      </c>
      <c r="B187" s="65">
        <f t="shared" si="10"/>
        <v>4</v>
      </c>
      <c r="C187" s="54"/>
      <c r="D187" s="58"/>
      <c r="E187" s="68" t="str" cm="1">
        <f t="array" aca="1" ref="E187" ca="1">"{""x"": " &amp; INDIRECT(ADDRESS(A187,2,4,1,"DONNEES"))&amp; ",""y"": " &amp; IF(ISNUMBER(INDIRECT(ADDRESS(A187,B187,4,1,"DONNEES"))),SUBSTITUTE(FIXED(INDIRECT(ADDRESS(A187,B187,4,1,"DONNEES"))/A$2,B$2,1),",","."),"null") &amp; "},"</f>
        <v>{"x": 2019,"y": 3.315},</v>
      </c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1:44" s="59" customFormat="1" x14ac:dyDescent="0.3">
      <c r="A188" s="64">
        <f t="shared" si="9"/>
        <v>187</v>
      </c>
      <c r="B188" s="65">
        <f t="shared" si="10"/>
        <v>4</v>
      </c>
      <c r="C188" s="54"/>
      <c r="D188" s="58"/>
      <c r="E188" s="68" t="str" cm="1">
        <f t="array" aca="1" ref="E188" ca="1">"{""x"": " &amp; INDIRECT(ADDRESS(A188,2,4,1,"DONNEES"))&amp; ",""y"": " &amp; IF(ISNUMBER(INDIRECT(ADDRESS(A188,B188,4,1,"DONNEES"))),SUBSTITUTE(FIXED(INDIRECT(ADDRESS(A188,B188,4,1,"DONNEES"))/A$2,B$2,1),",","."),"null") &amp; "},"</f>
        <v>{"x": 2020,"y": 3.356},</v>
      </c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1:44" s="59" customFormat="1" x14ac:dyDescent="0.3">
      <c r="A189" s="64">
        <f t="shared" si="9"/>
        <v>188</v>
      </c>
      <c r="B189" s="65">
        <f>B187</f>
        <v>4</v>
      </c>
      <c r="C189" s="54"/>
      <c r="D189" s="58"/>
      <c r="E189" s="68" t="str" cm="1">
        <f t="array" aca="1" ref="E189" ca="1">"{""x"": " &amp; INDIRECT(ADDRESS(A189,2,4,1,"DONNEES"))&amp; ",""y"": " &amp; IF(ISNUMBER(INDIRECT(ADDRESS(A189,B189,4,1,"DONNEES"))),SUBSTITUTE(FIXED(INDIRECT(ADDRESS(A189,B189,4,1,"DONNEES"))/A$2,B$2,1),",","."),"null") &amp; "},"</f>
        <v>{"x": 2021,"y": 2.693},</v>
      </c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1:44" s="59" customFormat="1" x14ac:dyDescent="0.3">
      <c r="A190" s="64">
        <f t="shared" si="9"/>
        <v>189</v>
      </c>
      <c r="B190" s="65">
        <f>B187</f>
        <v>4</v>
      </c>
      <c r="C190" s="54"/>
      <c r="D190" s="58"/>
      <c r="E190" s="68" t="str" cm="1">
        <f t="array" aca="1" ref="E190" ca="1">"{""x"": " &amp; INDIRECT(ADDRESS(A190,2,4,1,"DONNEES"))&amp; ",""y"": " &amp; IF(ISNUMBER(INDIRECT(ADDRESS(A190,B190,4,1,"DONNEES"))),SUBSTITUTE(FIXED(INDIRECT(ADDRESS(A190,B190,4,1,"DONNEES"))/A$2,B$2,1),",","."),"null") &amp; "},"</f>
        <v>{"x": 2022,"y": 2.434},</v>
      </c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1:44" s="59" customFormat="1" x14ac:dyDescent="0.3">
      <c r="A191" s="64">
        <f t="shared" si="9"/>
        <v>190</v>
      </c>
      <c r="B191" s="65">
        <f>B188</f>
        <v>4</v>
      </c>
      <c r="C191" s="54"/>
      <c r="D191" s="58"/>
      <c r="E191" s="68" t="str" cm="1">
        <f t="array" aca="1" ref="E191" ca="1">"{""x"": " &amp; INDIRECT(ADDRESS(A191,2,4,1,"DONNEES"))&amp; ",""y"": " &amp; IF(ISNUMBER(INDIRECT(ADDRESS(A191,B191,4,1,"DONNEES"))),SUBSTITUTE(FIXED(INDIRECT(ADDRESS(A191,B191,4,1,"DONNEES"))/A$2,B$2,1),",","."),"null") &amp; "},"</f>
        <v>{"x": 2023,"y": 1.910},</v>
      </c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1:44" s="59" customFormat="1" x14ac:dyDescent="0.3">
      <c r="A192" s="69">
        <f t="shared" si="9"/>
        <v>191</v>
      </c>
      <c r="B192" s="70">
        <f t="shared" ref="B192" si="11">B191</f>
        <v>4</v>
      </c>
      <c r="C192" s="71"/>
      <c r="D192" s="72"/>
      <c r="E192" s="73" t="str" cm="1">
        <f t="array" aca="1" ref="E192" ca="1">"{""x"": " &amp; INDIRECT(ADDRESS(A192,2,4,1,"DONNEES"))&amp; ",""y"": " &amp; IF(ISNUMBER(INDIRECT(ADDRESS(A192,B192,4,1,"DONNEES"))),SUBSTITUTE(FIXED(INDIRECT(ADDRESS(A192,B192,4,1,"DONNEES"))/A$2,B$2,1),",","."),"null") &amp; "}]"</f>
        <v>{"x": 2024,"y": 2.370}]</v>
      </c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1:44" s="59" customFormat="1" x14ac:dyDescent="0.3">
      <c r="A193" s="64"/>
      <c r="B193" s="65"/>
      <c r="C193" s="54" t="s">
        <v>25</v>
      </c>
      <c r="D193" s="58"/>
      <c r="E193" s="58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1:44" s="59" customFormat="1" x14ac:dyDescent="0.3">
      <c r="A194" s="64"/>
      <c r="B194" s="65"/>
      <c r="C194" s="54"/>
      <c r="D194" s="58" t="s">
        <v>13</v>
      </c>
      <c r="E194" s="58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1:44" s="59" customFormat="1" x14ac:dyDescent="0.3">
      <c r="A195" s="74">
        <f>A158</f>
        <v>157</v>
      </c>
      <c r="B195" s="75">
        <f>B158-1</f>
        <v>3</v>
      </c>
      <c r="C195" s="54"/>
      <c r="D195" s="58"/>
      <c r="E195" s="68" t="str" cm="1">
        <f t="array" aca="1" ref="E195" ca="1">"{""x"": " &amp; INDIRECT(ADDRESS(A195,2,4,1,"DONNEES"))&amp; ",""y"": " &amp; IF(ISNUMBER(INDIRECT(ADDRESS(A195,B195,4,1,"DONNEES"))),SUBSTITUTE(FIXED(INDIRECT(ADDRESS(A195,B195,4,1,"DONNEES"))/A$2,B$2,1),",","."),"null") &amp; "},"</f>
        <v>{"x": 1990,"y": 6.575},</v>
      </c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1:44" x14ac:dyDescent="0.3">
      <c r="A196" s="64">
        <f>A195+1</f>
        <v>158</v>
      </c>
      <c r="B196" s="65">
        <f>B195</f>
        <v>3</v>
      </c>
      <c r="E196" s="68" t="str" cm="1">
        <f t="array" aca="1" ref="E196" ca="1">"{""x"": " &amp; INDIRECT(ADDRESS(A196,2,4,1,"DONNEES"))&amp; ",""y"": " &amp; IF(ISNUMBER(INDIRECT(ADDRESS(A196,B196,4,1,"DONNEES"))),SUBSTITUTE(FIXED(INDIRECT(ADDRESS(A196,B196,4,1,"DONNEES"))/A$2,B$2,1),",","."),"null") &amp; "},"</f>
        <v>{"x": 1991,"y": 6.719},</v>
      </c>
    </row>
    <row r="197" spans="1:44" x14ac:dyDescent="0.3">
      <c r="A197" s="64">
        <f t="shared" ref="A197:A229" si="12">A196+1</f>
        <v>159</v>
      </c>
      <c r="B197" s="65">
        <f t="shared" ref="B197:B229" si="13">B196</f>
        <v>3</v>
      </c>
      <c r="E197" s="68" t="str" cm="1">
        <f t="array" aca="1" ref="E197" ca="1">"{""x"": " &amp; INDIRECT(ADDRESS(A197,2,4,1,"DONNEES"))&amp; ",""y"": " &amp; IF(ISNUMBER(INDIRECT(ADDRESS(A197,B197,4,1,"DONNEES"))),SUBSTITUTE(FIXED(INDIRECT(ADDRESS(A197,B197,4,1,"DONNEES"))/A$2,B$2,1),",","."),"null") &amp; "},"</f>
        <v>{"x": 1992,"y": 6.662},</v>
      </c>
    </row>
    <row r="198" spans="1:44" x14ac:dyDescent="0.3">
      <c r="A198" s="64">
        <f t="shared" si="12"/>
        <v>160</v>
      </c>
      <c r="B198" s="65">
        <f t="shared" si="13"/>
        <v>3</v>
      </c>
      <c r="E198" s="68" t="str" cm="1">
        <f t="array" aca="1" ref="E198" ca="1">"{""x"": " &amp; INDIRECT(ADDRESS(A198,2,4,1,"DONNEES"))&amp; ",""y"": " &amp; IF(ISNUMBER(INDIRECT(ADDRESS(A198,B198,4,1,"DONNEES"))),SUBSTITUTE(FIXED(INDIRECT(ADDRESS(A198,B198,4,1,"DONNEES"))/A$2,B$2,1),",","."),"null") &amp; "},"</f>
        <v>{"x": 1993,"y": 5.283},</v>
      </c>
    </row>
    <row r="199" spans="1:44" x14ac:dyDescent="0.3">
      <c r="A199" s="64">
        <f t="shared" si="12"/>
        <v>161</v>
      </c>
      <c r="B199" s="65">
        <f t="shared" si="13"/>
        <v>3</v>
      </c>
      <c r="E199" s="68" t="str" cm="1">
        <f t="array" aca="1" ref="E199" ca="1">"{""x"": " &amp; INDIRECT(ADDRESS(A199,2,4,1,"DONNEES"))&amp; ",""y"": " &amp; IF(ISNUMBER(INDIRECT(ADDRESS(A199,B199,4,1,"DONNEES"))),SUBSTITUTE(FIXED(INDIRECT(ADDRESS(A199,B199,4,1,"DONNEES"))/A$2,B$2,1),",","."),"null") &amp; "},"</f>
        <v>{"x": 1994,"y": 5.021},</v>
      </c>
    </row>
    <row r="200" spans="1:44" x14ac:dyDescent="0.3">
      <c r="A200" s="64">
        <f t="shared" si="12"/>
        <v>162</v>
      </c>
      <c r="B200" s="65">
        <f t="shared" si="13"/>
        <v>3</v>
      </c>
      <c r="E200" s="68" t="str" cm="1">
        <f t="array" aca="1" ref="E200" ca="1">"{""x"": " &amp; INDIRECT(ADDRESS(A200,2,4,1,"DONNEES"))&amp; ",""y"": " &amp; IF(ISNUMBER(INDIRECT(ADDRESS(A200,B200,4,1,"DONNEES"))),SUBSTITUTE(FIXED(INDIRECT(ADDRESS(A200,B200,4,1,"DONNEES"))/A$2,B$2,1),",","."),"null") &amp; "},"</f>
        <v>{"x": 1995,"y": 5.295},</v>
      </c>
    </row>
    <row r="201" spans="1:44" s="59" customFormat="1" x14ac:dyDescent="0.3">
      <c r="A201" s="64">
        <f t="shared" si="12"/>
        <v>163</v>
      </c>
      <c r="B201" s="65">
        <f t="shared" si="13"/>
        <v>3</v>
      </c>
      <c r="C201" s="54"/>
      <c r="D201" s="58"/>
      <c r="E201" s="68" t="str" cm="1">
        <f t="array" aca="1" ref="E201" ca="1">"{""x"": " &amp; INDIRECT(ADDRESS(A201,2,4,1,"DONNEES"))&amp; ",""y"": " &amp; IF(ISNUMBER(INDIRECT(ADDRESS(A201,B201,4,1,"DONNEES"))),SUBSTITUTE(FIXED(INDIRECT(ADDRESS(A201,B201,4,1,"DONNEES"))/A$2,B$2,1),",","."),"null") &amp; "},"</f>
        <v>{"x": 1996,"y": 5.332},</v>
      </c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1:44" s="59" customFormat="1" x14ac:dyDescent="0.3">
      <c r="A202" s="64">
        <f t="shared" si="12"/>
        <v>164</v>
      </c>
      <c r="B202" s="65">
        <f t="shared" si="13"/>
        <v>3</v>
      </c>
      <c r="C202" s="54"/>
      <c r="D202" s="58"/>
      <c r="E202" s="68" t="str" cm="1">
        <f t="array" aca="1" ref="E202" ca="1">"{""x"": " &amp; INDIRECT(ADDRESS(A202,2,4,1,"DONNEES"))&amp; ",""y"": " &amp; IF(ISNUMBER(INDIRECT(ADDRESS(A202,B202,4,1,"DONNEES"))),SUBSTITUTE(FIXED(INDIRECT(ADDRESS(A202,B202,4,1,"DONNEES"))/A$2,B$2,1),",","."),"null") &amp; "},"</f>
        <v>{"x": 1997,"y": 5.361},</v>
      </c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1:44" s="59" customFormat="1" x14ac:dyDescent="0.3">
      <c r="A203" s="64">
        <f t="shared" si="12"/>
        <v>165</v>
      </c>
      <c r="B203" s="65">
        <f t="shared" si="13"/>
        <v>3</v>
      </c>
      <c r="C203" s="54"/>
      <c r="D203" s="58"/>
      <c r="E203" s="68" t="str" cm="1">
        <f t="array" aca="1" ref="E203" ca="1">"{""x"": " &amp; INDIRECT(ADDRESS(A203,2,4,1,"DONNEES"))&amp; ",""y"": " &amp; IF(ISNUMBER(INDIRECT(ADDRESS(A203,B203,4,1,"DONNEES"))),SUBSTITUTE(FIXED(INDIRECT(ADDRESS(A203,B203,4,1,"DONNEES"))/A$2,B$2,1),",","."),"null") &amp; "},"</f>
        <v>{"x": 1998,"y": 5.262},</v>
      </c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1:44" s="59" customFormat="1" x14ac:dyDescent="0.3">
      <c r="A204" s="64">
        <f t="shared" si="12"/>
        <v>166</v>
      </c>
      <c r="B204" s="65">
        <f t="shared" si="13"/>
        <v>3</v>
      </c>
      <c r="C204" s="54"/>
      <c r="D204" s="58"/>
      <c r="E204" s="68" t="str" cm="1">
        <f t="array" aca="1" ref="E204" ca="1">"{""x"": " &amp; INDIRECT(ADDRESS(A204,2,4,1,"DONNEES"))&amp; ",""y"": " &amp; IF(ISNUMBER(INDIRECT(ADDRESS(A204,B204,4,1,"DONNEES"))),SUBSTITUTE(FIXED(INDIRECT(ADDRESS(A204,B204,4,1,"DONNEES"))/A$2,B$2,1),",","."),"null") &amp; "},"</f>
        <v>{"x": 1999,"y": 5.711},</v>
      </c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1:44" s="59" customFormat="1" x14ac:dyDescent="0.3">
      <c r="A205" s="64">
        <f t="shared" si="12"/>
        <v>167</v>
      </c>
      <c r="B205" s="65">
        <f t="shared" si="13"/>
        <v>3</v>
      </c>
      <c r="C205" s="54"/>
      <c r="D205" s="58"/>
      <c r="E205" s="68" t="str" cm="1">
        <f t="array" aca="1" ref="E205" ca="1">"{""x"": " &amp; INDIRECT(ADDRESS(A205,2,4,1,"DONNEES"))&amp; ",""y"": " &amp; IF(ISNUMBER(INDIRECT(ADDRESS(A205,B205,4,1,"DONNEES"))),SUBSTITUTE(FIXED(INDIRECT(ADDRESS(A205,B205,4,1,"DONNEES"))/A$2,B$2,1),",","."),"null") &amp; "},"</f>
        <v>{"x": 2000,"y": 5.401},</v>
      </c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1:44" s="59" customFormat="1" x14ac:dyDescent="0.3">
      <c r="A206" s="64">
        <f t="shared" si="12"/>
        <v>168</v>
      </c>
      <c r="B206" s="65">
        <f t="shared" si="13"/>
        <v>3</v>
      </c>
      <c r="C206" s="54"/>
      <c r="D206" s="58"/>
      <c r="E206" s="68" t="str" cm="1">
        <f t="array" aca="1" ref="E206" ca="1">"{""x"": " &amp; INDIRECT(ADDRESS(A206,2,4,1,"DONNEES"))&amp; ",""y"": " &amp; IF(ISNUMBER(INDIRECT(ADDRESS(A206,B206,4,1,"DONNEES"))),SUBSTITUTE(FIXED(INDIRECT(ADDRESS(A206,B206,4,1,"DONNEES"))/A$2,B$2,1),",","."),"null") &amp; "},"</f>
        <v>{"x": 2001,"y": 6.004},</v>
      </c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1:44" s="59" customFormat="1" x14ac:dyDescent="0.3">
      <c r="A207" s="64">
        <f t="shared" si="12"/>
        <v>169</v>
      </c>
      <c r="B207" s="65">
        <f t="shared" si="13"/>
        <v>3</v>
      </c>
      <c r="C207" s="54"/>
      <c r="D207" s="58"/>
      <c r="E207" s="68" t="str" cm="1">
        <f t="array" aca="1" ref="E207" ca="1">"{""x"": " &amp; INDIRECT(ADDRESS(A207,2,4,1,"DONNEES"))&amp; ",""y"": " &amp; IF(ISNUMBER(INDIRECT(ADDRESS(A207,B207,4,1,"DONNEES"))),SUBSTITUTE(FIXED(INDIRECT(ADDRESS(A207,B207,4,1,"DONNEES"))/A$2,B$2,1),",","."),"null") &amp; "},"</f>
        <v>{"x": 2002,"y": 6.348},</v>
      </c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1:44" s="59" customFormat="1" x14ac:dyDescent="0.3">
      <c r="A208" s="64">
        <f t="shared" si="12"/>
        <v>170</v>
      </c>
      <c r="B208" s="65">
        <f t="shared" si="13"/>
        <v>3</v>
      </c>
      <c r="C208" s="54"/>
      <c r="D208" s="58"/>
      <c r="E208" s="68" t="str" cm="1">
        <f t="array" aca="1" ref="E208" ca="1">"{""x"": " &amp; INDIRECT(ADDRESS(A208,2,4,1,"DONNEES"))&amp; ",""y"": " &amp; IF(ISNUMBER(INDIRECT(ADDRESS(A208,B208,4,1,"DONNEES"))),SUBSTITUTE(FIXED(INDIRECT(ADDRESS(A208,B208,4,1,"DONNEES"))/A$2,B$2,1),",","."),"null") &amp; "},"</f>
        <v>{"x": 2003,"y": 6.972},</v>
      </c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1:44" s="59" customFormat="1" x14ac:dyDescent="0.3">
      <c r="A209" s="64">
        <f t="shared" si="12"/>
        <v>171</v>
      </c>
      <c r="B209" s="65">
        <f t="shared" si="13"/>
        <v>3</v>
      </c>
      <c r="C209" s="54"/>
      <c r="D209" s="58"/>
      <c r="E209" s="68" t="str" cm="1">
        <f t="array" aca="1" ref="E209" ca="1">"{""x"": " &amp; INDIRECT(ADDRESS(A209,2,4,1,"DONNEES"))&amp; ",""y"": " &amp; IF(ISNUMBER(INDIRECT(ADDRESS(A209,B209,4,1,"DONNEES"))),SUBSTITUTE(FIXED(INDIRECT(ADDRESS(A209,B209,4,1,"DONNEES"))/A$2,B$2,1),",","."),"null") &amp; "},"</f>
        <v>{"x": 2004,"y": 6.568},</v>
      </c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1:44" s="59" customFormat="1" x14ac:dyDescent="0.3">
      <c r="A210" s="64">
        <f t="shared" si="12"/>
        <v>172</v>
      </c>
      <c r="B210" s="65">
        <f t="shared" si="13"/>
        <v>3</v>
      </c>
      <c r="C210" s="54"/>
      <c r="D210" s="58"/>
      <c r="E210" s="68" t="str" cm="1">
        <f t="array" aca="1" ref="E210" ca="1">"{""x"": " &amp; INDIRECT(ADDRESS(A210,2,4,1,"DONNEES"))&amp; ",""y"": " &amp; IF(ISNUMBER(INDIRECT(ADDRESS(A210,B210,4,1,"DONNEES"))),SUBSTITUTE(FIXED(INDIRECT(ADDRESS(A210,B210,4,1,"DONNEES"))/A$2,B$2,1),",","."),"null") &amp; "},"</f>
        <v>{"x": 2005,"y": 6.630},</v>
      </c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1:44" s="59" customFormat="1" x14ac:dyDescent="0.3">
      <c r="A211" s="64">
        <f t="shared" si="12"/>
        <v>173</v>
      </c>
      <c r="B211" s="65">
        <f t="shared" si="13"/>
        <v>3</v>
      </c>
      <c r="C211" s="54"/>
      <c r="D211" s="58"/>
      <c r="E211" s="68" t="str" cm="1">
        <f t="array" aca="1" ref="E211" ca="1">"{""x"": " &amp; INDIRECT(ADDRESS(A211,2,4,1,"DONNEES"))&amp; ",""y"": " &amp; IF(ISNUMBER(INDIRECT(ADDRESS(A211,B211,4,1,"DONNEES"))),SUBSTITUTE(FIXED(INDIRECT(ADDRESS(A211,B211,4,1,"DONNEES"))/A$2,B$2,1),",","."),"null") &amp; "},"</f>
        <v>{"x": 2006,"y": 6.887},</v>
      </c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1:44" s="59" customFormat="1" x14ac:dyDescent="0.3">
      <c r="A212" s="64">
        <f t="shared" si="12"/>
        <v>174</v>
      </c>
      <c r="B212" s="65">
        <f t="shared" si="13"/>
        <v>3</v>
      </c>
      <c r="C212" s="54"/>
      <c r="D212" s="58"/>
      <c r="E212" s="68" t="str" cm="1">
        <f t="array" aca="1" ref="E212" ca="1">"{""x"": " &amp; INDIRECT(ADDRESS(A212,2,4,1,"DONNEES"))&amp; ",""y"": " &amp; IF(ISNUMBER(INDIRECT(ADDRESS(A212,B212,4,1,"DONNEES"))),SUBSTITUTE(FIXED(INDIRECT(ADDRESS(A212,B212,4,1,"DONNEES"))/A$2,B$2,1),",","."),"null") &amp; "},"</f>
        <v>{"x": 2007,"y": 5.984},</v>
      </c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1:44" s="59" customFormat="1" x14ac:dyDescent="0.3">
      <c r="A213" s="64">
        <f t="shared" si="12"/>
        <v>175</v>
      </c>
      <c r="B213" s="65">
        <f t="shared" si="13"/>
        <v>3</v>
      </c>
      <c r="C213" s="54"/>
      <c r="D213" s="58"/>
      <c r="E213" s="68" t="str" cm="1">
        <f t="array" aca="1" ref="E213" ca="1">"{""x"": " &amp; INDIRECT(ADDRESS(A213,2,4,1,"DONNEES"))&amp; ",""y"": " &amp; IF(ISNUMBER(INDIRECT(ADDRESS(A213,B213,4,1,"DONNEES"))),SUBSTITUTE(FIXED(INDIRECT(ADDRESS(A213,B213,4,1,"DONNEES"))/A$2,B$2,1),",","."),"null") &amp; "},"</f>
        <v>{"x": 2008,"y": 6.201},</v>
      </c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1:44" s="59" customFormat="1" x14ac:dyDescent="0.3">
      <c r="A214" s="64">
        <f t="shared" si="12"/>
        <v>176</v>
      </c>
      <c r="B214" s="65">
        <f t="shared" si="13"/>
        <v>3</v>
      </c>
      <c r="C214" s="54"/>
      <c r="D214" s="58"/>
      <c r="E214" s="68" t="str" cm="1">
        <f t="array" aca="1" ref="E214" ca="1">"{""x"": " &amp; INDIRECT(ADDRESS(A214,2,4,1,"DONNEES"))&amp; ",""y"": " &amp; IF(ISNUMBER(INDIRECT(ADDRESS(A214,B214,4,1,"DONNEES"))),SUBSTITUTE(FIXED(INDIRECT(ADDRESS(A214,B214,4,1,"DONNEES"))/A$2,B$2,1),",","."),"null") &amp; "},"</f>
        <v>{"x": 2009,"y": 7.020},</v>
      </c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1:44" s="59" customFormat="1" x14ac:dyDescent="0.3">
      <c r="A215" s="64">
        <f t="shared" si="12"/>
        <v>177</v>
      </c>
      <c r="B215" s="65">
        <f t="shared" si="13"/>
        <v>3</v>
      </c>
      <c r="C215" s="54"/>
      <c r="D215" s="58"/>
      <c r="E215" s="68" t="str" cm="1">
        <f t="array" aca="1" ref="E215" ca="1">"{""x"": " &amp; INDIRECT(ADDRESS(A215,2,4,1,"DONNEES"))&amp; ",""y"": " &amp; IF(ISNUMBER(INDIRECT(ADDRESS(A215,B215,4,1,"DONNEES"))),SUBSTITUTE(FIXED(INDIRECT(ADDRESS(A215,B215,4,1,"DONNEES"))/A$2,B$2,1),",","."),"null") &amp; "},"</f>
        <v>{"x": 2010,"y": 6.836},</v>
      </c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1:44" s="59" customFormat="1" x14ac:dyDescent="0.3">
      <c r="A216" s="64">
        <f t="shared" si="12"/>
        <v>178</v>
      </c>
      <c r="B216" s="65">
        <f t="shared" si="13"/>
        <v>3</v>
      </c>
      <c r="C216" s="54"/>
      <c r="D216" s="58"/>
      <c r="E216" s="68" t="str" cm="1">
        <f t="array" aca="1" ref="E216" ca="1">"{""x"": " &amp; INDIRECT(ADDRESS(A216,2,4,1,"DONNEES"))&amp; ",""y"": " &amp; IF(ISNUMBER(INDIRECT(ADDRESS(A216,B216,4,1,"DONNEES"))),SUBSTITUTE(FIXED(INDIRECT(ADDRESS(A216,B216,4,1,"DONNEES"))/A$2,B$2,1),",","."),"null") &amp; "},"</f>
        <v>{"x": 2011,"y": 6.014},</v>
      </c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1:44" s="59" customFormat="1" x14ac:dyDescent="0.3">
      <c r="A217" s="64">
        <f t="shared" si="12"/>
        <v>179</v>
      </c>
      <c r="B217" s="65">
        <f t="shared" si="13"/>
        <v>3</v>
      </c>
      <c r="C217" s="54"/>
      <c r="D217" s="58"/>
      <c r="E217" s="68" t="str" cm="1">
        <f t="array" aca="1" ref="E217" ca="1">"{""x"": " &amp; INDIRECT(ADDRESS(A217,2,4,1,"DONNEES"))&amp; ",""y"": " &amp; IF(ISNUMBER(INDIRECT(ADDRESS(A217,B217,4,1,"DONNEES"))),SUBSTITUTE(FIXED(INDIRECT(ADDRESS(A217,B217,4,1,"DONNEES"))/A$2,B$2,1),",","."),"null") &amp; "},"</f>
        <v>{"x": 2012,"y": 6.009},</v>
      </c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1:44" s="59" customFormat="1" x14ac:dyDescent="0.3">
      <c r="A218" s="64">
        <f t="shared" si="12"/>
        <v>180</v>
      </c>
      <c r="B218" s="65">
        <f t="shared" si="13"/>
        <v>3</v>
      </c>
      <c r="C218" s="54"/>
      <c r="D218" s="58"/>
      <c r="E218" s="68" t="str" cm="1">
        <f t="array" aca="1" ref="E218" ca="1">"{""x"": " &amp; INDIRECT(ADDRESS(A218,2,4,1,"DONNEES"))&amp; ",""y"": " &amp; IF(ISNUMBER(INDIRECT(ADDRESS(A218,B218,4,1,"DONNEES"))),SUBSTITUTE(FIXED(INDIRECT(ADDRESS(A218,B218,4,1,"DONNEES"))/A$2,B$2,1),",","."),"null") &amp; "},"</f>
        <v>{"x": 2013,"y": 6.237},</v>
      </c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1:44" s="59" customFormat="1" x14ac:dyDescent="0.3">
      <c r="A219" s="64">
        <f t="shared" si="12"/>
        <v>181</v>
      </c>
      <c r="B219" s="65">
        <f t="shared" si="13"/>
        <v>3</v>
      </c>
      <c r="C219" s="54"/>
      <c r="D219" s="58"/>
      <c r="E219" s="68" t="str" cm="1">
        <f t="array" aca="1" ref="E219" ca="1">"{""x"": " &amp; INDIRECT(ADDRESS(A219,2,4,1,"DONNEES"))&amp; ",""y"": " &amp; IF(ISNUMBER(INDIRECT(ADDRESS(A219,B219,4,1,"DONNEES"))),SUBSTITUTE(FIXED(INDIRECT(ADDRESS(A219,B219,4,1,"DONNEES"))/A$2,B$2,1),",","."),"null") &amp; "},"</f>
        <v>{"x": 2014,"y": 6.888},</v>
      </c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1:44" s="59" customFormat="1" x14ac:dyDescent="0.3">
      <c r="A220" s="64">
        <f t="shared" si="12"/>
        <v>182</v>
      </c>
      <c r="B220" s="65">
        <f t="shared" si="13"/>
        <v>3</v>
      </c>
      <c r="C220" s="54"/>
      <c r="D220" s="58"/>
      <c r="E220" s="68" t="str" cm="1">
        <f t="array" aca="1" ref="E220" ca="1">"{""x"": " &amp; INDIRECT(ADDRESS(A220,2,4,1,"DONNEES"))&amp; ",""y"": " &amp; IF(ISNUMBER(INDIRECT(ADDRESS(A220,B220,4,1,"DONNEES"))),SUBSTITUTE(FIXED(INDIRECT(ADDRESS(A220,B220,4,1,"DONNEES"))/A$2,B$2,1),",","."),"null") &amp; "},"</f>
        <v>{"x": 2015,"y": 8.233},</v>
      </c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1:44" s="59" customFormat="1" x14ac:dyDescent="0.3">
      <c r="A221" s="64">
        <f t="shared" si="12"/>
        <v>183</v>
      </c>
      <c r="B221" s="65">
        <f t="shared" si="13"/>
        <v>3</v>
      </c>
      <c r="C221" s="54"/>
      <c r="D221" s="58"/>
      <c r="E221" s="68" t="str" cm="1">
        <f t="array" aca="1" ref="E221" ca="1">"{""x"": " &amp; INDIRECT(ADDRESS(A221,2,4,1,"DONNEES"))&amp; ",""y"": " &amp; IF(ISNUMBER(INDIRECT(ADDRESS(A221,B221,4,1,"DONNEES"))),SUBSTITUTE(FIXED(INDIRECT(ADDRESS(A221,B221,4,1,"DONNEES"))/A$2,B$2,1),",","."),"null") &amp; "},"</f>
        <v>{"x": 2016,"y": 8.190},</v>
      </c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1:44" s="59" customFormat="1" x14ac:dyDescent="0.3">
      <c r="A222" s="64">
        <f t="shared" si="12"/>
        <v>184</v>
      </c>
      <c r="B222" s="65">
        <f t="shared" si="13"/>
        <v>3</v>
      </c>
      <c r="C222" s="54"/>
      <c r="D222" s="58"/>
      <c r="E222" s="68" t="str" cm="1">
        <f t="array" aca="1" ref="E222" ca="1">"{""x"": " &amp; INDIRECT(ADDRESS(A222,2,4,1,"DONNEES"))&amp; ",""y"": " &amp; IF(ISNUMBER(INDIRECT(ADDRESS(A222,B222,4,1,"DONNEES"))),SUBSTITUTE(FIXED(INDIRECT(ADDRESS(A222,B222,4,1,"DONNEES"))/A$2,B$2,1),",","."),"null") &amp; "},"</f>
        <v>{"x": 2017,"y": 8.171},</v>
      </c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1:44" s="59" customFormat="1" x14ac:dyDescent="0.3">
      <c r="A223" s="64">
        <f t="shared" si="12"/>
        <v>185</v>
      </c>
      <c r="B223" s="65">
        <f t="shared" si="13"/>
        <v>3</v>
      </c>
      <c r="C223" s="54"/>
      <c r="D223" s="58"/>
      <c r="E223" s="68" t="str" cm="1">
        <f t="array" aca="1" ref="E223" ca="1">"{""x"": " &amp; INDIRECT(ADDRESS(A223,2,4,1,"DONNEES"))&amp; ",""y"": " &amp; IF(ISNUMBER(INDIRECT(ADDRESS(A223,B223,4,1,"DONNEES"))),SUBSTITUTE(FIXED(INDIRECT(ADDRESS(A223,B223,4,1,"DONNEES"))/A$2,B$2,1),",","."),"null") &amp; "},"</f>
        <v>{"x": 2018,"y": 8.778},</v>
      </c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1:44" s="59" customFormat="1" x14ac:dyDescent="0.3">
      <c r="A224" s="64">
        <f t="shared" si="12"/>
        <v>186</v>
      </c>
      <c r="B224" s="65">
        <f t="shared" si="13"/>
        <v>3</v>
      </c>
      <c r="C224" s="54"/>
      <c r="D224" s="58"/>
      <c r="E224" s="68" t="str" cm="1">
        <f t="array" aca="1" ref="E224" ca="1">"{""x"": " &amp; INDIRECT(ADDRESS(A224,2,4,1,"DONNEES"))&amp; ",""y"": " &amp; IF(ISNUMBER(INDIRECT(ADDRESS(A224,B224,4,1,"DONNEES"))),SUBSTITUTE(FIXED(INDIRECT(ADDRESS(A224,B224,4,1,"DONNEES"))/A$2,B$2,1),",","."),"null") &amp; "},"</f>
        <v>{"x": 2019,"y": 8.865},</v>
      </c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1:44" s="59" customFormat="1" x14ac:dyDescent="0.3">
      <c r="A225" s="64">
        <f t="shared" si="12"/>
        <v>187</v>
      </c>
      <c r="B225" s="65">
        <f t="shared" si="13"/>
        <v>3</v>
      </c>
      <c r="C225" s="54"/>
      <c r="D225" s="58"/>
      <c r="E225" s="68" t="str" cm="1">
        <f t="array" aca="1" ref="E225" ca="1">"{""x"": " &amp; INDIRECT(ADDRESS(A225,2,4,1,"DONNEES"))&amp; ",""y"": " &amp; IF(ISNUMBER(INDIRECT(ADDRESS(A225,B225,4,1,"DONNEES"))),SUBSTITUTE(FIXED(INDIRECT(ADDRESS(A225,B225,4,1,"DONNEES"))/A$2,B$2,1),",","."),"null") &amp; "},"</f>
        <v>{"x": 2020,"y": 9.784},</v>
      </c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1:44" s="59" customFormat="1" x14ac:dyDescent="0.3">
      <c r="A226" s="64">
        <f t="shared" si="12"/>
        <v>188</v>
      </c>
      <c r="B226" s="65">
        <f>B224</f>
        <v>3</v>
      </c>
      <c r="C226" s="54"/>
      <c r="D226" s="58"/>
      <c r="E226" s="68" t="str" cm="1">
        <f t="array" aca="1" ref="E226" ca="1">"{""x"": " &amp; INDIRECT(ADDRESS(A226,2,4,1,"DONNEES"))&amp; ",""y"": " &amp; IF(ISNUMBER(INDIRECT(ADDRESS(A226,B226,4,1,"DONNEES"))),SUBSTITUTE(FIXED(INDIRECT(ADDRESS(A226,B226,4,1,"DONNEES"))/A$2,B$2,1),",","."),"null") &amp; "},"</f>
        <v>{"x": 2021,"y": 9.258},</v>
      </c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1:44" s="59" customFormat="1" x14ac:dyDescent="0.3">
      <c r="A227" s="64">
        <f t="shared" si="12"/>
        <v>189</v>
      </c>
      <c r="B227" s="65">
        <f>B224</f>
        <v>3</v>
      </c>
      <c r="C227" s="54"/>
      <c r="D227" s="58"/>
      <c r="E227" s="68" t="str" cm="1">
        <f t="array" aca="1" ref="E227" ca="1">"{""x"": " &amp; INDIRECT(ADDRESS(A227,2,4,1,"DONNEES"))&amp; ",""y"": " &amp; IF(ISNUMBER(INDIRECT(ADDRESS(A227,B227,4,1,"DONNEES"))),SUBSTITUTE(FIXED(INDIRECT(ADDRESS(A227,B227,4,1,"DONNEES"))/A$2,B$2,1),",","."),"null") &amp; "},"</f>
        <v>{"x": 2022,"y": 8.286},</v>
      </c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1:44" s="59" customFormat="1" x14ac:dyDescent="0.3">
      <c r="A228" s="64">
        <f t="shared" si="12"/>
        <v>190</v>
      </c>
      <c r="B228" s="65">
        <f>B225</f>
        <v>3</v>
      </c>
      <c r="C228" s="54"/>
      <c r="D228" s="58"/>
      <c r="E228" s="68" t="str" cm="1">
        <f t="array" aca="1" ref="E228" ca="1">"{""x"": " &amp; INDIRECT(ADDRESS(A228,2,4,1,"DONNEES"))&amp; ",""y"": " &amp; IF(ISNUMBER(INDIRECT(ADDRESS(A228,B228,4,1,"DONNEES"))),SUBSTITUTE(FIXED(INDIRECT(ADDRESS(A228,B228,4,1,"DONNEES"))/A$2,B$2,1),",","."),"null") &amp; "},"</f>
        <v>{"x": 2023,"y": 7.642},</v>
      </c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1:44" s="59" customFormat="1" x14ac:dyDescent="0.3">
      <c r="A229" s="69">
        <f t="shared" si="12"/>
        <v>191</v>
      </c>
      <c r="B229" s="70">
        <f t="shared" si="13"/>
        <v>3</v>
      </c>
      <c r="C229" s="71"/>
      <c r="D229" s="72"/>
      <c r="E229" s="73" t="str" cm="1">
        <f t="array" aca="1" ref="E229" ca="1">"{""x"": " &amp; INDIRECT(ADDRESS(A229,2,4,1,"DONNEES"))&amp; ",""y"": " &amp; IF(ISNUMBER(INDIRECT(ADDRESS(A229,B229,4,1,"DONNEES"))),SUBSTITUTE(FIXED(INDIRECT(ADDRESS(A229,B229,4,1,"DONNEES"))/A$2,B$2,1),",","."),"null") &amp; "}]"</f>
        <v>{"x": 2024,"y": 9.103}]</v>
      </c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1:44" s="59" customFormat="1" x14ac:dyDescent="0.3">
      <c r="A230" s="64"/>
      <c r="B230" s="65"/>
      <c r="C230" s="54" t="s">
        <v>26</v>
      </c>
      <c r="D230" s="58"/>
      <c r="E230" s="58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1:44" s="59" customFormat="1" x14ac:dyDescent="0.3">
      <c r="A231" s="64"/>
      <c r="B231" s="65"/>
      <c r="C231" s="54" t="s">
        <v>27</v>
      </c>
      <c r="D231" s="58"/>
      <c r="E231" s="58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1:44" s="59" customFormat="1" x14ac:dyDescent="0.3">
      <c r="A232" s="74">
        <f>A$10-1</f>
        <v>156</v>
      </c>
      <c r="B232" s="75">
        <f>B$10</f>
        <v>8</v>
      </c>
      <c r="C232" s="54"/>
      <c r="D232" s="68" t="str" cm="1">
        <f t="array" aca="1" ref="D232" ca="1">"""name"": """ &amp; INDIRECT(ADDRESS(A232,B232,4,1,"DONNEES")) &amp; ""","</f>
        <v>"name": "Autres",</v>
      </c>
      <c r="E232" s="58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1:44" s="59" customFormat="1" x14ac:dyDescent="0.3">
      <c r="A233" s="64"/>
      <c r="B233" s="65"/>
      <c r="C233" s="54"/>
      <c r="D233" s="58" t="s">
        <v>48</v>
      </c>
      <c r="E233" s="58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1:44" s="59" customFormat="1" ht="28.8" x14ac:dyDescent="0.3">
      <c r="A234" s="66">
        <f>A$4+1</f>
        <v>153</v>
      </c>
      <c r="B234" s="67">
        <f>B$4+1</f>
        <v>2</v>
      </c>
      <c r="C234" s="54"/>
      <c r="D234" s="58"/>
      <c r="E234" s="68" t="str" cm="1">
        <f t="array" aca="1" ref="E234" ca="1">"""pointFormat"": ""&lt;span style=\""color:{point.color}\""&gt;&amp;#9679&lt;/span&gt; &lt;b&gt;{point.y:,.2f}"&amp;IF(A$2&gt;1," (x"&amp;CHAR(160)&amp;SUBSTITUTE(TEXT(A$2,"# ##0")," ",CHAR(160))&amp;")","") &amp;"&lt;/b&gt;"&amp;CHAR(160)&amp;INDIRECT(ADDRESS(A234,B234,4,1,"DONNEES"))&amp;" d'autres légumes de plein champ&lt;br/&gt;"""</f>
        <v>"pointFormat": "&lt;span style=\"color:{point.color}\"&gt;&amp;#9679&lt;/span&gt; &lt;b&gt;{point.y:,.2f} (x 1 000)&lt;/b&gt; ha d'autres légumes de plein champ&lt;br/&gt;"</v>
      </c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1:44" s="59" customFormat="1" x14ac:dyDescent="0.3">
      <c r="A235" s="64"/>
      <c r="B235" s="65"/>
      <c r="C235" s="54"/>
      <c r="D235" s="58" t="s">
        <v>14</v>
      </c>
      <c r="E235" s="58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1:44" s="59" customFormat="1" x14ac:dyDescent="0.3">
      <c r="A236" s="64"/>
      <c r="B236" s="75">
        <v>1</v>
      </c>
      <c r="C236" s="54"/>
      <c r="D236" s="68" t="str">
        <f>"""_colorIndex"": "&amp;B236</f>
        <v>"_colorIndex": 1</v>
      </c>
      <c r="E236" s="58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1:44" s="59" customFormat="1" x14ac:dyDescent="0.3">
      <c r="A237" s="64"/>
      <c r="B237" s="65"/>
      <c r="C237" s="54" t="s">
        <v>25</v>
      </c>
      <c r="D237" s="58"/>
      <c r="E237" s="58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1:44" s="59" customFormat="1" x14ac:dyDescent="0.3">
      <c r="A238" s="64">
        <f>A232</f>
        <v>156</v>
      </c>
      <c r="B238" s="65">
        <f>B232-1</f>
        <v>7</v>
      </c>
      <c r="C238" s="54"/>
      <c r="D238" s="68" t="str" cm="1">
        <f t="array" aca="1" ref="D238" ca="1">"""name"": """ &amp; INDIRECT(ADDRESS(A238,B238,4,1,"DONNEES")) &amp; ""","</f>
        <v>"name": "Epinards",</v>
      </c>
      <c r="E238" s="58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1:44" s="59" customFormat="1" x14ac:dyDescent="0.3">
      <c r="A239" s="64"/>
      <c r="B239" s="65"/>
      <c r="C239" s="54"/>
      <c r="D239" s="58" t="s">
        <v>48</v>
      </c>
      <c r="E239" s="58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1:44" s="59" customFormat="1" x14ac:dyDescent="0.3">
      <c r="A240" s="64">
        <f>A234</f>
        <v>153</v>
      </c>
      <c r="B240" s="65">
        <f>B234</f>
        <v>2</v>
      </c>
      <c r="C240" s="54"/>
      <c r="D240" s="58"/>
      <c r="E240" s="68" t="str" cm="1">
        <f t="array" aca="1" ref="E240" ca="1">"""pointFormat"": ""&lt;span style=\""color:{point.color}\""&gt;&amp;#9679&lt;/span&gt; &lt;b&gt;{point.y:,.2f}"&amp;IF(A$2&gt;1," (x"&amp;CHAR(160)&amp;SUBSTITUTE(TEXT(A$2,"# ##0")," ",CHAR(160))&amp;")","") &amp;"&lt;/b&gt;"&amp;CHAR(160)&amp;INDIRECT(ADDRESS(A240,B240,4,1,"DONNEES"))&amp;" d'épinards&lt;br/&gt;"""</f>
        <v>"pointFormat": "&lt;span style=\"color:{point.color}\"&gt;&amp;#9679&lt;/span&gt; &lt;b&gt;{point.y:,.2f} (x 1 000)&lt;/b&gt; ha d'épinards&lt;br/&gt;"</v>
      </c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1:44" s="59" customFormat="1" x14ac:dyDescent="0.3">
      <c r="A241" s="64"/>
      <c r="B241" s="65"/>
      <c r="C241" s="54"/>
      <c r="D241" s="58" t="s">
        <v>14</v>
      </c>
      <c r="E241" s="58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1:44" s="59" customFormat="1" x14ac:dyDescent="0.3">
      <c r="A242" s="64"/>
      <c r="B242" s="65">
        <f>B236+1</f>
        <v>2</v>
      </c>
      <c r="C242" s="54"/>
      <c r="D242" s="68" t="str">
        <f>"""_colorIndex"": "&amp;B242</f>
        <v>"_colorIndex": 2</v>
      </c>
      <c r="E242" s="58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1:44" s="59" customFormat="1" x14ac:dyDescent="0.3">
      <c r="A243" s="64"/>
      <c r="B243" s="65"/>
      <c r="C243" s="54" t="s">
        <v>25</v>
      </c>
      <c r="D243" s="58"/>
      <c r="E243" s="58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1:44" s="59" customFormat="1" x14ac:dyDescent="0.3">
      <c r="A244" s="64">
        <f>A238</f>
        <v>156</v>
      </c>
      <c r="B244" s="65">
        <f>B238-1</f>
        <v>6</v>
      </c>
      <c r="C244" s="54"/>
      <c r="D244" s="68" t="str" cm="1">
        <f t="array" aca="1" ref="D244" ca="1">"""name"": """ &amp; INDIRECT(ADDRESS(A244,B244,4,1,"DONNEES")) &amp; ""","</f>
        <v>"name": "Oignons",</v>
      </c>
      <c r="E244" s="58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1:44" s="59" customFormat="1" x14ac:dyDescent="0.3">
      <c r="A245" s="64"/>
      <c r="B245" s="65"/>
      <c r="C245" s="54"/>
      <c r="D245" s="58" t="s">
        <v>48</v>
      </c>
      <c r="E245" s="58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1:44" s="59" customFormat="1" x14ac:dyDescent="0.3">
      <c r="A246" s="64">
        <f>A240</f>
        <v>153</v>
      </c>
      <c r="B246" s="65">
        <f>B240</f>
        <v>2</v>
      </c>
      <c r="C246" s="54"/>
      <c r="D246" s="58"/>
      <c r="E246" s="68" t="str" cm="1">
        <f t="array" aca="1" ref="E246" ca="1">"""pointFormat"": ""&lt;span style=\""color:{point.color}\""&gt;&amp;#9679&lt;/span&gt; &lt;b&gt;{point.y:,.2f}"&amp;IF(A$2&gt;1," (x"&amp;CHAR(160)&amp;SUBSTITUTE(TEXT(A$2,"# ##0")," ",CHAR(160))&amp;")","") &amp;"&lt;/b&gt;"&amp;CHAR(160)&amp;INDIRECT(ADDRESS(A246,B246,4,1,"DONNEES"))&amp;" d'oignons&lt;br/&gt;"""</f>
        <v>"pointFormat": "&lt;span style=\"color:{point.color}\"&gt;&amp;#9679&lt;/span&gt; &lt;b&gt;{point.y:,.2f} (x 1 000)&lt;/b&gt; ha d'oignons&lt;br/&gt;"</v>
      </c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1:44" s="59" customFormat="1" x14ac:dyDescent="0.3">
      <c r="A247" s="64"/>
      <c r="B247" s="65"/>
      <c r="C247" s="54"/>
      <c r="D247" s="58" t="s">
        <v>14</v>
      </c>
      <c r="E247" s="58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1:44" s="59" customFormat="1" x14ac:dyDescent="0.3">
      <c r="A248" s="64"/>
      <c r="B248" s="65">
        <f>B242+1</f>
        <v>3</v>
      </c>
      <c r="C248" s="54"/>
      <c r="D248" s="68" t="str">
        <f>"""_colorIndex"": "&amp;B248</f>
        <v>"_colorIndex": 3</v>
      </c>
      <c r="E248" s="58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1:44" s="59" customFormat="1" x14ac:dyDescent="0.3">
      <c r="A249" s="64"/>
      <c r="B249" s="65"/>
      <c r="C249" s="54" t="s">
        <v>25</v>
      </c>
      <c r="D249" s="58"/>
      <c r="E249" s="58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1:44" s="59" customFormat="1" x14ac:dyDescent="0.3">
      <c r="A250" s="64">
        <f>A244</f>
        <v>156</v>
      </c>
      <c r="B250" s="65">
        <f>B244-1</f>
        <v>5</v>
      </c>
      <c r="C250" s="54"/>
      <c r="D250" s="68" t="str" cm="1">
        <f t="array" aca="1" ref="D250" ca="1">"""name"": """ &amp; INDIRECT(ADDRESS(A250,B250,4,1,"DONNEES")) &amp; ""","</f>
        <v>"name": "Carottes",</v>
      </c>
      <c r="E250" s="58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1:44" s="59" customFormat="1" x14ac:dyDescent="0.3">
      <c r="A251" s="64"/>
      <c r="B251" s="65"/>
      <c r="C251" s="54"/>
      <c r="D251" s="58" t="s">
        <v>48</v>
      </c>
      <c r="E251" s="58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1:44" s="59" customFormat="1" x14ac:dyDescent="0.3">
      <c r="A252" s="64">
        <f>A246</f>
        <v>153</v>
      </c>
      <c r="B252" s="65">
        <f>B246</f>
        <v>2</v>
      </c>
      <c r="C252" s="54"/>
      <c r="D252" s="58"/>
      <c r="E252" s="68" t="str" cm="1">
        <f t="array" aca="1" ref="E252" ca="1">"""pointFormat"": ""&lt;span style=\""color:{point.color}\""&gt;&amp;#9679&lt;/span&gt; &lt;b&gt;{point.y:,.2f}"&amp;IF(A$2&gt;1," (x"&amp;CHAR(160)&amp;SUBSTITUTE(TEXT(A$2,"# ##0")," ",CHAR(160))&amp;")","") &amp;"&lt;/b&gt;"&amp;CHAR(160)&amp;INDIRECT(ADDRESS(A252,B252,4,1,"DONNEES"))&amp;" de carottes&lt;br/&gt;"""</f>
        <v>"pointFormat": "&lt;span style=\"color:{point.color}\"&gt;&amp;#9679&lt;/span&gt; &lt;b&gt;{point.y:,.2f} (x 1 000)&lt;/b&gt; ha de carottes&lt;br/&gt;"</v>
      </c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1:44" s="59" customFormat="1" x14ac:dyDescent="0.3">
      <c r="A253" s="64"/>
      <c r="B253" s="65"/>
      <c r="C253" s="54"/>
      <c r="D253" s="58" t="s">
        <v>14</v>
      </c>
      <c r="E253" s="58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1:44" s="59" customFormat="1" x14ac:dyDescent="0.3">
      <c r="A254" s="64"/>
      <c r="B254" s="65">
        <f>B248+1</f>
        <v>4</v>
      </c>
      <c r="C254" s="54"/>
      <c r="D254" s="68" t="str">
        <f>"""_colorIndex"": "&amp;B254</f>
        <v>"_colorIndex": 4</v>
      </c>
      <c r="E254" s="58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1:44" s="59" customFormat="1" x14ac:dyDescent="0.3">
      <c r="A255" s="64"/>
      <c r="B255" s="65"/>
      <c r="C255" s="54" t="s">
        <v>25</v>
      </c>
      <c r="D255" s="58"/>
      <c r="E255" s="58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1:44" s="59" customFormat="1" x14ac:dyDescent="0.3">
      <c r="A256" s="64">
        <f>A250</f>
        <v>156</v>
      </c>
      <c r="B256" s="65">
        <f>B250-1</f>
        <v>4</v>
      </c>
      <c r="C256" s="54"/>
      <c r="D256" s="68" t="str" cm="1">
        <f t="array" aca="1" ref="D256" ca="1">"""name"": """ &amp; INDIRECT(ADDRESS(A256,B256,4,1,"DONNEES")) &amp; ""","</f>
        <v>"name": "Haricots",</v>
      </c>
      <c r="E256" s="58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1:44" s="59" customFormat="1" x14ac:dyDescent="0.3">
      <c r="A257" s="64"/>
      <c r="B257" s="65"/>
      <c r="C257" s="54"/>
      <c r="D257" s="58" t="s">
        <v>48</v>
      </c>
      <c r="E257" s="58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1:44" s="59" customFormat="1" x14ac:dyDescent="0.3">
      <c r="A258" s="64">
        <f>A252</f>
        <v>153</v>
      </c>
      <c r="B258" s="65">
        <f>B252</f>
        <v>2</v>
      </c>
      <c r="C258" s="54"/>
      <c r="D258" s="58"/>
      <c r="E258" s="68" t="str" cm="1">
        <f t="array" aca="1" ref="E258" ca="1">"""pointFormat"": ""&lt;span style=\""color:{point.color}\""&gt;&amp;#9679&lt;/span&gt; &lt;b&gt;{point.y:,.2f}"&amp;IF(A$2&gt;1," (x"&amp;CHAR(160)&amp;SUBSTITUTE(TEXT(A$2,"# ##0")," ",CHAR(160))&amp;")","") &amp;"&lt;/b&gt;"&amp;CHAR(160)&amp;INDIRECT(ADDRESS(A258,B258,4,1,"DONNEES"))&amp;" d'haricots&lt;br/&gt;"""</f>
        <v>"pointFormat": "&lt;span style=\"color:{point.color}\"&gt;&amp;#9679&lt;/span&gt; &lt;b&gt;{point.y:,.2f} (x 1 000)&lt;/b&gt; ha d'haricots&lt;br/&gt;"</v>
      </c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1:44" s="59" customFormat="1" x14ac:dyDescent="0.3">
      <c r="A259" s="64"/>
      <c r="B259" s="65"/>
      <c r="C259" s="54"/>
      <c r="D259" s="58" t="s">
        <v>14</v>
      </c>
      <c r="E259" s="58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1:44" s="59" customFormat="1" x14ac:dyDescent="0.3">
      <c r="A260" s="64"/>
      <c r="B260" s="65">
        <f>B254+1</f>
        <v>5</v>
      </c>
      <c r="C260" s="54"/>
      <c r="D260" s="68" t="str">
        <f>"""_colorIndex"": "&amp;B260</f>
        <v>"_colorIndex": 5</v>
      </c>
      <c r="E260" s="58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1:44" s="59" customFormat="1" x14ac:dyDescent="0.3">
      <c r="A261" s="64"/>
      <c r="B261" s="65"/>
      <c r="C261" s="54" t="s">
        <v>25</v>
      </c>
      <c r="D261" s="58"/>
      <c r="E261" s="58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1:44" s="59" customFormat="1" x14ac:dyDescent="0.3">
      <c r="A262" s="64">
        <f>A256</f>
        <v>156</v>
      </c>
      <c r="B262" s="65">
        <f>B256-1</f>
        <v>3</v>
      </c>
      <c r="C262" s="54"/>
      <c r="D262" s="68" t="str" cm="1">
        <f t="array" aca="1" ref="D262" ca="1">"""name"": """ &amp; INDIRECT(ADDRESS(A262,B262,4,1,"DONNEES")) &amp; ""","</f>
        <v>"name": "Petits pois",</v>
      </c>
      <c r="E262" s="58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1:44" s="59" customFormat="1" x14ac:dyDescent="0.3">
      <c r="A263" s="64"/>
      <c r="B263" s="65"/>
      <c r="C263" s="54"/>
      <c r="D263" s="58" t="s">
        <v>48</v>
      </c>
      <c r="E263" s="58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1:44" s="59" customFormat="1" ht="28.8" x14ac:dyDescent="0.3">
      <c r="A264" s="64">
        <f>A258</f>
        <v>153</v>
      </c>
      <c r="B264" s="65">
        <f>B258</f>
        <v>2</v>
      </c>
      <c r="C264" s="54"/>
      <c r="D264" s="58"/>
      <c r="E264" s="68" t="str" cm="1">
        <f t="array" aca="1" ref="E264" ca="1">"""pointFormat"": ""&lt;span style=\""color:{point.color}\""&gt;&amp;#9679&lt;/span&gt; &lt;b&gt;{point.y:,.2f}"&amp;IF(A$2&gt;1," (x"&amp;CHAR(160)&amp;SUBSTITUTE(TEXT(A$2,"# ##0")," ",CHAR(160))&amp;")","") &amp;"&lt;/b&gt;"&amp;CHAR(160)&amp;INDIRECT(ADDRESS(A264,B264,4,1,"DONNEES"))&amp;" de petits pois&lt;br/&gt;"""</f>
        <v>"pointFormat": "&lt;span style=\"color:{point.color}\"&gt;&amp;#9679&lt;/span&gt; &lt;b&gt;{point.y:,.2f} (x 1 000)&lt;/b&gt; ha de petits pois&lt;br/&gt;"</v>
      </c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1:44" s="59" customFormat="1" x14ac:dyDescent="0.3">
      <c r="A265" s="64"/>
      <c r="B265" s="65"/>
      <c r="C265" s="54"/>
      <c r="D265" s="58" t="s">
        <v>14</v>
      </c>
      <c r="E265" s="58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1:44" s="59" customFormat="1" x14ac:dyDescent="0.3">
      <c r="A266" s="64"/>
      <c r="B266" s="65">
        <f>B260+1</f>
        <v>6</v>
      </c>
      <c r="C266" s="54"/>
      <c r="D266" s="68" t="str">
        <f>"""_colorIndex"": "&amp;B266</f>
        <v>"_colorIndex": 6</v>
      </c>
      <c r="E266" s="58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1:44" s="59" customFormat="1" x14ac:dyDescent="0.3">
      <c r="A267" s="64"/>
      <c r="B267" s="65"/>
      <c r="C267" s="54" t="s">
        <v>26</v>
      </c>
      <c r="D267" s="58"/>
      <c r="E267" s="58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1:44" s="59" customFormat="1" x14ac:dyDescent="0.3">
      <c r="A268" s="64"/>
      <c r="B268" s="65"/>
      <c r="C268" s="54" t="s">
        <v>31</v>
      </c>
      <c r="D268" s="58"/>
      <c r="E268" s="58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1:44" s="59" customFormat="1" x14ac:dyDescent="0.3">
      <c r="A269" s="64"/>
      <c r="B269" s="65"/>
      <c r="C269" s="54"/>
      <c r="D269" s="58" t="s">
        <v>32</v>
      </c>
      <c r="E269" s="58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1:44" s="59" customFormat="1" x14ac:dyDescent="0.3">
      <c r="A270" s="64"/>
      <c r="B270" s="65"/>
      <c r="C270" s="54"/>
      <c r="D270" s="58"/>
      <c r="E270" s="58" t="s">
        <v>33</v>
      </c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1:44" s="59" customFormat="1" x14ac:dyDescent="0.3">
      <c r="A271" s="64"/>
      <c r="B271" s="65"/>
      <c r="C271" s="54"/>
      <c r="D271" s="58"/>
      <c r="E271" s="58" t="s">
        <v>34</v>
      </c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1:44" s="59" customFormat="1" x14ac:dyDescent="0.3">
      <c r="A272" s="64"/>
      <c r="B272" s="65"/>
      <c r="C272" s="54"/>
      <c r="D272" s="58" t="s">
        <v>14</v>
      </c>
      <c r="E272" s="58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1:44" s="59" customFormat="1" x14ac:dyDescent="0.3">
      <c r="A273" s="64"/>
      <c r="B273" s="65"/>
      <c r="C273" s="54"/>
      <c r="D273" s="58" t="s">
        <v>35</v>
      </c>
      <c r="E273" s="58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1:44" s="59" customFormat="1" x14ac:dyDescent="0.3">
      <c r="A274" s="64"/>
      <c r="B274" s="65"/>
      <c r="C274" s="54"/>
      <c r="D274" s="58" t="s">
        <v>36</v>
      </c>
      <c r="E274" s="58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1:44" s="59" customFormat="1" x14ac:dyDescent="0.3">
      <c r="A275" s="64"/>
      <c r="B275" s="65"/>
      <c r="C275" s="54"/>
      <c r="D275" s="58" t="s">
        <v>37</v>
      </c>
      <c r="E275" s="58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1:44" s="59" customFormat="1" x14ac:dyDescent="0.3">
      <c r="A276" s="64"/>
      <c r="B276" s="65"/>
      <c r="C276" s="54"/>
      <c r="D276" s="58" t="s">
        <v>38</v>
      </c>
      <c r="E276" s="58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1:44" s="59" customFormat="1" x14ac:dyDescent="0.3">
      <c r="A277" s="64"/>
      <c r="B277" s="65"/>
      <c r="C277" s="54"/>
      <c r="D277" s="58" t="s">
        <v>39</v>
      </c>
      <c r="E277" s="58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1:44" s="59" customFormat="1" x14ac:dyDescent="0.3">
      <c r="A278" s="64"/>
      <c r="B278" s="65"/>
      <c r="C278" s="54"/>
      <c r="D278" s="58" t="s">
        <v>40</v>
      </c>
      <c r="E278" s="58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1:44" s="59" customFormat="1" x14ac:dyDescent="0.3">
      <c r="A279" s="64"/>
      <c r="B279" s="65"/>
      <c r="C279" s="54"/>
      <c r="D279" s="58" t="s">
        <v>41</v>
      </c>
      <c r="E279" s="58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1:44" s="59" customFormat="1" x14ac:dyDescent="0.3">
      <c r="A280" s="64"/>
      <c r="B280" s="65"/>
      <c r="C280" s="54"/>
      <c r="D280" s="58" t="s">
        <v>42</v>
      </c>
      <c r="E280" s="58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1:44" s="59" customFormat="1" x14ac:dyDescent="0.3">
      <c r="A281" s="64"/>
      <c r="B281" s="65"/>
      <c r="C281" s="54" t="s">
        <v>26</v>
      </c>
      <c r="D281" s="58"/>
      <c r="E281" s="58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1:44" s="59" customFormat="1" x14ac:dyDescent="0.3">
      <c r="A282" s="64"/>
      <c r="B282" s="65"/>
      <c r="C282" s="54" t="s">
        <v>43</v>
      </c>
      <c r="D282" s="58"/>
      <c r="E282" s="58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1:44" s="59" customFormat="1" x14ac:dyDescent="0.3">
      <c r="A283" s="64"/>
      <c r="B283" s="65"/>
      <c r="C283" s="54"/>
      <c r="D283" s="58" t="s">
        <v>44</v>
      </c>
      <c r="E283" s="58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1:44" s="59" customFormat="1" x14ac:dyDescent="0.3">
      <c r="A284" s="64">
        <f>A232-3</f>
        <v>153</v>
      </c>
      <c r="B284" s="65">
        <f>B232</f>
        <v>8</v>
      </c>
      <c r="C284" s="54"/>
      <c r="D284" s="58"/>
      <c r="E284" s="68" t="str" cm="1">
        <f t="array" aca="1" ref="E284" ca="1">"""text"": """ &amp;INDIRECT(ADDRESS(A284,B284,4,1,"DONNEES"))&amp; ""","</f>
        <v>"text": "",</v>
      </c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1:44" s="59" customFormat="1" ht="28.8" x14ac:dyDescent="0.3">
      <c r="A285" s="64"/>
      <c r="B285" s="65"/>
      <c r="C285" s="54"/>
      <c r="D285" s="58"/>
      <c r="E285" s="58" t="s">
        <v>45</v>
      </c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1:44" s="59" customFormat="1" x14ac:dyDescent="0.3">
      <c r="A286" s="64"/>
      <c r="B286" s="65"/>
      <c r="C286" s="54"/>
      <c r="D286" s="58" t="s">
        <v>14</v>
      </c>
      <c r="E286" s="58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1:44" s="59" customFormat="1" x14ac:dyDescent="0.3">
      <c r="A287" s="64"/>
      <c r="B287" s="65"/>
      <c r="C287" s="54"/>
      <c r="D287" s="58" t="s">
        <v>32</v>
      </c>
      <c r="E287" s="58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1:44" s="59" customFormat="1" x14ac:dyDescent="0.3">
      <c r="A288" s="64"/>
      <c r="B288" s="65"/>
      <c r="C288" s="54"/>
      <c r="D288" s="58"/>
      <c r="E288" s="58" t="s">
        <v>46</v>
      </c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1:44" s="59" customFormat="1" x14ac:dyDescent="0.3">
      <c r="A289" s="64"/>
      <c r="B289" s="65"/>
      <c r="C289" s="54"/>
      <c r="D289" s="58"/>
      <c r="E289" s="58" t="s">
        <v>34</v>
      </c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1:44" s="59" customFormat="1" x14ac:dyDescent="0.3">
      <c r="A290" s="64"/>
      <c r="B290" s="65"/>
      <c r="C290" s="54"/>
      <c r="D290" s="58" t="s">
        <v>14</v>
      </c>
      <c r="E290" s="58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1:44" s="59" customFormat="1" x14ac:dyDescent="0.3">
      <c r="A291" s="64"/>
      <c r="B291" s="65"/>
      <c r="C291" s="54"/>
      <c r="D291" s="58" t="s">
        <v>35</v>
      </c>
      <c r="E291" s="58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1:44" s="59" customFormat="1" x14ac:dyDescent="0.3">
      <c r="A292" s="64"/>
      <c r="B292" s="65"/>
      <c r="C292" s="54"/>
      <c r="D292" s="58" t="s">
        <v>36</v>
      </c>
      <c r="E292" s="58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1:44" s="59" customFormat="1" x14ac:dyDescent="0.3">
      <c r="A293" s="64"/>
      <c r="B293" s="65"/>
      <c r="C293" s="54"/>
      <c r="D293" s="58" t="s">
        <v>37</v>
      </c>
      <c r="E293" s="58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1:44" s="59" customFormat="1" x14ac:dyDescent="0.3">
      <c r="A294" s="64"/>
      <c r="B294" s="65"/>
      <c r="C294" s="54"/>
      <c r="D294" s="58" t="s">
        <v>38</v>
      </c>
      <c r="E294" s="58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1:44" s="59" customFormat="1" x14ac:dyDescent="0.3">
      <c r="A295" s="64"/>
      <c r="B295" s="65"/>
      <c r="C295" s="54"/>
      <c r="D295" s="58" t="s">
        <v>39</v>
      </c>
      <c r="E295" s="58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1:44" s="59" customFormat="1" x14ac:dyDescent="0.3">
      <c r="A296" s="64"/>
      <c r="B296" s="65"/>
      <c r="C296" s="54"/>
      <c r="D296" s="58" t="s">
        <v>47</v>
      </c>
      <c r="E296" s="58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1:44" s="59" customFormat="1" x14ac:dyDescent="0.3">
      <c r="A297" s="64"/>
      <c r="B297" s="65"/>
      <c r="C297" s="54"/>
      <c r="D297" s="98" t="s">
        <v>41</v>
      </c>
      <c r="E297" s="58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1:44" s="59" customFormat="1" x14ac:dyDescent="0.3">
      <c r="A298" s="64"/>
      <c r="B298" s="65"/>
      <c r="C298" s="54"/>
      <c r="D298" s="58" t="s">
        <v>42</v>
      </c>
      <c r="E298" s="58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1:44" s="59" customFormat="1" x14ac:dyDescent="0.3">
      <c r="A299" s="64"/>
      <c r="B299" s="65"/>
      <c r="C299" s="54" t="s">
        <v>26</v>
      </c>
      <c r="D299" s="58"/>
      <c r="E299" s="58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1:44" s="59" customFormat="1" x14ac:dyDescent="0.3">
      <c r="A300" s="64"/>
      <c r="B300" s="65"/>
      <c r="C300" s="54" t="s">
        <v>48</v>
      </c>
      <c r="D300" s="58"/>
      <c r="E300" s="58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1:44" s="59" customFormat="1" x14ac:dyDescent="0.3">
      <c r="A301" s="64"/>
      <c r="B301" s="65"/>
      <c r="C301" s="54"/>
      <c r="D301" s="58" t="s">
        <v>49</v>
      </c>
      <c r="E301" s="58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1:44" s="59" customFormat="1" x14ac:dyDescent="0.3">
      <c r="A302" s="64"/>
      <c r="B302" s="65"/>
      <c r="C302" s="54"/>
      <c r="D302" s="58"/>
      <c r="E302" s="68" t="str">
        <f>"""headerFormat"": ""&lt;span style=\""font-size: 10\""&gt;{point.key}"&amp;CHAR(160)&amp;"-"&amp;CHAR(160)&amp;"Wallonie"&amp;CHAR(160)&amp;":&lt;br/&gt;&lt;/span&gt;"""</f>
        <v>"headerFormat": "&lt;span style=\"font-size: 10\"&gt;{point.key} - Wallonie :&lt;br/&gt;&lt;/span&gt;"</v>
      </c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1:44" x14ac:dyDescent="0.3">
      <c r="C303" s="54" t="s">
        <v>14</v>
      </c>
    </row>
    <row r="304" spans="1:44" s="64" customFormat="1" x14ac:dyDescent="0.3">
      <c r="B304" s="65"/>
      <c r="C304" s="54" t="s">
        <v>50</v>
      </c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1:44" s="64" customFormat="1" x14ac:dyDescent="0.3">
      <c r="B305" s="65"/>
      <c r="C305" s="54"/>
      <c r="D305" s="58" t="s">
        <v>173</v>
      </c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1:44" s="64" customFormat="1" x14ac:dyDescent="0.3">
      <c r="B306" s="65"/>
      <c r="C306" s="54"/>
      <c r="D306" s="58" t="s">
        <v>51</v>
      </c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1:44" s="64" customFormat="1" x14ac:dyDescent="0.3">
      <c r="B307" s="65"/>
      <c r="C307" s="54" t="s">
        <v>14</v>
      </c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1:44" s="64" customFormat="1" x14ac:dyDescent="0.3">
      <c r="B308" s="65"/>
      <c r="C308" s="54" t="s">
        <v>17</v>
      </c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1:44" s="64" customFormat="1" x14ac:dyDescent="0.3">
      <c r="B309" s="65"/>
      <c r="C309" s="54"/>
      <c r="D309" s="58" t="s">
        <v>52</v>
      </c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1:44" s="64" customFormat="1" x14ac:dyDescent="0.3">
      <c r="A310" s="74">
        <f>A10-3</f>
        <v>154</v>
      </c>
      <c r="B310" s="75">
        <f>B10</f>
        <v>8</v>
      </c>
      <c r="C310" s="54"/>
      <c r="D310" s="68" t="str" cm="1">
        <f t="array" aca="1" ref="D310" ca="1">"""" &amp; INDIRECT(ADDRESS(A310,B310,4,1,"DONNEES")) &amp; ""","</f>
        <v>"#E5F4D0",</v>
      </c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1:44" s="64" customFormat="1" x14ac:dyDescent="0.3">
      <c r="A311" s="64">
        <f>A310</f>
        <v>154</v>
      </c>
      <c r="B311" s="65">
        <f>B310-1</f>
        <v>7</v>
      </c>
      <c r="C311" s="54"/>
      <c r="D311" s="68" t="str" cm="1">
        <f t="array" aca="1" ref="D311" ca="1">"""" &amp; INDIRECT(ADDRESS(A311,B311,4,1,"DONNEES")) &amp; ""","</f>
        <v>"#D0ECAA",</v>
      </c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1:44" s="64" customFormat="1" x14ac:dyDescent="0.3">
      <c r="A312" s="64">
        <f t="shared" ref="A312:A314" si="14">A311</f>
        <v>154</v>
      </c>
      <c r="B312" s="65">
        <f t="shared" ref="B312:B315" si="15">B311-1</f>
        <v>6</v>
      </c>
      <c r="C312" s="54"/>
      <c r="D312" s="68" t="str" cm="1">
        <f t="array" aca="1" ref="D312" ca="1">"""" &amp; INDIRECT(ADDRESS(A312,B312,4,1,"DONNEES")) &amp; ""","</f>
        <v>"#B4E179",</v>
      </c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1:44" s="64" customFormat="1" x14ac:dyDescent="0.3">
      <c r="A313" s="64">
        <f t="shared" si="14"/>
        <v>154</v>
      </c>
      <c r="B313" s="65">
        <f t="shared" si="15"/>
        <v>5</v>
      </c>
      <c r="C313" s="54"/>
      <c r="D313" s="68" t="str" cm="1">
        <f t="array" aca="1" ref="D313" ca="1">"""" &amp; INDIRECT(ADDRESS(A313,B313,4,1,"DONNEES")) &amp; ""","</f>
        <v>"#8DD232",</v>
      </c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1:44" s="64" customFormat="1" x14ac:dyDescent="0.3">
      <c r="A314" s="64">
        <f t="shared" si="14"/>
        <v>154</v>
      </c>
      <c r="B314" s="65">
        <f t="shared" si="15"/>
        <v>4</v>
      </c>
      <c r="C314" s="54"/>
      <c r="D314" s="68" t="str" cm="1">
        <f t="array" aca="1" ref="D314" ca="1">"""" &amp; INDIRECT(ADDRESS(A314,B314,4,1,"DONNEES")) &amp; ""","</f>
        <v>"#75AE26",</v>
      </c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1:44" s="64" customFormat="1" x14ac:dyDescent="0.3">
      <c r="A315" s="64">
        <f>A312</f>
        <v>154</v>
      </c>
      <c r="B315" s="65">
        <f t="shared" si="15"/>
        <v>3</v>
      </c>
      <c r="C315" s="54"/>
      <c r="D315" s="76" t="str" cm="1">
        <f t="array" aca="1" ref="D315" ca="1">"""" &amp; INDIRECT(ADDRESS(A315,B315,4,1,"DONNEES")) &amp; """"</f>
        <v>"#659820"</v>
      </c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1:44" s="64" customFormat="1" x14ac:dyDescent="0.3">
      <c r="B316" s="65"/>
      <c r="C316" s="54" t="s">
        <v>16</v>
      </c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1:44" s="64" customFormat="1" x14ac:dyDescent="0.3">
      <c r="B317" s="65"/>
      <c r="C317" s="54" t="s">
        <v>68</v>
      </c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1:44" s="64" customFormat="1" x14ac:dyDescent="0.3">
      <c r="B318" s="65"/>
      <c r="C318" s="54"/>
      <c r="D318" s="58" t="s">
        <v>69</v>
      </c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1:44" s="59" customFormat="1" x14ac:dyDescent="0.3">
      <c r="A319" s="64"/>
      <c r="B319" s="65"/>
      <c r="C319" s="54"/>
      <c r="D319" s="58"/>
      <c r="E319" s="58" t="s">
        <v>170</v>
      </c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1:44" s="59" customFormat="1" x14ac:dyDescent="0.3">
      <c r="A320" s="64"/>
      <c r="B320" s="65"/>
      <c r="C320" s="54"/>
      <c r="D320" s="58"/>
      <c r="E320" s="58" t="s">
        <v>35</v>
      </c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1:44" s="59" customFormat="1" x14ac:dyDescent="0.3">
      <c r="A321" s="64"/>
      <c r="B321" s="65"/>
      <c r="C321" s="54"/>
      <c r="D321" s="58"/>
      <c r="E321" s="58" t="s">
        <v>171</v>
      </c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1:44" s="64" customFormat="1" x14ac:dyDescent="0.3">
      <c r="B322" s="65"/>
      <c r="C322" s="54"/>
      <c r="D322" s="58"/>
      <c r="E322" s="58" t="s">
        <v>172</v>
      </c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1:44" s="64" customFormat="1" x14ac:dyDescent="0.3">
      <c r="B323" s="65"/>
      <c r="C323" s="54"/>
      <c r="D323" s="58" t="s">
        <v>15</v>
      </c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1:44" s="64" customFormat="1" x14ac:dyDescent="0.3">
      <c r="B324" s="65"/>
      <c r="C324" s="54" t="s">
        <v>14</v>
      </c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1:44" s="64" customFormat="1" x14ac:dyDescent="0.3">
      <c r="B325" s="65"/>
      <c r="C325" s="54" t="s">
        <v>44</v>
      </c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1:44" s="64" customFormat="1" x14ac:dyDescent="0.3">
      <c r="B326" s="65"/>
      <c r="C326" s="54"/>
      <c r="D326" s="58" t="s">
        <v>53</v>
      </c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1:44" s="64" customFormat="1" x14ac:dyDescent="0.3">
      <c r="B327" s="65"/>
      <c r="C327" s="54" t="s">
        <v>14</v>
      </c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1:44" s="64" customFormat="1" x14ac:dyDescent="0.3">
      <c r="B328" s="65"/>
      <c r="C328" s="54" t="s">
        <v>54</v>
      </c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1:44" s="64" customFormat="1" x14ac:dyDescent="0.3">
      <c r="B329" s="65"/>
      <c r="C329" s="54"/>
      <c r="D329" s="58" t="s">
        <v>53</v>
      </c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1:44" s="64" customFormat="1" x14ac:dyDescent="0.3">
      <c r="B330" s="65"/>
      <c r="C330" s="54" t="s">
        <v>14</v>
      </c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1:44" s="64" customFormat="1" x14ac:dyDescent="0.3">
      <c r="B331" s="65"/>
      <c r="C331" s="54" t="s">
        <v>55</v>
      </c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1:44" s="64" customFormat="1" x14ac:dyDescent="0.3">
      <c r="B332" s="65"/>
      <c r="C332" s="54"/>
      <c r="D332" s="58" t="s">
        <v>56</v>
      </c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1:44" s="64" customFormat="1" x14ac:dyDescent="0.3">
      <c r="B333" s="65"/>
      <c r="C333" s="54" t="s">
        <v>14</v>
      </c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1:44" s="64" customFormat="1" x14ac:dyDescent="0.3">
      <c r="B334" s="65"/>
      <c r="C334" s="54" t="s">
        <v>57</v>
      </c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1:44" s="64" customFormat="1" x14ac:dyDescent="0.3">
      <c r="B335" s="65"/>
      <c r="C335" s="54"/>
      <c r="D335" s="58" t="s">
        <v>56</v>
      </c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1:44" s="64" customFormat="1" x14ac:dyDescent="0.3">
      <c r="B336" s="65"/>
      <c r="C336" s="54" t="s">
        <v>15</v>
      </c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1:44" s="64" customFormat="1" x14ac:dyDescent="0.3">
      <c r="B337" s="65"/>
      <c r="C337" s="54" t="s">
        <v>58</v>
      </c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1:44" s="64" customFormat="1" x14ac:dyDescent="0.3">
      <c r="A338" s="61"/>
      <c r="B338" s="62"/>
      <c r="C338" s="77"/>
      <c r="D338" s="78"/>
      <c r="E338" s="7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1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1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73" spans="2:44" s="64" customFormat="1" x14ac:dyDescent="0.3">
      <c r="B473" s="65"/>
      <c r="C473" s="54"/>
      <c r="D473" s="58"/>
      <c r="E473" s="58"/>
      <c r="F473" s="59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</row>
    <row r="474" spans="2:44" s="64" customFormat="1" x14ac:dyDescent="0.3">
      <c r="B474" s="65"/>
      <c r="C474" s="54"/>
      <c r="D474" s="58"/>
      <c r="E474" s="58"/>
      <c r="F474" s="59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</row>
    <row r="475" spans="2:44" s="64" customFormat="1" x14ac:dyDescent="0.3">
      <c r="B475" s="65"/>
      <c r="C475" s="54"/>
      <c r="D475" s="58"/>
      <c r="E475" s="58"/>
      <c r="F475" s="59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</row>
    <row r="476" spans="2:44" s="64" customFormat="1" x14ac:dyDescent="0.3">
      <c r="B476" s="65"/>
      <c r="C476" s="54"/>
      <c r="D476" s="58"/>
      <c r="E476" s="58"/>
      <c r="F476" s="59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</row>
    <row r="477" spans="2:44" s="64" customFormat="1" x14ac:dyDescent="0.3">
      <c r="B477" s="65"/>
      <c r="C477" s="54"/>
      <c r="D477" s="58"/>
      <c r="E477" s="58"/>
      <c r="F477" s="59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</row>
    <row r="478" spans="2:44" s="64" customFormat="1" x14ac:dyDescent="0.3">
      <c r="B478" s="65"/>
      <c r="C478" s="54"/>
      <c r="D478" s="58"/>
      <c r="E478" s="58"/>
      <c r="F478" s="59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</row>
    <row r="479" spans="2:44" s="64" customFormat="1" x14ac:dyDescent="0.3">
      <c r="B479" s="65"/>
      <c r="C479" s="54"/>
      <c r="D479" s="58"/>
      <c r="E479" s="58"/>
      <c r="F479" s="59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</row>
    <row r="480" spans="2:44" s="64" customFormat="1" x14ac:dyDescent="0.3">
      <c r="B480" s="65"/>
      <c r="C480" s="54"/>
      <c r="D480" s="58"/>
      <c r="E480" s="58"/>
      <c r="F480" s="59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</row>
    <row r="481" spans="2:44" s="64" customFormat="1" x14ac:dyDescent="0.3">
      <c r="B481" s="65"/>
      <c r="C481" s="54"/>
      <c r="D481" s="58"/>
      <c r="E481" s="58"/>
      <c r="F481" s="59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</row>
    <row r="482" spans="2:44" s="64" customFormat="1" x14ac:dyDescent="0.3">
      <c r="B482" s="65"/>
      <c r="C482" s="54"/>
      <c r="D482" s="58"/>
      <c r="E482" s="58"/>
      <c r="F482" s="59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</row>
    <row r="483" spans="2:44" s="64" customFormat="1" x14ac:dyDescent="0.3">
      <c r="B483" s="65"/>
      <c r="C483" s="54"/>
      <c r="D483" s="58"/>
      <c r="E483" s="58"/>
      <c r="F483" s="59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</row>
    <row r="484" spans="2:44" s="64" customFormat="1" x14ac:dyDescent="0.3">
      <c r="B484" s="65"/>
      <c r="C484" s="54"/>
      <c r="D484" s="58"/>
      <c r="E484" s="58"/>
      <c r="F484" s="59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</row>
    <row r="485" spans="2:44" s="64" customFormat="1" x14ac:dyDescent="0.3">
      <c r="B485" s="65"/>
      <c r="C485" s="54"/>
      <c r="D485" s="58"/>
      <c r="E485" s="58"/>
      <c r="F485" s="59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</row>
    <row r="486" spans="2:44" s="64" customFormat="1" x14ac:dyDescent="0.3">
      <c r="B486" s="65"/>
      <c r="C486" s="54"/>
      <c r="D486" s="58"/>
      <c r="E486" s="58"/>
      <c r="F486" s="59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</row>
    <row r="487" spans="2:44" s="64" customFormat="1" x14ac:dyDescent="0.3">
      <c r="B487" s="65"/>
      <c r="C487" s="54"/>
      <c r="D487" s="58"/>
      <c r="E487" s="58"/>
      <c r="F487" s="59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</row>
    <row r="488" spans="2:44" s="64" customFormat="1" x14ac:dyDescent="0.3">
      <c r="B488" s="65"/>
      <c r="C488" s="54"/>
      <c r="D488" s="58"/>
      <c r="E488" s="58"/>
      <c r="F488" s="59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  <row r="514" spans="2:44" s="64" customFormat="1" x14ac:dyDescent="0.3">
      <c r="B514" s="65"/>
      <c r="C514" s="54"/>
      <c r="D514" s="58"/>
      <c r="E514" s="58"/>
      <c r="F514" s="59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</row>
    <row r="515" spans="2:44" s="64" customFormat="1" x14ac:dyDescent="0.3">
      <c r="B515" s="65"/>
      <c r="C515" s="54"/>
      <c r="D515" s="58"/>
      <c r="E515" s="58"/>
      <c r="F515" s="59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</row>
    <row r="516" spans="2:44" s="64" customFormat="1" x14ac:dyDescent="0.3">
      <c r="B516" s="65"/>
      <c r="C516" s="54"/>
      <c r="D516" s="58"/>
      <c r="E516" s="58"/>
      <c r="F516" s="59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</row>
    <row r="517" spans="2:44" s="64" customFormat="1" x14ac:dyDescent="0.3">
      <c r="B517" s="65"/>
      <c r="C517" s="54"/>
      <c r="D517" s="58"/>
      <c r="E517" s="58"/>
      <c r="F517" s="59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</row>
    <row r="518" spans="2:44" s="64" customFormat="1" x14ac:dyDescent="0.3">
      <c r="B518" s="65"/>
      <c r="C518" s="54"/>
      <c r="D518" s="58"/>
      <c r="E518" s="58"/>
      <c r="F518" s="59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</row>
    <row r="519" spans="2:44" s="64" customFormat="1" x14ac:dyDescent="0.3">
      <c r="B519" s="65"/>
      <c r="C519" s="54"/>
      <c r="D519" s="58"/>
      <c r="E519" s="58"/>
      <c r="F519" s="59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</row>
    <row r="520" spans="2:44" s="64" customFormat="1" x14ac:dyDescent="0.3">
      <c r="B520" s="65"/>
      <c r="C520" s="54"/>
      <c r="D520" s="58"/>
      <c r="E520" s="58"/>
      <c r="F520" s="59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</row>
    <row r="521" spans="2:44" s="64" customFormat="1" x14ac:dyDescent="0.3">
      <c r="B521" s="65"/>
      <c r="C521" s="54"/>
      <c r="D521" s="58"/>
      <c r="E521" s="58"/>
      <c r="F521" s="59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</row>
    <row r="522" spans="2:44" s="64" customFormat="1" x14ac:dyDescent="0.3">
      <c r="B522" s="65"/>
      <c r="C522" s="54"/>
      <c r="D522" s="58"/>
      <c r="E522" s="58"/>
      <c r="F522" s="59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</row>
    <row r="523" spans="2:44" s="64" customFormat="1" x14ac:dyDescent="0.3">
      <c r="B523" s="65"/>
      <c r="C523" s="54"/>
      <c r="D523" s="58"/>
      <c r="E523" s="58"/>
      <c r="F523" s="59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</row>
    <row r="524" spans="2:44" s="64" customFormat="1" x14ac:dyDescent="0.3">
      <c r="B524" s="65"/>
      <c r="C524" s="54"/>
      <c r="D524" s="58"/>
      <c r="E524" s="58"/>
      <c r="F524" s="59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</row>
    <row r="525" spans="2:44" s="64" customFormat="1" x14ac:dyDescent="0.3">
      <c r="B525" s="65"/>
      <c r="C525" s="54"/>
      <c r="D525" s="58"/>
      <c r="E525" s="58"/>
      <c r="F525" s="59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</row>
    <row r="526" spans="2:44" s="64" customFormat="1" x14ac:dyDescent="0.3">
      <c r="B526" s="65"/>
      <c r="C526" s="54"/>
      <c r="D526" s="58"/>
      <c r="E526" s="58"/>
      <c r="F526" s="59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</row>
    <row r="527" spans="2:44" s="64" customFormat="1" x14ac:dyDescent="0.3">
      <c r="B527" s="65"/>
      <c r="C527" s="54"/>
      <c r="D527" s="58"/>
      <c r="E527" s="58"/>
      <c r="F527" s="59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</row>
    <row r="528" spans="2:44" s="64" customFormat="1" x14ac:dyDescent="0.3">
      <c r="B528" s="65"/>
      <c r="C528" s="54"/>
      <c r="D528" s="58"/>
      <c r="E528" s="58"/>
      <c r="F528" s="59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</row>
    <row r="529" spans="2:44" s="64" customFormat="1" x14ac:dyDescent="0.3">
      <c r="B529" s="65"/>
      <c r="C529" s="54"/>
      <c r="D529" s="58"/>
      <c r="E529" s="58"/>
      <c r="F529" s="59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</row>
    <row r="530" spans="2:44" s="64" customFormat="1" x14ac:dyDescent="0.3">
      <c r="B530" s="65"/>
      <c r="C530" s="54"/>
      <c r="D530" s="58"/>
      <c r="E530" s="58"/>
      <c r="F530" s="59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</row>
    <row r="531" spans="2:44" s="64" customFormat="1" x14ac:dyDescent="0.3">
      <c r="B531" s="65"/>
      <c r="C531" s="54"/>
      <c r="D531" s="58"/>
      <c r="E531" s="58"/>
      <c r="F531" s="59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</row>
    <row r="532" spans="2:44" s="64" customFormat="1" x14ac:dyDescent="0.3">
      <c r="B532" s="65"/>
      <c r="C532" s="54"/>
      <c r="D532" s="58"/>
      <c r="E532" s="58"/>
      <c r="F532" s="59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</row>
    <row r="533" spans="2:44" s="64" customFormat="1" x14ac:dyDescent="0.3">
      <c r="B533" s="65"/>
      <c r="C533" s="54"/>
      <c r="D533" s="58"/>
      <c r="E533" s="58"/>
      <c r="F533" s="59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</row>
    <row r="534" spans="2:44" s="64" customFormat="1" x14ac:dyDescent="0.3">
      <c r="B534" s="65"/>
      <c r="C534" s="54"/>
      <c r="D534" s="58"/>
      <c r="E534" s="58"/>
      <c r="F534" s="59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</row>
    <row r="535" spans="2:44" s="64" customFormat="1" x14ac:dyDescent="0.3">
      <c r="B535" s="65"/>
      <c r="C535" s="54"/>
      <c r="D535" s="58"/>
      <c r="E535" s="58"/>
      <c r="F535" s="59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</row>
    <row r="536" spans="2:44" s="64" customFormat="1" x14ac:dyDescent="0.3">
      <c r="B536" s="65"/>
      <c r="C536" s="54"/>
      <c r="D536" s="58"/>
      <c r="E536" s="58"/>
      <c r="F536" s="59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</row>
    <row r="537" spans="2:44" s="64" customFormat="1" x14ac:dyDescent="0.3">
      <c r="B537" s="65"/>
      <c r="C537" s="54"/>
      <c r="D537" s="58"/>
      <c r="E537" s="58"/>
      <c r="F537" s="59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</row>
    <row r="538" spans="2:44" s="64" customFormat="1" x14ac:dyDescent="0.3">
      <c r="B538" s="65"/>
      <c r="C538" s="54"/>
      <c r="D538" s="58"/>
      <c r="E538" s="58"/>
      <c r="F538" s="59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</row>
    <row r="539" spans="2:44" s="64" customFormat="1" x14ac:dyDescent="0.3">
      <c r="B539" s="65"/>
      <c r="C539" s="54"/>
      <c r="D539" s="58"/>
      <c r="E539" s="58"/>
      <c r="F539" s="59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</row>
    <row r="540" spans="2:44" s="64" customFormat="1" x14ac:dyDescent="0.3">
      <c r="B540" s="65"/>
      <c r="C540" s="54"/>
      <c r="D540" s="58"/>
      <c r="E540" s="58"/>
      <c r="F540" s="59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</row>
    <row r="541" spans="2:44" s="64" customFormat="1" x14ac:dyDescent="0.3">
      <c r="B541" s="65"/>
      <c r="C541" s="54"/>
      <c r="D541" s="58"/>
      <c r="E541" s="58"/>
      <c r="F541" s="59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</row>
    <row r="542" spans="2:44" s="64" customFormat="1" x14ac:dyDescent="0.3">
      <c r="B542" s="65"/>
      <c r="C542" s="54"/>
      <c r="D542" s="58"/>
      <c r="E542" s="58"/>
      <c r="F542" s="59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</row>
    <row r="543" spans="2:44" s="64" customFormat="1" x14ac:dyDescent="0.3">
      <c r="B543" s="65"/>
      <c r="C543" s="54"/>
      <c r="D543" s="58"/>
      <c r="E543" s="58"/>
      <c r="F543" s="59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</row>
    <row r="544" spans="2:44" s="64" customFormat="1" x14ac:dyDescent="0.3">
      <c r="B544" s="65"/>
      <c r="C544" s="54"/>
      <c r="D544" s="58"/>
      <c r="E544" s="58"/>
      <c r="F544" s="59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</row>
    <row r="545" spans="2:44" s="64" customFormat="1" x14ac:dyDescent="0.3">
      <c r="B545" s="65"/>
      <c r="C545" s="54"/>
      <c r="D545" s="58"/>
      <c r="E545" s="58"/>
      <c r="F545" s="59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</row>
    <row r="546" spans="2:44" s="64" customFormat="1" x14ac:dyDescent="0.3">
      <c r="B546" s="65"/>
      <c r="C546" s="54"/>
      <c r="D546" s="58"/>
      <c r="E546" s="58"/>
      <c r="F546" s="59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</row>
    <row r="547" spans="2:44" s="64" customFormat="1" x14ac:dyDescent="0.3">
      <c r="B547" s="65"/>
      <c r="C547" s="54"/>
      <c r="D547" s="58"/>
      <c r="E547" s="58"/>
      <c r="F547" s="59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</row>
    <row r="548" spans="2:44" s="64" customFormat="1" x14ac:dyDescent="0.3">
      <c r="B548" s="65"/>
      <c r="C548" s="54"/>
      <c r="D548" s="58"/>
      <c r="E548" s="58"/>
      <c r="F548" s="59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</row>
    <row r="549" spans="2:44" s="64" customFormat="1" x14ac:dyDescent="0.3">
      <c r="B549" s="65"/>
      <c r="C549" s="54"/>
      <c r="D549" s="58"/>
      <c r="E549" s="58"/>
      <c r="F549" s="59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</row>
    <row r="550" spans="2:44" s="64" customFormat="1" x14ac:dyDescent="0.3">
      <c r="B550" s="65"/>
      <c r="C550" s="54"/>
      <c r="D550" s="58"/>
      <c r="E550" s="58"/>
      <c r="F550" s="59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</row>
    <row r="551" spans="2:44" s="64" customFormat="1" x14ac:dyDescent="0.3">
      <c r="B551" s="65"/>
      <c r="C551" s="54"/>
      <c r="D551" s="58"/>
      <c r="E551" s="58"/>
      <c r="F551" s="59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</row>
    <row r="552" spans="2:44" s="64" customFormat="1" x14ac:dyDescent="0.3">
      <c r="B552" s="65"/>
      <c r="C552" s="54"/>
      <c r="D552" s="58"/>
      <c r="E552" s="58"/>
      <c r="F552" s="59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</row>
    <row r="553" spans="2:44" s="64" customFormat="1" x14ac:dyDescent="0.3">
      <c r="B553" s="65"/>
      <c r="C553" s="54"/>
      <c r="D553" s="58"/>
      <c r="E553" s="58"/>
      <c r="F553" s="59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</row>
    <row r="554" spans="2:44" s="64" customFormat="1" x14ac:dyDescent="0.3">
      <c r="B554" s="65"/>
      <c r="C554" s="54"/>
      <c r="D554" s="58"/>
      <c r="E554" s="58"/>
      <c r="F554" s="59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</row>
    <row r="555" spans="2:44" s="64" customFormat="1" x14ac:dyDescent="0.3">
      <c r="B555" s="65"/>
      <c r="C555" s="54"/>
      <c r="D555" s="58"/>
      <c r="E555" s="58"/>
      <c r="F555" s="59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</row>
    <row r="556" spans="2:44" s="64" customFormat="1" x14ac:dyDescent="0.3">
      <c r="B556" s="65"/>
      <c r="C556" s="54"/>
      <c r="D556" s="58"/>
      <c r="E556" s="58"/>
      <c r="F556" s="59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</row>
    <row r="557" spans="2:44" s="64" customFormat="1" x14ac:dyDescent="0.3">
      <c r="B557" s="65"/>
      <c r="C557" s="54"/>
      <c r="D557" s="58"/>
      <c r="E557" s="58"/>
      <c r="F557" s="59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</row>
    <row r="558" spans="2:44" s="64" customFormat="1" x14ac:dyDescent="0.3">
      <c r="B558" s="65"/>
      <c r="C558" s="54"/>
      <c r="D558" s="58"/>
      <c r="E558" s="58"/>
      <c r="F558" s="59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</row>
    <row r="559" spans="2:44" s="64" customFormat="1" x14ac:dyDescent="0.3">
      <c r="B559" s="65"/>
      <c r="C559" s="54"/>
      <c r="D559" s="58"/>
      <c r="E559" s="58"/>
      <c r="F559" s="59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</row>
    <row r="560" spans="2:44" s="64" customFormat="1" x14ac:dyDescent="0.3">
      <c r="B560" s="65"/>
      <c r="C560" s="54"/>
      <c r="D560" s="58"/>
      <c r="E560" s="58"/>
      <c r="F560" s="59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</row>
    <row r="561" spans="2:44" s="64" customFormat="1" x14ac:dyDescent="0.3">
      <c r="B561" s="65"/>
      <c r="C561" s="54"/>
      <c r="D561" s="58"/>
      <c r="E561" s="58"/>
      <c r="F561" s="59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</row>
    <row r="562" spans="2:44" s="64" customFormat="1" x14ac:dyDescent="0.3">
      <c r="B562" s="65"/>
      <c r="C562" s="54"/>
      <c r="D562" s="58"/>
      <c r="E562" s="58"/>
      <c r="F562" s="59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</row>
    <row r="563" spans="2:44" s="64" customFormat="1" x14ac:dyDescent="0.3">
      <c r="B563" s="65"/>
      <c r="C563" s="54"/>
      <c r="D563" s="58"/>
      <c r="E563" s="58"/>
      <c r="F563" s="59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</row>
    <row r="564" spans="2:44" s="64" customFormat="1" x14ac:dyDescent="0.3">
      <c r="B564" s="65"/>
      <c r="C564" s="54"/>
      <c r="D564" s="58"/>
      <c r="E564" s="58"/>
      <c r="F564" s="59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</row>
    <row r="565" spans="2:44" s="64" customFormat="1" x14ac:dyDescent="0.3">
      <c r="B565" s="65"/>
      <c r="C565" s="54"/>
      <c r="D565" s="58"/>
      <c r="E565" s="58"/>
      <c r="F565" s="59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</row>
    <row r="566" spans="2:44" s="64" customFormat="1" x14ac:dyDescent="0.3">
      <c r="B566" s="65"/>
      <c r="C566" s="54"/>
      <c r="D566" s="58"/>
      <c r="E566" s="58"/>
      <c r="F566" s="59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</row>
    <row r="567" spans="2:44" s="64" customFormat="1" x14ac:dyDescent="0.3">
      <c r="B567" s="65"/>
      <c r="C567" s="54"/>
      <c r="D567" s="58"/>
      <c r="E567" s="58"/>
      <c r="F567" s="59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</row>
    <row r="568" spans="2:44" s="64" customFormat="1" x14ac:dyDescent="0.3">
      <c r="B568" s="65"/>
      <c r="C568" s="54"/>
      <c r="D568" s="58"/>
      <c r="E568" s="58"/>
      <c r="F568" s="59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</row>
    <row r="569" spans="2:44" s="64" customFormat="1" x14ac:dyDescent="0.3">
      <c r="B569" s="65"/>
      <c r="C569" s="54"/>
      <c r="D569" s="58"/>
      <c r="E569" s="58"/>
      <c r="F569" s="59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</row>
    <row r="570" spans="2:44" s="64" customFormat="1" x14ac:dyDescent="0.3">
      <c r="B570" s="65"/>
      <c r="C570" s="54"/>
      <c r="D570" s="58"/>
      <c r="E570" s="58"/>
      <c r="F570" s="59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</row>
    <row r="571" spans="2:44" s="64" customFormat="1" x14ac:dyDescent="0.3">
      <c r="B571" s="65"/>
      <c r="C571" s="54"/>
      <c r="D571" s="58"/>
      <c r="E571" s="58"/>
      <c r="F571" s="59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</row>
    <row r="572" spans="2:44" s="64" customFormat="1" x14ac:dyDescent="0.3">
      <c r="B572" s="65"/>
      <c r="C572" s="54"/>
      <c r="D572" s="58"/>
      <c r="E572" s="58"/>
      <c r="F572" s="59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</row>
    <row r="573" spans="2:44" s="64" customFormat="1" x14ac:dyDescent="0.3">
      <c r="B573" s="65"/>
      <c r="C573" s="54"/>
      <c r="D573" s="58"/>
      <c r="E573" s="58"/>
      <c r="F573" s="59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</row>
    <row r="574" spans="2:44" s="64" customFormat="1" x14ac:dyDescent="0.3">
      <c r="B574" s="65"/>
      <c r="C574" s="54"/>
      <c r="D574" s="58"/>
      <c r="E574" s="58"/>
      <c r="F574" s="59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</row>
    <row r="575" spans="2:44" s="64" customFormat="1" x14ac:dyDescent="0.3">
      <c r="B575" s="65"/>
      <c r="C575" s="54"/>
      <c r="D575" s="58"/>
      <c r="E575" s="58"/>
      <c r="F575" s="59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</row>
    <row r="576" spans="2:44" s="64" customFormat="1" x14ac:dyDescent="0.3">
      <c r="B576" s="65"/>
      <c r="C576" s="54"/>
      <c r="D576" s="58"/>
      <c r="E576" s="58"/>
      <c r="F576" s="59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</row>
    <row r="577" spans="2:44" s="64" customFormat="1" x14ac:dyDescent="0.3">
      <c r="B577" s="65"/>
      <c r="C577" s="54"/>
      <c r="D577" s="58"/>
      <c r="E577" s="58"/>
      <c r="F577" s="59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</row>
    <row r="578" spans="2:44" s="64" customFormat="1" x14ac:dyDescent="0.3">
      <c r="B578" s="65"/>
      <c r="C578" s="54"/>
      <c r="D578" s="58"/>
      <c r="E578" s="58"/>
      <c r="F578" s="59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</row>
    <row r="579" spans="2:44" s="64" customFormat="1" x14ac:dyDescent="0.3">
      <c r="B579" s="65"/>
      <c r="C579" s="54"/>
      <c r="D579" s="58"/>
      <c r="E579" s="58"/>
      <c r="F579" s="59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</row>
    <row r="580" spans="2:44" s="64" customFormat="1" x14ac:dyDescent="0.3">
      <c r="B580" s="65"/>
      <c r="C580" s="54"/>
      <c r="D580" s="58"/>
      <c r="E580" s="58"/>
      <c r="F580" s="59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</row>
    <row r="581" spans="2:44" s="64" customFormat="1" x14ac:dyDescent="0.3">
      <c r="B581" s="65"/>
      <c r="C581" s="54"/>
      <c r="D581" s="58"/>
      <c r="E581" s="58"/>
      <c r="F581" s="59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</row>
    <row r="582" spans="2:44" s="64" customFormat="1" x14ac:dyDescent="0.3">
      <c r="B582" s="65"/>
      <c r="C582" s="54"/>
      <c r="D582" s="58"/>
      <c r="E582" s="58"/>
      <c r="F582" s="59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</row>
    <row r="583" spans="2:44" s="64" customFormat="1" x14ac:dyDescent="0.3">
      <c r="B583" s="65"/>
      <c r="C583" s="54"/>
      <c r="D583" s="58"/>
      <c r="E583" s="58"/>
      <c r="F583" s="59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</row>
    <row r="584" spans="2:44" s="64" customFormat="1" x14ac:dyDescent="0.3">
      <c r="B584" s="65"/>
      <c r="C584" s="54"/>
      <c r="D584" s="58"/>
      <c r="E584" s="58"/>
      <c r="F584" s="59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</row>
    <row r="585" spans="2:44" s="64" customFormat="1" x14ac:dyDescent="0.3">
      <c r="B585" s="65"/>
      <c r="C585" s="54"/>
      <c r="D585" s="58"/>
      <c r="E585" s="58"/>
      <c r="F585" s="59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</row>
    <row r="586" spans="2:44" s="64" customFormat="1" x14ac:dyDescent="0.3">
      <c r="B586" s="65"/>
      <c r="C586" s="54"/>
      <c r="D586" s="58"/>
      <c r="E586" s="58"/>
      <c r="F586" s="59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</row>
    <row r="587" spans="2:44" s="64" customFormat="1" x14ac:dyDescent="0.3">
      <c r="B587" s="65"/>
      <c r="C587" s="54"/>
      <c r="D587" s="58"/>
      <c r="E587" s="58"/>
      <c r="F587" s="59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</row>
    <row r="588" spans="2:44" s="64" customFormat="1" x14ac:dyDescent="0.3">
      <c r="B588" s="65"/>
      <c r="C588" s="54"/>
      <c r="D588" s="58"/>
      <c r="E588" s="58"/>
      <c r="F588" s="59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</row>
    <row r="589" spans="2:44" s="64" customFormat="1" x14ac:dyDescent="0.3">
      <c r="B589" s="65"/>
      <c r="C589" s="54"/>
      <c r="D589" s="58"/>
      <c r="E589" s="58"/>
      <c r="F589" s="59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</row>
    <row r="590" spans="2:44" s="64" customFormat="1" x14ac:dyDescent="0.3">
      <c r="B590" s="65"/>
      <c r="C590" s="54"/>
      <c r="D590" s="58"/>
      <c r="E590" s="58"/>
      <c r="F590" s="59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</row>
    <row r="591" spans="2:44" s="64" customFormat="1" x14ac:dyDescent="0.3">
      <c r="B591" s="65"/>
      <c r="C591" s="54"/>
      <c r="D591" s="58"/>
      <c r="E591" s="58"/>
      <c r="F591" s="59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</row>
    <row r="592" spans="2:44" s="64" customFormat="1" x14ac:dyDescent="0.3">
      <c r="B592" s="65"/>
      <c r="C592" s="54"/>
      <c r="D592" s="58"/>
      <c r="E592" s="58"/>
      <c r="F592" s="59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</row>
    <row r="593" spans="2:44" s="64" customFormat="1" x14ac:dyDescent="0.3">
      <c r="B593" s="65"/>
      <c r="C593" s="54"/>
      <c r="D593" s="58"/>
      <c r="E593" s="58"/>
      <c r="F593" s="59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</row>
    <row r="594" spans="2:44" s="64" customFormat="1" x14ac:dyDescent="0.3">
      <c r="B594" s="65"/>
      <c r="C594" s="54"/>
      <c r="D594" s="58"/>
      <c r="E594" s="58"/>
      <c r="F594" s="59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</row>
    <row r="595" spans="2:44" s="64" customFormat="1" x14ac:dyDescent="0.3">
      <c r="B595" s="65"/>
      <c r="C595" s="54"/>
      <c r="D595" s="58"/>
      <c r="E595" s="58"/>
      <c r="F595" s="59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</row>
    <row r="596" spans="2:44" s="64" customFormat="1" x14ac:dyDescent="0.3">
      <c r="B596" s="65"/>
      <c r="C596" s="54"/>
      <c r="D596" s="58"/>
      <c r="E596" s="58"/>
      <c r="F596" s="59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</row>
    <row r="597" spans="2:44" s="64" customFormat="1" x14ac:dyDescent="0.3">
      <c r="B597" s="65"/>
      <c r="C597" s="54"/>
      <c r="D597" s="58"/>
      <c r="E597" s="58"/>
      <c r="F597" s="59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</row>
    <row r="598" spans="2:44" s="64" customFormat="1" x14ac:dyDescent="0.3">
      <c r="B598" s="65"/>
      <c r="C598" s="54"/>
      <c r="D598" s="58"/>
      <c r="E598" s="58"/>
      <c r="F598" s="59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</row>
    <row r="599" spans="2:44" s="64" customFormat="1" x14ac:dyDescent="0.3">
      <c r="B599" s="65"/>
      <c r="C599" s="54"/>
      <c r="D599" s="58"/>
      <c r="E599" s="58"/>
      <c r="F599" s="59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</row>
    <row r="600" spans="2:44" s="64" customFormat="1" x14ac:dyDescent="0.3">
      <c r="B600" s="65"/>
      <c r="C600" s="54"/>
      <c r="D600" s="58"/>
      <c r="E600" s="58"/>
      <c r="F600" s="59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</row>
    <row r="601" spans="2:44" s="64" customFormat="1" x14ac:dyDescent="0.3">
      <c r="B601" s="65"/>
      <c r="C601" s="54"/>
      <c r="D601" s="58"/>
      <c r="E601" s="58"/>
      <c r="F601" s="59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</row>
    <row r="602" spans="2:44" s="64" customFormat="1" x14ac:dyDescent="0.3">
      <c r="B602" s="65"/>
      <c r="C602" s="54"/>
      <c r="D602" s="58"/>
      <c r="E602" s="58"/>
      <c r="F602" s="59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</row>
    <row r="603" spans="2:44" s="64" customFormat="1" x14ac:dyDescent="0.3">
      <c r="B603" s="65"/>
      <c r="C603" s="54"/>
      <c r="D603" s="58"/>
      <c r="E603" s="58"/>
      <c r="F603" s="59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</row>
    <row r="604" spans="2:44" s="64" customFormat="1" x14ac:dyDescent="0.3">
      <c r="B604" s="65"/>
      <c r="C604" s="54"/>
      <c r="D604" s="58"/>
      <c r="E604" s="58"/>
      <c r="F604" s="59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</row>
    <row r="605" spans="2:44" s="64" customFormat="1" x14ac:dyDescent="0.3">
      <c r="B605" s="65"/>
      <c r="C605" s="54"/>
      <c r="D605" s="58"/>
      <c r="E605" s="58"/>
      <c r="F605" s="59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</row>
    <row r="606" spans="2:44" s="64" customFormat="1" x14ac:dyDescent="0.3">
      <c r="B606" s="65"/>
      <c r="C606" s="54"/>
      <c r="D606" s="58"/>
      <c r="E606" s="58"/>
      <c r="F606" s="59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</row>
    <row r="607" spans="2:44" s="64" customFormat="1" x14ac:dyDescent="0.3">
      <c r="B607" s="65"/>
      <c r="C607" s="54"/>
      <c r="D607" s="58"/>
      <c r="E607" s="58"/>
      <c r="F607" s="59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</row>
    <row r="608" spans="2:44" s="64" customFormat="1" x14ac:dyDescent="0.3">
      <c r="B608" s="65"/>
      <c r="C608" s="54"/>
      <c r="D608" s="58"/>
      <c r="E608" s="58"/>
      <c r="F608" s="59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</row>
    <row r="609" spans="2:44" s="64" customFormat="1" x14ac:dyDescent="0.3">
      <c r="B609" s="65"/>
      <c r="C609" s="54"/>
      <c r="D609" s="58"/>
      <c r="E609" s="58"/>
      <c r="F609" s="59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</row>
    <row r="610" spans="2:44" s="64" customFormat="1" x14ac:dyDescent="0.3">
      <c r="B610" s="65"/>
      <c r="C610" s="54"/>
      <c r="D610" s="58"/>
      <c r="E610" s="58"/>
      <c r="F610" s="59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</row>
    <row r="611" spans="2:44" s="64" customFormat="1" x14ac:dyDescent="0.3">
      <c r="B611" s="65"/>
      <c r="C611" s="54"/>
      <c r="D611" s="58"/>
      <c r="E611" s="58"/>
      <c r="F611" s="59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</row>
    <row r="612" spans="2:44" s="64" customFormat="1" x14ac:dyDescent="0.3">
      <c r="B612" s="65"/>
      <c r="C612" s="54"/>
      <c r="D612" s="58"/>
      <c r="E612" s="58"/>
      <c r="F612" s="59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</row>
    <row r="613" spans="2:44" s="64" customFormat="1" x14ac:dyDescent="0.3">
      <c r="B613" s="65"/>
      <c r="C613" s="54"/>
      <c r="D613" s="58"/>
      <c r="E613" s="58"/>
      <c r="F613" s="59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</row>
    <row r="614" spans="2:44" s="64" customFormat="1" x14ac:dyDescent="0.3">
      <c r="B614" s="65"/>
      <c r="C614" s="54"/>
      <c r="D614" s="58"/>
      <c r="E614" s="58"/>
      <c r="F614" s="59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</row>
    <row r="615" spans="2:44" s="64" customFormat="1" x14ac:dyDescent="0.3">
      <c r="B615" s="65"/>
      <c r="C615" s="54"/>
      <c r="D615" s="58"/>
      <c r="E615" s="58"/>
      <c r="F615" s="59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</row>
    <row r="616" spans="2:44" s="64" customFormat="1" x14ac:dyDescent="0.3">
      <c r="B616" s="65"/>
      <c r="C616" s="54"/>
      <c r="D616" s="58"/>
      <c r="E616" s="58"/>
      <c r="F616" s="59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</row>
    <row r="617" spans="2:44" s="64" customFormat="1" x14ac:dyDescent="0.3">
      <c r="B617" s="65"/>
      <c r="C617" s="54"/>
      <c r="D617" s="58"/>
      <c r="E617" s="58"/>
      <c r="F617" s="59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</row>
    <row r="618" spans="2:44" s="64" customFormat="1" x14ac:dyDescent="0.3">
      <c r="B618" s="65"/>
      <c r="C618" s="54"/>
      <c r="D618" s="58"/>
      <c r="E618" s="58"/>
      <c r="F618" s="59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</row>
    <row r="619" spans="2:44" s="64" customFormat="1" x14ac:dyDescent="0.3">
      <c r="B619" s="65"/>
      <c r="C619" s="54"/>
      <c r="D619" s="58"/>
      <c r="E619" s="58"/>
      <c r="F619" s="59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</row>
    <row r="620" spans="2:44" s="64" customFormat="1" x14ac:dyDescent="0.3">
      <c r="B620" s="65"/>
      <c r="C620" s="54"/>
      <c r="D620" s="58"/>
      <c r="E620" s="58"/>
      <c r="F620" s="59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</row>
    <row r="621" spans="2:44" s="64" customFormat="1" x14ac:dyDescent="0.3">
      <c r="B621" s="65"/>
      <c r="C621" s="54"/>
      <c r="D621" s="58"/>
      <c r="E621" s="58"/>
      <c r="F621" s="59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</row>
    <row r="622" spans="2:44" s="64" customFormat="1" x14ac:dyDescent="0.3">
      <c r="B622" s="65"/>
      <c r="C622" s="54"/>
      <c r="D622" s="58"/>
      <c r="E622" s="58"/>
      <c r="F622" s="59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</row>
    <row r="623" spans="2:44" s="64" customFormat="1" x14ac:dyDescent="0.3">
      <c r="B623" s="65"/>
      <c r="C623" s="54"/>
      <c r="D623" s="58"/>
      <c r="E623" s="58"/>
      <c r="F623" s="59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</row>
    <row r="624" spans="2:44" s="64" customFormat="1" x14ac:dyDescent="0.3">
      <c r="B624" s="65"/>
      <c r="C624" s="54"/>
      <c r="D624" s="58"/>
      <c r="E624" s="58"/>
      <c r="F624" s="59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</row>
    <row r="625" spans="2:44" s="64" customFormat="1" x14ac:dyDescent="0.3">
      <c r="B625" s="65"/>
      <c r="C625" s="54"/>
      <c r="D625" s="58"/>
      <c r="E625" s="58"/>
      <c r="F625" s="59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</row>
    <row r="626" spans="2:44" s="64" customFormat="1" x14ac:dyDescent="0.3">
      <c r="B626" s="65"/>
      <c r="C626" s="54"/>
      <c r="D626" s="58"/>
      <c r="E626" s="58"/>
      <c r="F626" s="59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</row>
    <row r="627" spans="2:44" s="64" customFormat="1" x14ac:dyDescent="0.3">
      <c r="B627" s="65"/>
      <c r="C627" s="54"/>
      <c r="D627" s="58"/>
      <c r="E627" s="58"/>
      <c r="F627" s="59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</row>
    <row r="628" spans="2:44" s="64" customFormat="1" x14ac:dyDescent="0.3">
      <c r="B628" s="65"/>
      <c r="C628" s="54"/>
      <c r="D628" s="58"/>
      <c r="E628" s="58"/>
      <c r="F628" s="59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</row>
    <row r="629" spans="2:44" s="64" customFormat="1" x14ac:dyDescent="0.3">
      <c r="B629" s="65"/>
      <c r="C629" s="54"/>
      <c r="D629" s="58"/>
      <c r="E629" s="58"/>
      <c r="F629" s="59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</row>
    <row r="630" spans="2:44" s="64" customFormat="1" x14ac:dyDescent="0.3">
      <c r="B630" s="65"/>
      <c r="C630" s="54"/>
      <c r="D630" s="58"/>
      <c r="E630" s="58"/>
      <c r="F630" s="59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</row>
    <row r="631" spans="2:44" s="64" customFormat="1" x14ac:dyDescent="0.3">
      <c r="B631" s="65"/>
      <c r="C631" s="54"/>
      <c r="D631" s="58"/>
      <c r="E631" s="58"/>
      <c r="F631" s="59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</row>
    <row r="632" spans="2:44" s="64" customFormat="1" x14ac:dyDescent="0.3">
      <c r="B632" s="65"/>
      <c r="C632" s="54"/>
      <c r="D632" s="58"/>
      <c r="E632" s="58"/>
      <c r="F632" s="59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</row>
    <row r="633" spans="2:44" s="64" customFormat="1" x14ac:dyDescent="0.3">
      <c r="B633" s="65"/>
      <c r="C633" s="54"/>
      <c r="D633" s="58"/>
      <c r="E633" s="58"/>
      <c r="F633" s="59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</row>
    <row r="634" spans="2:44" s="64" customFormat="1" x14ac:dyDescent="0.3">
      <c r="B634" s="65"/>
      <c r="C634" s="54"/>
      <c r="D634" s="58"/>
      <c r="E634" s="58"/>
      <c r="F634" s="59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</row>
    <row r="635" spans="2:44" s="64" customFormat="1" x14ac:dyDescent="0.3">
      <c r="B635" s="65"/>
      <c r="C635" s="54"/>
      <c r="D635" s="58"/>
      <c r="E635" s="58"/>
      <c r="F635" s="59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</row>
    <row r="636" spans="2:44" s="64" customFormat="1" x14ac:dyDescent="0.3">
      <c r="B636" s="65"/>
      <c r="C636" s="54"/>
      <c r="D636" s="58"/>
      <c r="E636" s="58"/>
      <c r="F636" s="59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</row>
    <row r="637" spans="2:44" s="64" customFormat="1" x14ac:dyDescent="0.3">
      <c r="B637" s="65"/>
      <c r="C637" s="54"/>
      <c r="D637" s="58"/>
      <c r="E637" s="58"/>
      <c r="F637" s="59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</row>
    <row r="638" spans="2:44" s="64" customFormat="1" x14ac:dyDescent="0.3">
      <c r="B638" s="65"/>
      <c r="C638" s="54"/>
      <c r="D638" s="58"/>
      <c r="E638" s="58"/>
      <c r="F638" s="59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</row>
    <row r="639" spans="2:44" s="64" customFormat="1" x14ac:dyDescent="0.3">
      <c r="B639" s="65"/>
      <c r="C639" s="54"/>
      <c r="D639" s="58"/>
      <c r="E639" s="58"/>
      <c r="F639" s="59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</row>
    <row r="640" spans="2:44" s="64" customFormat="1" x14ac:dyDescent="0.3">
      <c r="B640" s="65"/>
      <c r="C640" s="54"/>
      <c r="D640" s="58"/>
      <c r="E640" s="58"/>
      <c r="F640" s="59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</row>
    <row r="641" spans="2:44" s="64" customFormat="1" x14ac:dyDescent="0.3">
      <c r="B641" s="65"/>
      <c r="C641" s="54"/>
      <c r="D641" s="58"/>
      <c r="E641" s="58"/>
      <c r="F641" s="59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</row>
    <row r="642" spans="2:44" s="64" customFormat="1" x14ac:dyDescent="0.3">
      <c r="B642" s="65"/>
      <c r="C642" s="54"/>
      <c r="D642" s="58"/>
      <c r="E642" s="58"/>
      <c r="F642" s="59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</row>
    <row r="643" spans="2:44" s="64" customFormat="1" x14ac:dyDescent="0.3">
      <c r="B643" s="65"/>
      <c r="C643" s="54"/>
      <c r="D643" s="58"/>
      <c r="E643" s="58"/>
      <c r="F643" s="59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</row>
    <row r="644" spans="2:44" s="64" customFormat="1" x14ac:dyDescent="0.3">
      <c r="B644" s="65"/>
      <c r="C644" s="54"/>
      <c r="D644" s="58"/>
      <c r="E644" s="58"/>
      <c r="F644" s="59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</row>
    <row r="645" spans="2:44" s="64" customFormat="1" x14ac:dyDescent="0.3">
      <c r="B645" s="65"/>
      <c r="C645" s="54"/>
      <c r="D645" s="58"/>
      <c r="E645" s="58"/>
      <c r="F645" s="59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</row>
    <row r="646" spans="2:44" s="64" customFormat="1" x14ac:dyDescent="0.3">
      <c r="B646" s="65"/>
      <c r="C646" s="54"/>
      <c r="D646" s="58"/>
      <c r="E646" s="58"/>
      <c r="F646" s="59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</row>
    <row r="647" spans="2:44" s="64" customFormat="1" x14ac:dyDescent="0.3">
      <c r="B647" s="65"/>
      <c r="C647" s="54"/>
      <c r="D647" s="58"/>
      <c r="E647" s="58"/>
      <c r="F647" s="59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</row>
    <row r="648" spans="2:44" s="64" customFormat="1" x14ac:dyDescent="0.3">
      <c r="B648" s="65"/>
      <c r="C648" s="54"/>
      <c r="D648" s="58"/>
      <c r="E648" s="58"/>
      <c r="F648" s="59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</row>
    <row r="649" spans="2:44" s="64" customFormat="1" x14ac:dyDescent="0.3">
      <c r="B649" s="65"/>
      <c r="C649" s="54"/>
      <c r="D649" s="58"/>
      <c r="E649" s="58"/>
      <c r="F649" s="59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</row>
    <row r="650" spans="2:44" s="64" customFormat="1" x14ac:dyDescent="0.3">
      <c r="B650" s="65"/>
      <c r="C650" s="54"/>
      <c r="D650" s="58"/>
      <c r="E650" s="58"/>
      <c r="F650" s="59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</row>
    <row r="651" spans="2:44" s="64" customFormat="1" x14ac:dyDescent="0.3">
      <c r="B651" s="65"/>
      <c r="C651" s="54"/>
      <c r="D651" s="58"/>
      <c r="E651" s="58"/>
      <c r="F651" s="59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</row>
    <row r="652" spans="2:44" s="64" customFormat="1" x14ac:dyDescent="0.3">
      <c r="B652" s="65"/>
      <c r="C652" s="54"/>
      <c r="D652" s="58"/>
      <c r="E652" s="58"/>
      <c r="F652" s="59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</row>
    <row r="653" spans="2:44" s="64" customFormat="1" x14ac:dyDescent="0.3">
      <c r="B653" s="65"/>
      <c r="C653" s="54"/>
      <c r="D653" s="58"/>
      <c r="E653" s="58"/>
      <c r="F653" s="59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</row>
    <row r="654" spans="2:44" s="64" customFormat="1" x14ac:dyDescent="0.3">
      <c r="B654" s="65"/>
      <c r="C654" s="54"/>
      <c r="D654" s="58"/>
      <c r="E654" s="58"/>
      <c r="F654" s="59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</row>
    <row r="655" spans="2:44" s="64" customFormat="1" x14ac:dyDescent="0.3">
      <c r="B655" s="65"/>
      <c r="C655" s="54"/>
      <c r="D655" s="58"/>
      <c r="E655" s="58"/>
      <c r="F655" s="59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</row>
    <row r="656" spans="2:44" s="64" customFormat="1" x14ac:dyDescent="0.3">
      <c r="B656" s="65"/>
      <c r="C656" s="54"/>
      <c r="D656" s="58"/>
      <c r="E656" s="58"/>
      <c r="F656" s="59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</row>
    <row r="657" spans="2:44" s="64" customFormat="1" x14ac:dyDescent="0.3">
      <c r="B657" s="65"/>
      <c r="C657" s="54"/>
      <c r="D657" s="58"/>
      <c r="E657" s="58"/>
      <c r="F657" s="59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</row>
    <row r="658" spans="2:44" s="64" customFormat="1" x14ac:dyDescent="0.3">
      <c r="B658" s="65"/>
      <c r="C658" s="54"/>
      <c r="D658" s="58"/>
      <c r="E658" s="58"/>
      <c r="F658" s="59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</row>
    <row r="659" spans="2:44" s="64" customFormat="1" x14ac:dyDescent="0.3">
      <c r="B659" s="65"/>
      <c r="C659" s="54"/>
      <c r="D659" s="58"/>
      <c r="E659" s="58"/>
      <c r="F659" s="59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</row>
    <row r="660" spans="2:44" s="64" customFormat="1" x14ac:dyDescent="0.3">
      <c r="B660" s="65"/>
      <c r="C660" s="54"/>
      <c r="D660" s="58"/>
      <c r="E660" s="58"/>
      <c r="F660" s="59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</row>
    <row r="661" spans="2:44" s="64" customFormat="1" x14ac:dyDescent="0.3">
      <c r="B661" s="65"/>
      <c r="C661" s="54"/>
      <c r="D661" s="58"/>
      <c r="E661" s="58"/>
      <c r="F661" s="59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</row>
    <row r="662" spans="2:44" s="64" customFormat="1" x14ac:dyDescent="0.3">
      <c r="B662" s="65"/>
      <c r="C662" s="54"/>
      <c r="D662" s="58"/>
      <c r="E662" s="58"/>
      <c r="F662" s="59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</row>
    <row r="663" spans="2:44" s="64" customFormat="1" x14ac:dyDescent="0.3">
      <c r="B663" s="65"/>
      <c r="C663" s="54"/>
      <c r="D663" s="58"/>
      <c r="E663" s="58"/>
      <c r="F663" s="59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</row>
    <row r="664" spans="2:44" s="64" customFormat="1" x14ac:dyDescent="0.3">
      <c r="B664" s="65"/>
      <c r="C664" s="54"/>
      <c r="D664" s="58"/>
      <c r="E664" s="58"/>
      <c r="F664" s="59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</row>
    <row r="665" spans="2:44" s="64" customFormat="1" x14ac:dyDescent="0.3">
      <c r="B665" s="65"/>
      <c r="C665" s="54"/>
      <c r="D665" s="58"/>
      <c r="E665" s="58"/>
      <c r="F665" s="59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</row>
    <row r="666" spans="2:44" s="64" customFormat="1" x14ac:dyDescent="0.3">
      <c r="B666" s="65"/>
      <c r="C666" s="54"/>
      <c r="D666" s="58"/>
      <c r="E666" s="58"/>
      <c r="F666" s="59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</row>
    <row r="667" spans="2:44" s="64" customFormat="1" x14ac:dyDescent="0.3">
      <c r="B667" s="65"/>
      <c r="C667" s="54"/>
      <c r="D667" s="58"/>
      <c r="E667" s="58"/>
      <c r="F667" s="59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</row>
    <row r="668" spans="2:44" s="64" customFormat="1" x14ac:dyDescent="0.3">
      <c r="B668" s="65"/>
      <c r="C668" s="54"/>
      <c r="D668" s="58"/>
      <c r="E668" s="58"/>
      <c r="F668" s="59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</row>
    <row r="669" spans="2:44" s="64" customFormat="1" x14ac:dyDescent="0.3">
      <c r="B669" s="65"/>
      <c r="C669" s="54"/>
      <c r="D669" s="58"/>
      <c r="E669" s="58"/>
      <c r="F669" s="59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</row>
    <row r="670" spans="2:44" s="64" customFormat="1" x14ac:dyDescent="0.3">
      <c r="B670" s="65"/>
      <c r="C670" s="54"/>
      <c r="D670" s="58"/>
      <c r="E670" s="58"/>
      <c r="F670" s="59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</row>
    <row r="671" spans="2:44" s="64" customFormat="1" x14ac:dyDescent="0.3">
      <c r="B671" s="65"/>
      <c r="C671" s="54"/>
      <c r="D671" s="58"/>
      <c r="E671" s="58"/>
      <c r="F671" s="59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</row>
    <row r="672" spans="2:44" s="64" customFormat="1" x14ac:dyDescent="0.3">
      <c r="B672" s="65"/>
      <c r="C672" s="54"/>
      <c r="D672" s="58"/>
      <c r="E672" s="58"/>
      <c r="F672" s="59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</row>
    <row r="673" spans="2:44" s="64" customFormat="1" x14ac:dyDescent="0.3">
      <c r="B673" s="65"/>
      <c r="C673" s="54"/>
      <c r="D673" s="58"/>
      <c r="E673" s="58"/>
      <c r="F673" s="59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</row>
    <row r="674" spans="2:44" s="64" customFormat="1" x14ac:dyDescent="0.3">
      <c r="B674" s="65"/>
      <c r="C674" s="54"/>
      <c r="D674" s="58"/>
      <c r="E674" s="58"/>
      <c r="F674" s="59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</row>
    <row r="675" spans="2:44" s="64" customFormat="1" x14ac:dyDescent="0.3">
      <c r="B675" s="65"/>
      <c r="C675" s="54"/>
      <c r="D675" s="58"/>
      <c r="E675" s="58"/>
      <c r="F675" s="59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</row>
    <row r="676" spans="2:44" s="64" customFormat="1" x14ac:dyDescent="0.3">
      <c r="B676" s="65"/>
      <c r="C676" s="54"/>
      <c r="D676" s="58"/>
      <c r="E676" s="58"/>
      <c r="F676" s="59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</row>
    <row r="677" spans="2:44" s="64" customFormat="1" x14ac:dyDescent="0.3">
      <c r="B677" s="65"/>
      <c r="C677" s="54"/>
      <c r="D677" s="58"/>
      <c r="E677" s="58"/>
      <c r="F677" s="59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</row>
    <row r="678" spans="2:44" s="64" customFormat="1" x14ac:dyDescent="0.3">
      <c r="B678" s="65"/>
      <c r="C678" s="54"/>
      <c r="D678" s="58"/>
      <c r="E678" s="58"/>
      <c r="F678" s="59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</row>
    <row r="679" spans="2:44" s="64" customFormat="1" x14ac:dyDescent="0.3">
      <c r="B679" s="65"/>
      <c r="C679" s="54"/>
      <c r="D679" s="58"/>
      <c r="E679" s="58"/>
      <c r="F679" s="59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</row>
    <row r="680" spans="2:44" s="64" customFormat="1" x14ac:dyDescent="0.3">
      <c r="B680" s="65"/>
      <c r="C680" s="54"/>
      <c r="D680" s="58"/>
      <c r="E680" s="58"/>
      <c r="F680" s="59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</row>
    <row r="681" spans="2:44" s="64" customFormat="1" x14ac:dyDescent="0.3">
      <c r="B681" s="65"/>
      <c r="C681" s="54"/>
      <c r="D681" s="58"/>
      <c r="E681" s="58"/>
      <c r="F681" s="59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</row>
    <row r="682" spans="2:44" s="64" customFormat="1" x14ac:dyDescent="0.3">
      <c r="B682" s="65"/>
      <c r="C682" s="54"/>
      <c r="D682" s="58"/>
      <c r="E682" s="58"/>
      <c r="F682" s="59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</row>
    <row r="683" spans="2:44" s="64" customFormat="1" x14ac:dyDescent="0.3">
      <c r="B683" s="65"/>
      <c r="C683" s="54"/>
      <c r="D683" s="58"/>
      <c r="E683" s="58"/>
      <c r="F683" s="59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</row>
    <row r="684" spans="2:44" s="64" customFormat="1" x14ac:dyDescent="0.3">
      <c r="B684" s="65"/>
      <c r="C684" s="54"/>
      <c r="D684" s="58"/>
      <c r="E684" s="58"/>
      <c r="F684" s="59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</row>
    <row r="685" spans="2:44" s="64" customFormat="1" x14ac:dyDescent="0.3">
      <c r="B685" s="65"/>
      <c r="C685" s="54"/>
      <c r="D685" s="58"/>
      <c r="E685" s="58"/>
      <c r="F685" s="59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</row>
    <row r="686" spans="2:44" s="64" customFormat="1" x14ac:dyDescent="0.3">
      <c r="B686" s="65"/>
      <c r="C686" s="54"/>
      <c r="D686" s="58"/>
      <c r="E686" s="58"/>
      <c r="F686" s="59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</row>
    <row r="687" spans="2:44" s="64" customFormat="1" x14ac:dyDescent="0.3">
      <c r="B687" s="65"/>
      <c r="C687" s="54"/>
      <c r="D687" s="58"/>
      <c r="E687" s="58"/>
      <c r="F687" s="59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</row>
    <row r="688" spans="2:44" s="64" customFormat="1" x14ac:dyDescent="0.3">
      <c r="B688" s="65"/>
      <c r="C688" s="54"/>
      <c r="D688" s="58"/>
      <c r="E688" s="58"/>
      <c r="F688" s="59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</row>
    <row r="689" spans="2:44" s="64" customFormat="1" x14ac:dyDescent="0.3">
      <c r="B689" s="65"/>
      <c r="C689" s="54"/>
      <c r="D689" s="58"/>
      <c r="E689" s="58"/>
      <c r="F689" s="59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</row>
    <row r="690" spans="2:44" s="64" customFormat="1" x14ac:dyDescent="0.3">
      <c r="B690" s="65"/>
      <c r="C690" s="54"/>
      <c r="D690" s="58"/>
      <c r="E690" s="58"/>
      <c r="F690" s="59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</row>
    <row r="691" spans="2:44" s="64" customFormat="1" x14ac:dyDescent="0.3">
      <c r="B691" s="65"/>
      <c r="C691" s="54"/>
      <c r="D691" s="58"/>
      <c r="E691" s="58"/>
      <c r="F691" s="59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</row>
    <row r="692" spans="2:44" s="64" customFormat="1" x14ac:dyDescent="0.3">
      <c r="B692" s="65"/>
      <c r="C692" s="54"/>
      <c r="D692" s="58"/>
      <c r="E692" s="58"/>
      <c r="F692" s="59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</row>
    <row r="709" spans="2:44" s="64" customFormat="1" x14ac:dyDescent="0.3">
      <c r="B709" s="65"/>
      <c r="C709" s="54"/>
      <c r="D709" s="58"/>
      <c r="E709" s="58"/>
      <c r="F709" s="59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</row>
    <row r="710" spans="2:44" s="64" customFormat="1" x14ac:dyDescent="0.3">
      <c r="B710" s="65"/>
      <c r="C710" s="54"/>
      <c r="D710" s="58"/>
      <c r="E710" s="58"/>
      <c r="F710" s="59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</row>
    <row r="711" spans="2:44" s="64" customFormat="1" x14ac:dyDescent="0.3">
      <c r="B711" s="65"/>
      <c r="C711" s="54"/>
      <c r="D711" s="58"/>
      <c r="E711" s="58"/>
      <c r="F711" s="59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</row>
    <row r="712" spans="2:44" s="64" customFormat="1" x14ac:dyDescent="0.3">
      <c r="B712" s="65"/>
      <c r="C712" s="54"/>
      <c r="D712" s="58"/>
      <c r="E712" s="58"/>
      <c r="F712" s="59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</row>
    <row r="713" spans="2:44" s="64" customFormat="1" x14ac:dyDescent="0.3">
      <c r="B713" s="65"/>
      <c r="C713" s="54"/>
      <c r="D713" s="58"/>
      <c r="E713" s="58"/>
      <c r="F713" s="59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</row>
    <row r="714" spans="2:44" s="64" customFormat="1" x14ac:dyDescent="0.3">
      <c r="B714" s="65"/>
      <c r="C714" s="54"/>
      <c r="D714" s="58"/>
      <c r="E714" s="58"/>
      <c r="F714" s="59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</row>
    <row r="715" spans="2:44" s="64" customFormat="1" x14ac:dyDescent="0.3">
      <c r="B715" s="65"/>
      <c r="C715" s="54"/>
      <c r="D715" s="58"/>
      <c r="E715" s="58"/>
      <c r="F715" s="59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</row>
    <row r="716" spans="2:44" s="64" customFormat="1" x14ac:dyDescent="0.3">
      <c r="B716" s="65"/>
      <c r="C716" s="54"/>
      <c r="D716" s="58"/>
      <c r="E716" s="58"/>
      <c r="F716" s="59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</row>
    <row r="717" spans="2:44" s="64" customFormat="1" x14ac:dyDescent="0.3">
      <c r="B717" s="65"/>
      <c r="C717" s="54"/>
      <c r="D717" s="58"/>
      <c r="E717" s="58"/>
      <c r="F717" s="59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</row>
    <row r="718" spans="2:44" s="64" customFormat="1" x14ac:dyDescent="0.3">
      <c r="B718" s="65"/>
      <c r="C718" s="54"/>
      <c r="D718" s="58"/>
      <c r="E718" s="58"/>
      <c r="F718" s="59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</row>
    <row r="719" spans="2:44" s="64" customFormat="1" x14ac:dyDescent="0.3">
      <c r="B719" s="65"/>
      <c r="C719" s="54"/>
      <c r="D719" s="58"/>
      <c r="E719" s="58"/>
      <c r="F719" s="59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</row>
    <row r="720" spans="2:44" s="64" customFormat="1" x14ac:dyDescent="0.3">
      <c r="B720" s="65"/>
      <c r="C720" s="54"/>
      <c r="D720" s="58"/>
      <c r="E720" s="58"/>
      <c r="F720" s="59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</row>
    <row r="721" spans="2:44" s="64" customFormat="1" x14ac:dyDescent="0.3">
      <c r="B721" s="65"/>
      <c r="C721" s="54"/>
      <c r="D721" s="58"/>
      <c r="E721" s="58"/>
      <c r="F721" s="59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</row>
    <row r="722" spans="2:44" s="64" customFormat="1" x14ac:dyDescent="0.3">
      <c r="B722" s="65"/>
      <c r="C722" s="54"/>
      <c r="D722" s="58"/>
      <c r="E722" s="58"/>
      <c r="F722" s="59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</row>
    <row r="723" spans="2:44" s="64" customFormat="1" x14ac:dyDescent="0.3">
      <c r="B723" s="65"/>
      <c r="C723" s="54"/>
      <c r="D723" s="58"/>
      <c r="E723" s="58"/>
      <c r="F723" s="59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</row>
    <row r="724" spans="2:44" s="64" customFormat="1" x14ac:dyDescent="0.3">
      <c r="B724" s="65"/>
      <c r="C724" s="54"/>
      <c r="D724" s="58"/>
      <c r="E724" s="58"/>
      <c r="F724" s="59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</row>
    <row r="725" spans="2:44" s="64" customFormat="1" x14ac:dyDescent="0.3">
      <c r="B725" s="65"/>
      <c r="C725" s="54"/>
      <c r="D725" s="58"/>
      <c r="E725" s="58"/>
      <c r="F725" s="59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</row>
    <row r="726" spans="2:44" s="64" customFormat="1" x14ac:dyDescent="0.3">
      <c r="B726" s="65"/>
      <c r="C726" s="54"/>
      <c r="D726" s="58"/>
      <c r="E726" s="58"/>
      <c r="F726" s="59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</row>
    <row r="727" spans="2:44" s="64" customFormat="1" x14ac:dyDescent="0.3">
      <c r="B727" s="65"/>
      <c r="C727" s="54"/>
      <c r="D727" s="58"/>
      <c r="E727" s="58"/>
      <c r="F727" s="59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</row>
    <row r="728" spans="2:44" s="64" customFormat="1" x14ac:dyDescent="0.3">
      <c r="B728" s="65"/>
      <c r="C728" s="54"/>
      <c r="D728" s="58"/>
      <c r="E728" s="58"/>
      <c r="F728" s="59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</row>
    <row r="729" spans="2:44" s="64" customFormat="1" x14ac:dyDescent="0.3">
      <c r="B729" s="65"/>
      <c r="C729" s="54"/>
      <c r="D729" s="58"/>
      <c r="E729" s="58"/>
      <c r="F729" s="59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</row>
    <row r="730" spans="2:44" s="64" customFormat="1" x14ac:dyDescent="0.3">
      <c r="B730" s="65"/>
      <c r="C730" s="54"/>
      <c r="D730" s="58"/>
      <c r="E730" s="58"/>
      <c r="F730" s="59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</row>
    <row r="731" spans="2:44" s="64" customFormat="1" x14ac:dyDescent="0.3">
      <c r="B731" s="65"/>
      <c r="C731" s="54"/>
      <c r="D731" s="58"/>
      <c r="E731" s="58"/>
      <c r="F731" s="59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</row>
    <row r="732" spans="2:44" s="64" customFormat="1" x14ac:dyDescent="0.3">
      <c r="B732" s="65"/>
      <c r="C732" s="54"/>
      <c r="D732" s="58"/>
      <c r="E732" s="58"/>
      <c r="F732" s="59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</row>
    <row r="733" spans="2:44" s="64" customFormat="1" x14ac:dyDescent="0.3">
      <c r="B733" s="65"/>
      <c r="C733" s="54"/>
      <c r="D733" s="58"/>
      <c r="E733" s="58"/>
      <c r="F733" s="59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9C454-8471-4F1D-AB41-5C6D5FBFAC7C}">
  <sheetPr codeName="Feuil07"/>
  <dimension ref="A1:AR513"/>
  <sheetViews>
    <sheetView showGridLines="0" zoomScale="120" zoomScaleNormal="12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5" sqref="B5"/>
    </sheetView>
  </sheetViews>
  <sheetFormatPr baseColWidth="10" defaultColWidth="10.6640625" defaultRowHeight="14.4" x14ac:dyDescent="0.3"/>
  <cols>
    <col min="1" max="1" width="5.6640625" style="64" customWidth="1"/>
    <col min="2" max="2" width="5.6640625" style="65" customWidth="1"/>
    <col min="3" max="3" width="15.6640625" style="54" customWidth="1"/>
    <col min="4" max="4" width="40.6640625" style="58" customWidth="1"/>
    <col min="5" max="5" width="100.6640625" style="58" customWidth="1"/>
    <col min="6" max="6" width="2.6640625" style="59" customWidth="1"/>
    <col min="7" max="16384" width="10.6640625" style="60"/>
  </cols>
  <sheetData>
    <row r="1" spans="1:44" s="83" customFormat="1" ht="18" x14ac:dyDescent="0.3">
      <c r="A1" s="79" t="str" cm="1">
        <f t="array" aca="1" ref="A1" ca="1">INDIRECT(ADDRESS(A4,B4,4,1,"DONNEES"))</f>
        <v>B4</v>
      </c>
      <c r="B1" s="80" t="str" cm="1">
        <f t="array" aca="1" ref="B1" ca="1">INDIRECT(ADDRESS(A4,B4+1,4,1,"DONNEES"))</f>
        <v>Nombre d'exploitations produisant des légumes de plein champ et superficies moyennes consacrées à ces cultures selon la taille de l'exploitation en 2024</v>
      </c>
      <c r="C1" s="81"/>
      <c r="D1" s="82"/>
      <c r="E1" s="82"/>
    </row>
    <row r="2" spans="1:44" s="57" customFormat="1" x14ac:dyDescent="0.3">
      <c r="A2" s="52" cm="1">
        <f t="array" aca="1" ref="A2" ca="1" xml:space="preserve"> 10^INDIRECT(ADDRESS(A4+1,1,4,1,"DONNEES"))</f>
        <v>1</v>
      </c>
      <c r="B2" s="53">
        <v>0</v>
      </c>
      <c r="C2" s="54" t="s">
        <v>19</v>
      </c>
      <c r="D2" s="148"/>
      <c r="E2" s="55"/>
      <c r="F2" s="56"/>
    </row>
    <row r="3" spans="1:44" x14ac:dyDescent="0.3">
      <c r="A3" s="52" cm="1">
        <f t="array" aca="1" ref="A3" ca="1" xml:space="preserve"> 10^INDIRECT(ADDRESS(A4+1,9,4,1,"DONNEES"))</f>
        <v>1</v>
      </c>
      <c r="B3" s="53">
        <v>2</v>
      </c>
      <c r="C3" s="54" t="s">
        <v>20</v>
      </c>
    </row>
    <row r="4" spans="1:44" ht="15" thickBot="1" x14ac:dyDescent="0.35">
      <c r="A4" s="61">
        <f>ROW(DONNEES!A196)</f>
        <v>196</v>
      </c>
      <c r="B4" s="62">
        <v>1</v>
      </c>
      <c r="D4" s="63" t="s">
        <v>146</v>
      </c>
    </row>
    <row r="5" spans="1:44" x14ac:dyDescent="0.3">
      <c r="D5" s="58" t="s">
        <v>22</v>
      </c>
    </row>
    <row r="6" spans="1:44" x14ac:dyDescent="0.3">
      <c r="D6" s="58" t="s">
        <v>23</v>
      </c>
    </row>
    <row r="7" spans="1:44" x14ac:dyDescent="0.3">
      <c r="C7" s="54" t="s">
        <v>14</v>
      </c>
    </row>
    <row r="8" spans="1:44" x14ac:dyDescent="0.3">
      <c r="C8" s="54" t="s">
        <v>24</v>
      </c>
    </row>
    <row r="9" spans="1:44" x14ac:dyDescent="0.3">
      <c r="D9" s="58" t="s">
        <v>13</v>
      </c>
    </row>
    <row r="10" spans="1:44" x14ac:dyDescent="0.3">
      <c r="A10" s="66">
        <f>A$4+4</f>
        <v>200</v>
      </c>
      <c r="B10" s="67">
        <f>B$4+2</f>
        <v>3</v>
      </c>
      <c r="E10" s="68" t="str" cm="1">
        <f t="array" aca="1" ref="E10" ca="1">"{""name"": """ &amp; INDIRECT(ADDRESS(A10,2,4,1,"DONNEES"))&amp; """,""y"": " &amp; IF(ISNUMBER(INDIRECT(ADDRESS(A10,B10,4,1,"DONNEES"))),SUBSTITUTE(FIXED(INDIRECT(ADDRESS(A10,B10,4,1,"DONNEES"))/A$2,B$2,1),",","."),"null") &amp; "},"</f>
        <v>{"name": "&lt; 0,5 ha","y": 195},</v>
      </c>
    </row>
    <row r="11" spans="1:44" x14ac:dyDescent="0.3">
      <c r="A11" s="64">
        <f>A10+1</f>
        <v>201</v>
      </c>
      <c r="B11" s="65">
        <f>B10</f>
        <v>3</v>
      </c>
      <c r="E11" s="68" t="str" cm="1">
        <f t="array" aca="1" ref="E11" ca="1">"{""name"": """ &amp; INDIRECT(ADDRESS(A11,2,4,1,"DONNEES"))&amp; """,""y"": " &amp; IF(ISNUMBER(INDIRECT(ADDRESS(A11,B11,4,1,"DONNEES"))),SUBSTITUTE(FIXED(INDIRECT(ADDRESS(A11,B11,4,1,"DONNEES"))/A$2,B$2,1),",","."),"null") &amp; "},"</f>
        <v>{"name": "0,5 à 2,5 ha","y": 276},</v>
      </c>
    </row>
    <row r="12" spans="1:44" x14ac:dyDescent="0.3">
      <c r="A12" s="64">
        <f t="shared" ref="A12:A15" si="0">A11+1</f>
        <v>202</v>
      </c>
      <c r="B12" s="65">
        <f t="shared" ref="B12:B15" si="1">B11</f>
        <v>3</v>
      </c>
      <c r="E12" s="68" t="str" cm="1">
        <f t="array" aca="1" ref="E12" ca="1">"{""name"": """ &amp; INDIRECT(ADDRESS(A12,2,4,1,"DONNEES"))&amp; """,""y"": " &amp; IF(ISNUMBER(INDIRECT(ADDRESS(A12,B12,4,1,"DONNEES"))),SUBSTITUTE(FIXED(INDIRECT(ADDRESS(A12,B12,4,1,"DONNEES"))/A$2,B$2,1),",","."),"null") &amp; "},"</f>
        <v>{"name": "2,5 à 5 ha","y": 246},</v>
      </c>
    </row>
    <row r="13" spans="1:44" x14ac:dyDescent="0.3">
      <c r="A13" s="64">
        <f t="shared" si="0"/>
        <v>203</v>
      </c>
      <c r="B13" s="65">
        <f t="shared" si="1"/>
        <v>3</v>
      </c>
      <c r="E13" s="68" t="str" cm="1">
        <f t="array" aca="1" ref="E13" ca="1">"{""name"": """ &amp; INDIRECT(ADDRESS(A13,2,4,1,"DONNEES"))&amp; """,""y"": " &amp; IF(ISNUMBER(INDIRECT(ADDRESS(A13,B13,4,1,"DONNEES"))),SUBSTITUTE(FIXED(INDIRECT(ADDRESS(A13,B13,4,1,"DONNEES"))/A$2,B$2,1),",","."),"null") &amp; "},"</f>
        <v>{"name": "5 à 10 ha","y": 483},</v>
      </c>
    </row>
    <row r="14" spans="1:44" x14ac:dyDescent="0.3">
      <c r="A14" s="64">
        <f t="shared" si="0"/>
        <v>204</v>
      </c>
      <c r="B14" s="65">
        <f t="shared" si="1"/>
        <v>3</v>
      </c>
      <c r="E14" s="68" t="str" cm="1">
        <f t="array" aca="1" ref="E14" ca="1">"{""name"": """ &amp; INDIRECT(ADDRESS(A14,2,4,1,"DONNEES"))&amp; """,""y"": " &amp; IF(ISNUMBER(INDIRECT(ADDRESS(A14,B14,4,1,"DONNEES"))),SUBSTITUTE(FIXED(INDIRECT(ADDRESS(A14,B14,4,1,"DONNEES"))/A$2,B$2,1),",","."),"null") &amp; "},"</f>
        <v>{"name": "10 à 20 ha","y": 391},</v>
      </c>
    </row>
    <row r="15" spans="1:44" x14ac:dyDescent="0.3">
      <c r="A15" s="64">
        <f t="shared" si="0"/>
        <v>205</v>
      </c>
      <c r="B15" s="65">
        <f t="shared" si="1"/>
        <v>3</v>
      </c>
      <c r="E15" s="76" t="str" cm="1">
        <f t="array" aca="1" ref="E15" ca="1">"{""name"": """ &amp; INDIRECT(ADDRESS(A15,2,4,1,"DONNEES"))&amp; """,""y"": " &amp; IF(ISNUMBER(INDIRECT(ADDRESS(A15,B15,4,1,"DONNEES"))),SUBSTITUTE(FIXED(INDIRECT(ADDRESS(A15,B15,4,1,"DONNEES"))/A$2,B$2,1),",","."),"null") &amp; "}]"</f>
        <v>{"name": "≥ 20 ha","y": 198}]</v>
      </c>
    </row>
    <row r="16" spans="1:44" s="59" customFormat="1" x14ac:dyDescent="0.3">
      <c r="A16" s="64"/>
      <c r="B16" s="65"/>
      <c r="C16" s="54" t="s">
        <v>25</v>
      </c>
      <c r="D16" s="58"/>
      <c r="E16" s="58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</row>
    <row r="17" spans="1:44" s="59" customFormat="1" x14ac:dyDescent="0.3">
      <c r="A17" s="64"/>
      <c r="B17" s="65"/>
      <c r="C17" s="54"/>
      <c r="D17" s="58" t="s">
        <v>13</v>
      </c>
      <c r="E17" s="58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</row>
    <row r="18" spans="1:44" s="59" customFormat="1" x14ac:dyDescent="0.3">
      <c r="A18" s="74">
        <f>A10</f>
        <v>200</v>
      </c>
      <c r="B18" s="75">
        <f>B10+1</f>
        <v>4</v>
      </c>
      <c r="C18" s="54"/>
      <c r="D18" s="58"/>
      <c r="E18" s="68" t="str" cm="1">
        <f t="array" aca="1" ref="E18" ca="1">"{""name"": """ &amp; INDIRECT(ADDRESS(A18,2,4,1,"DONNEES"))&amp; """,""y"": " &amp; IF(ISNUMBER(INDIRECT(ADDRESS(A18,B18,4,1,"DONNEES"))),SUBSTITUTE(FIXED(INDIRECT(ADDRESS(A18,B18,4,1,"DONNEES"))/A$3,B$3,1),",","."),"null") &amp; "},"</f>
        <v>{"name": "&lt; 0,5 ha","y": 0.21},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</row>
    <row r="19" spans="1:44" s="59" customFormat="1" x14ac:dyDescent="0.3">
      <c r="A19" s="64">
        <f>A18+1</f>
        <v>201</v>
      </c>
      <c r="B19" s="65">
        <f>B18</f>
        <v>4</v>
      </c>
      <c r="C19" s="54"/>
      <c r="D19" s="58"/>
      <c r="E19" s="68" t="str" cm="1">
        <f t="array" aca="1" ref="E19" ca="1">"{""name"": """ &amp; INDIRECT(ADDRESS(A19,2,4,1,"DONNEES"))&amp; """,""y"": " &amp; IF(ISNUMBER(INDIRECT(ADDRESS(A19,B19,4,1,"DONNEES"))),SUBSTITUTE(FIXED(INDIRECT(ADDRESS(A19,B19,4,1,"DONNEES"))/A$3,B$3,1),",","."),"null") &amp; "},"</f>
        <v>{"name": "0,5 à 2,5 ha","y": 1.24},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</row>
    <row r="20" spans="1:44" s="59" customFormat="1" x14ac:dyDescent="0.3">
      <c r="A20" s="64">
        <f t="shared" ref="A20:A23" si="2">A19+1</f>
        <v>202</v>
      </c>
      <c r="B20" s="65">
        <f t="shared" ref="B20:B23" si="3">B19</f>
        <v>4</v>
      </c>
      <c r="C20" s="54"/>
      <c r="D20" s="58"/>
      <c r="E20" s="68" t="str" cm="1">
        <f t="array" aca="1" ref="E20" ca="1">"{""name"": """ &amp; INDIRECT(ADDRESS(A20,2,4,1,"DONNEES"))&amp; """,""y"": " &amp; IF(ISNUMBER(INDIRECT(ADDRESS(A20,B20,4,1,"DONNEES"))),SUBSTITUTE(FIXED(INDIRECT(ADDRESS(A20,B20,4,1,"DONNEES"))/A$3,B$3,1),",","."),"null") &amp; "},"</f>
        <v>{"name": "2,5 à 5 ha","y": 3.92},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</row>
    <row r="21" spans="1:44" s="59" customFormat="1" x14ac:dyDescent="0.3">
      <c r="A21" s="64">
        <f t="shared" si="2"/>
        <v>203</v>
      </c>
      <c r="B21" s="65">
        <f t="shared" si="3"/>
        <v>4</v>
      </c>
      <c r="C21" s="54"/>
      <c r="D21" s="58"/>
      <c r="E21" s="68" t="str" cm="1">
        <f t="array" aca="1" ref="E21" ca="1">"{""name"": """ &amp; INDIRECT(ADDRESS(A21,2,4,1,"DONNEES"))&amp; """,""y"": " &amp; IF(ISNUMBER(INDIRECT(ADDRESS(A21,B21,4,1,"DONNEES"))),SUBSTITUTE(FIXED(INDIRECT(ADDRESS(A21,B21,4,1,"DONNEES"))/A$3,B$3,1),",","."),"null") &amp; "},"</f>
        <v>{"name": "5 à 10 ha","y": 7.23},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</row>
    <row r="22" spans="1:44" s="59" customFormat="1" x14ac:dyDescent="0.3">
      <c r="A22" s="64">
        <f t="shared" si="2"/>
        <v>204</v>
      </c>
      <c r="B22" s="65">
        <f t="shared" si="3"/>
        <v>4</v>
      </c>
      <c r="C22" s="54"/>
      <c r="D22" s="58"/>
      <c r="E22" s="68" t="str" cm="1">
        <f t="array" aca="1" ref="E22" ca="1">"{""name"": """ &amp; INDIRECT(ADDRESS(A22,2,4,1,"DONNEES"))&amp; """,""y"": " &amp; IF(ISNUMBER(INDIRECT(ADDRESS(A22,B22,4,1,"DONNEES"))),SUBSTITUTE(FIXED(INDIRECT(ADDRESS(A22,B22,4,1,"DONNEES"))/A$3,B$3,1),",","."),"null") &amp; "},"</f>
        <v>{"name": "10 à 20 ha","y": 14.14},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</row>
    <row r="23" spans="1:44" s="59" customFormat="1" x14ac:dyDescent="0.3">
      <c r="A23" s="64">
        <f t="shared" si="2"/>
        <v>205</v>
      </c>
      <c r="B23" s="65">
        <f t="shared" si="3"/>
        <v>4</v>
      </c>
      <c r="C23" s="54"/>
      <c r="D23" s="58"/>
      <c r="E23" s="76" t="str" cm="1">
        <f t="array" aca="1" ref="E23" ca="1">"{""name"": """ &amp; INDIRECT(ADDRESS(A23,2,4,1,"DONNEES"))&amp; """,""y"": " &amp; IF(ISNUMBER(INDIRECT(ADDRESS(A23,B23,4,1,"DONNEES"))),SUBSTITUTE(FIXED(INDIRECT(ADDRESS(A23,B23,4,1,"DONNEES"))/A$3,B$3,1),",","."),"null") &amp; "}]"</f>
        <v>{"name": "≥ 20 ha","y": 33.69}]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</row>
    <row r="24" spans="1:44" s="59" customFormat="1" x14ac:dyDescent="0.3">
      <c r="A24" s="64"/>
      <c r="B24" s="65"/>
      <c r="C24" s="54" t="s">
        <v>26</v>
      </c>
      <c r="D24" s="58"/>
      <c r="E24" s="58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</row>
    <row r="25" spans="1:44" s="59" customFormat="1" x14ac:dyDescent="0.3">
      <c r="A25" s="64"/>
      <c r="B25" s="65"/>
      <c r="C25" s="54" t="s">
        <v>27</v>
      </c>
      <c r="D25" s="58"/>
      <c r="E25" s="5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</row>
    <row r="26" spans="1:44" s="59" customFormat="1" x14ac:dyDescent="0.3">
      <c r="A26" s="74">
        <f>A10-1</f>
        <v>199</v>
      </c>
      <c r="B26" s="75">
        <f>B10</f>
        <v>3</v>
      </c>
      <c r="C26" s="54"/>
      <c r="D26" s="68" t="str" cm="1">
        <f t="array" aca="1" ref="D26" ca="1">"""name"": """ &amp; INDIRECT(ADDRESS(A26,B26,4,1,"DONNEES")) &amp; ""","</f>
        <v>"name": "Exploitations",</v>
      </c>
      <c r="E26" s="58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</row>
    <row r="27" spans="1:44" s="59" customFormat="1" x14ac:dyDescent="0.3">
      <c r="A27" s="64"/>
      <c r="B27" s="65"/>
      <c r="C27" s="54"/>
      <c r="D27" s="58" t="s">
        <v>48</v>
      </c>
      <c r="E27" s="58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</row>
    <row r="28" spans="1:44" s="59" customFormat="1" ht="34.950000000000003" customHeight="1" x14ac:dyDescent="0.3">
      <c r="A28" s="64"/>
      <c r="B28" s="65"/>
      <c r="C28" s="54"/>
      <c r="D28" s="58"/>
      <c r="E28" s="68" t="str">
        <f ca="1">"""pointFormat"": ""&lt;span style=\""color:{point.color}\""&gt;&amp;#9679&lt;/span&gt; &lt;b&gt; {point.y:,.0f}"&amp;IF(A$2&gt;1," (x"&amp;CHAR(160)&amp;SUBSTITUTE(TEXT(A$2,"# ##0")," ",CHAR(160))&amp;")","") &amp;"&lt;/b&gt;"&amp;CHAR(160)&amp;"exploitations&lt;br/&gt;"""</f>
        <v>"pointFormat": "&lt;span style=\"color:{point.color}\"&gt;&amp;#9679&lt;/span&gt; &lt;b&gt; {point.y:,.0f}&lt;/b&gt; exploitations&lt;br/&gt;"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</row>
    <row r="29" spans="1:44" s="59" customFormat="1" x14ac:dyDescent="0.3">
      <c r="A29" s="64"/>
      <c r="B29" s="65"/>
      <c r="C29" s="54"/>
      <c r="D29" s="58" t="s">
        <v>14</v>
      </c>
      <c r="E29" s="58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</row>
    <row r="30" spans="1:44" s="59" customFormat="1" x14ac:dyDescent="0.3">
      <c r="A30" s="64"/>
      <c r="B30" s="65"/>
      <c r="C30" s="54"/>
      <c r="D30" s="98" t="s">
        <v>147</v>
      </c>
      <c r="E30" s="5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</row>
    <row r="31" spans="1:44" s="59" customFormat="1" x14ac:dyDescent="0.3">
      <c r="A31" s="64"/>
      <c r="B31" s="75">
        <v>1</v>
      </c>
      <c r="C31" s="54"/>
      <c r="D31" s="68" t="str">
        <f>"""_colorIndex"": "&amp;B31</f>
        <v>"_colorIndex": 1</v>
      </c>
      <c r="E31" s="58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</row>
    <row r="32" spans="1:44" s="59" customFormat="1" x14ac:dyDescent="0.3">
      <c r="A32" s="64"/>
      <c r="B32" s="65"/>
      <c r="C32" s="54" t="s">
        <v>25</v>
      </c>
      <c r="D32" s="58"/>
      <c r="E32" s="58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</row>
    <row r="33" spans="1:44" s="59" customFormat="1" x14ac:dyDescent="0.3">
      <c r="A33" s="64">
        <f>A26</f>
        <v>199</v>
      </c>
      <c r="B33" s="65">
        <f>B26+1</f>
        <v>4</v>
      </c>
      <c r="C33" s="54"/>
      <c r="D33" s="68" t="str" cm="1">
        <f t="array" aca="1" ref="D33" ca="1">"""name"": """ &amp; INDIRECT(ADDRESS(A33,B33,4,1,"DONNEES")) &amp; ""","</f>
        <v>"name": "Superficie moyenne",</v>
      </c>
      <c r="E33" s="58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</row>
    <row r="34" spans="1:44" s="59" customFormat="1" x14ac:dyDescent="0.3">
      <c r="A34" s="64"/>
      <c r="B34" s="65"/>
      <c r="C34" s="54"/>
      <c r="D34" s="58" t="s">
        <v>48</v>
      </c>
      <c r="E34" s="58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</row>
    <row r="35" spans="1:44" s="59" customFormat="1" x14ac:dyDescent="0.3">
      <c r="A35" s="66">
        <f>A$4+1</f>
        <v>197</v>
      </c>
      <c r="B35" s="67">
        <f>B$4+4</f>
        <v>5</v>
      </c>
      <c r="C35" s="54"/>
      <c r="D35" s="58"/>
      <c r="E35" s="68" t="str" cm="1">
        <f t="array" aca="1" ref="E35" ca="1">"""pointFormat"": ""&lt;span style=\""color:{point.color}\""&gt;&amp;#9679&lt;/span&gt; &lt;b&gt; {point.y:,.2f}"&amp;IF(A$3&gt;1," (x"&amp;CHAR(160)&amp;SUBSTITUTE(TEXT(A$3,"# ##0")," ",CHAR(160))&amp;")","") &amp;"&lt;/b&gt;"&amp;CHAR(160)&amp; INDIRECT(ADDRESS(A35,B35,4,1,"DONNEES"))&amp;"&lt;br/&gt;"""</f>
        <v>"pointFormat": "&lt;span style=\"color:{point.color}\"&gt;&amp;#9679&lt;/span&gt; &lt;b&gt; {point.y:,.2f}&lt;/b&gt; ha/exploitation&lt;br/&gt;"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1:44" s="59" customFormat="1" x14ac:dyDescent="0.3">
      <c r="A36" s="64"/>
      <c r="B36" s="65"/>
      <c r="C36" s="54"/>
      <c r="D36" s="58" t="s">
        <v>14</v>
      </c>
      <c r="E36" s="58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</row>
    <row r="37" spans="1:44" s="59" customFormat="1" x14ac:dyDescent="0.3">
      <c r="A37" s="64"/>
      <c r="B37" s="65"/>
      <c r="C37" s="54"/>
      <c r="D37" s="58" t="s">
        <v>148</v>
      </c>
      <c r="E37" s="58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</row>
    <row r="38" spans="1:44" s="59" customFormat="1" x14ac:dyDescent="0.3">
      <c r="A38" s="64"/>
      <c r="B38" s="65"/>
      <c r="C38" s="54"/>
      <c r="D38" s="98" t="s">
        <v>149</v>
      </c>
      <c r="E38" s="58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</row>
    <row r="39" spans="1:44" s="59" customFormat="1" x14ac:dyDescent="0.3">
      <c r="A39" s="64"/>
      <c r="B39" s="65">
        <f>B31+1</f>
        <v>2</v>
      </c>
      <c r="C39" s="54"/>
      <c r="D39" s="68" t="str">
        <f>"""_colorIndex"": "&amp;B39</f>
        <v>"_colorIndex": 2</v>
      </c>
      <c r="E39" s="58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</row>
    <row r="40" spans="1:44" s="59" customFormat="1" x14ac:dyDescent="0.3">
      <c r="A40" s="64"/>
      <c r="B40" s="65"/>
      <c r="C40" s="54" t="s">
        <v>26</v>
      </c>
      <c r="D40" s="58"/>
      <c r="E40" s="58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</row>
    <row r="41" spans="1:44" s="59" customFormat="1" x14ac:dyDescent="0.3">
      <c r="A41" s="64"/>
      <c r="B41" s="65"/>
      <c r="C41" s="54" t="s">
        <v>31</v>
      </c>
      <c r="D41" s="58"/>
      <c r="E41" s="58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</row>
    <row r="42" spans="1:44" s="59" customFormat="1" x14ac:dyDescent="0.3">
      <c r="A42" s="64"/>
      <c r="B42" s="65"/>
      <c r="C42" s="54"/>
      <c r="D42" s="58" t="s">
        <v>32</v>
      </c>
      <c r="E42" s="58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</row>
    <row r="43" spans="1:44" s="59" customFormat="1" x14ac:dyDescent="0.3">
      <c r="A43" s="64"/>
      <c r="B43" s="65"/>
      <c r="C43" s="54"/>
      <c r="D43" s="58"/>
      <c r="E43" s="58" t="s">
        <v>33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</row>
    <row r="44" spans="1:44" s="59" customFormat="1" x14ac:dyDescent="0.3">
      <c r="A44" s="64"/>
      <c r="B44" s="65"/>
      <c r="C44" s="54"/>
      <c r="D44" s="58"/>
      <c r="E44" s="58" t="s">
        <v>34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</row>
    <row r="45" spans="1:44" s="59" customFormat="1" x14ac:dyDescent="0.3">
      <c r="A45" s="64"/>
      <c r="B45" s="65"/>
      <c r="C45" s="54"/>
      <c r="D45" s="58" t="s">
        <v>14</v>
      </c>
      <c r="E45" s="58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</row>
    <row r="46" spans="1:44" s="59" customFormat="1" x14ac:dyDescent="0.3">
      <c r="A46" s="64"/>
      <c r="B46" s="65"/>
      <c r="C46" s="54"/>
      <c r="D46" s="58" t="s">
        <v>35</v>
      </c>
      <c r="E46" s="58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</row>
    <row r="47" spans="1:44" s="59" customFormat="1" x14ac:dyDescent="0.3">
      <c r="A47" s="64"/>
      <c r="B47" s="65"/>
      <c r="C47" s="54"/>
      <c r="D47" s="58" t="s">
        <v>36</v>
      </c>
      <c r="E47" s="58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</row>
    <row r="48" spans="1:44" s="59" customFormat="1" x14ac:dyDescent="0.3">
      <c r="A48" s="64"/>
      <c r="B48" s="65"/>
      <c r="C48" s="54"/>
      <c r="D48" s="58" t="s">
        <v>37</v>
      </c>
      <c r="E48" s="58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</row>
    <row r="49" spans="1:44" s="59" customFormat="1" x14ac:dyDescent="0.3">
      <c r="A49" s="64"/>
      <c r="B49" s="65"/>
      <c r="C49" s="54"/>
      <c r="D49" s="58" t="s">
        <v>38</v>
      </c>
      <c r="E49" s="58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</row>
    <row r="50" spans="1:44" s="59" customFormat="1" x14ac:dyDescent="0.3">
      <c r="A50" s="64"/>
      <c r="B50" s="65"/>
      <c r="C50" s="54"/>
      <c r="D50" s="58" t="s">
        <v>150</v>
      </c>
      <c r="E50" s="58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</row>
    <row r="51" spans="1:44" s="59" customFormat="1" x14ac:dyDescent="0.3">
      <c r="A51" s="64"/>
      <c r="B51" s="65"/>
      <c r="C51" s="54"/>
      <c r="D51" s="58" t="s">
        <v>151</v>
      </c>
      <c r="E51" s="58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</row>
    <row r="52" spans="1:44" s="59" customFormat="1" x14ac:dyDescent="0.3">
      <c r="A52" s="64"/>
      <c r="B52" s="65"/>
      <c r="C52" s="54"/>
      <c r="D52" s="58" t="s">
        <v>42</v>
      </c>
      <c r="E52" s="58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</row>
    <row r="53" spans="1:44" s="59" customFormat="1" x14ac:dyDescent="0.3">
      <c r="A53" s="64"/>
      <c r="B53" s="65"/>
      <c r="C53" s="54" t="s">
        <v>26</v>
      </c>
      <c r="D53" s="58"/>
      <c r="E53" s="58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</row>
    <row r="54" spans="1:44" s="59" customFormat="1" x14ac:dyDescent="0.3">
      <c r="A54" s="64"/>
      <c r="B54" s="65"/>
      <c r="C54" s="54" t="s">
        <v>43</v>
      </c>
      <c r="D54" s="58"/>
      <c r="E54" s="5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</row>
    <row r="55" spans="1:44" s="59" customFormat="1" x14ac:dyDescent="0.3">
      <c r="A55" s="64"/>
      <c r="B55" s="65"/>
      <c r="C55" s="54"/>
      <c r="D55" s="58" t="s">
        <v>44</v>
      </c>
      <c r="E55" s="58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</row>
    <row r="56" spans="1:44" s="59" customFormat="1" x14ac:dyDescent="0.3">
      <c r="A56" s="64">
        <f>A26-2</f>
        <v>197</v>
      </c>
      <c r="B56" s="65">
        <f>B26</f>
        <v>3</v>
      </c>
      <c r="C56" s="54"/>
      <c r="D56" s="58"/>
      <c r="E56" s="68" t="str" cm="1">
        <f t="array" aca="1" ref="E56" ca="1">"""text"": """ &amp;INDIRECT(ADDRESS(A56,B56,4,1,"DONNEES"))&amp; ""","</f>
        <v>"text": "Nombre d'exploitations",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</row>
    <row r="57" spans="1:44" s="59" customFormat="1" ht="28.8" x14ac:dyDescent="0.3">
      <c r="A57" s="64">
        <f>A102</f>
        <v>198</v>
      </c>
      <c r="B57" s="65">
        <f>B102</f>
        <v>3</v>
      </c>
      <c r="C57" s="54"/>
      <c r="D57" s="58"/>
      <c r="E57" s="68" t="str" cm="1">
        <f t="array" aca="1" ref="E57" ca="1">"""style"": {""fontFamily"": ""\""Lucida Grande\"", \""Lucida Sans Unicode\"", Verdana, Arial, Helvetica, sans-serif"",""color"": """&amp;INDIRECT(ADDRESS(A57,B57,4,1,"DONNEES"))&amp;""",""fontSize"": ""12"",""fontWeight"": ""bold"",""fontStyle"": ""normal""}"</f>
        <v>"style": {"fontFamily": "\"Lucida Grande\", \"Lucida Sans Unicode\", Verdana, Arial, Helvetica, sans-serif","color": "#C1E690","fontSize": "12","fontWeight": "bold","fontStyle": "normal"}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</row>
    <row r="58" spans="1:44" s="59" customFormat="1" x14ac:dyDescent="0.3">
      <c r="A58" s="64"/>
      <c r="B58" s="65"/>
      <c r="C58" s="54"/>
      <c r="D58" s="58" t="s">
        <v>14</v>
      </c>
      <c r="E58" s="58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</row>
    <row r="59" spans="1:44" s="59" customFormat="1" x14ac:dyDescent="0.3">
      <c r="A59" s="64"/>
      <c r="B59" s="65"/>
      <c r="C59" s="54"/>
      <c r="D59" s="58" t="s">
        <v>32</v>
      </c>
      <c r="E59" s="58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</row>
    <row r="60" spans="1:44" s="59" customFormat="1" x14ac:dyDescent="0.3">
      <c r="A60" s="64"/>
      <c r="B60" s="65"/>
      <c r="C60" s="54"/>
      <c r="D60" s="58"/>
      <c r="E60" s="58" t="s">
        <v>46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</row>
    <row r="61" spans="1:44" s="59" customFormat="1" x14ac:dyDescent="0.3">
      <c r="A61" s="64">
        <f>A57</f>
        <v>198</v>
      </c>
      <c r="B61" s="65">
        <f>B57</f>
        <v>3</v>
      </c>
      <c r="C61" s="54"/>
      <c r="D61" s="58"/>
      <c r="E61" s="68" t="str" cm="1">
        <f t="array" aca="1" ref="E61" ca="1">"""style"": {""fontWeight"": ""bold"",""color"": """&amp;INDIRECT(ADDRESS(A61,B61,4,1,"DONNEES"))&amp;"""}"</f>
        <v>"style": {"fontWeight": "bold","color": "#C1E690"}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</row>
    <row r="62" spans="1:44" s="59" customFormat="1" x14ac:dyDescent="0.3">
      <c r="A62" s="64"/>
      <c r="B62" s="65"/>
      <c r="C62" s="54"/>
      <c r="D62" s="58" t="s">
        <v>14</v>
      </c>
      <c r="E62" s="58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</row>
    <row r="63" spans="1:44" s="59" customFormat="1" x14ac:dyDescent="0.3">
      <c r="A63" s="64">
        <f>A57</f>
        <v>198</v>
      </c>
      <c r="B63" s="65">
        <f>B57</f>
        <v>3</v>
      </c>
      <c r="C63" s="54"/>
      <c r="D63" s="68" t="str" cm="1">
        <f t="array" aca="1" ref="D63" ca="1">"""lineColor"": """&amp;INDIRECT(ADDRESS(A63,B63,4,1,"DONNEES"))&amp;""","</f>
        <v>"lineColor": "#C1E690",</v>
      </c>
      <c r="E63" s="58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</row>
    <row r="64" spans="1:44" s="59" customFormat="1" x14ac:dyDescent="0.3">
      <c r="A64" s="64"/>
      <c r="B64" s="65"/>
      <c r="C64" s="54"/>
      <c r="D64" s="58" t="s">
        <v>36</v>
      </c>
      <c r="E64" s="58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</row>
    <row r="65" spans="1:44" s="59" customFormat="1" x14ac:dyDescent="0.3">
      <c r="A65" s="64">
        <f>A57</f>
        <v>198</v>
      </c>
      <c r="B65" s="65">
        <f>B57</f>
        <v>3</v>
      </c>
      <c r="C65" s="54"/>
      <c r="D65" s="68" t="str" cm="1">
        <f t="array" aca="1" ref="D65" ca="1">"""tickColor"": """&amp;INDIRECT(ADDRESS(A65,B65,4,1,"DONNEES"))&amp;""","</f>
        <v>"tickColor": "#C1E690",</v>
      </c>
      <c r="E65" s="58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</row>
    <row r="66" spans="1:44" s="59" customFormat="1" x14ac:dyDescent="0.3">
      <c r="A66" s="64"/>
      <c r="B66" s="65"/>
      <c r="C66" s="54"/>
      <c r="D66" s="58" t="s">
        <v>38</v>
      </c>
      <c r="E66" s="58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</row>
    <row r="67" spans="1:44" s="59" customFormat="1" x14ac:dyDescent="0.3">
      <c r="A67" s="64"/>
      <c r="B67" s="65"/>
      <c r="C67" s="54"/>
      <c r="D67" s="58" t="s">
        <v>39</v>
      </c>
      <c r="E67" s="58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</row>
    <row r="68" spans="1:44" s="59" customFormat="1" x14ac:dyDescent="0.3">
      <c r="A68" s="64"/>
      <c r="B68" s="65"/>
      <c r="C68" s="54"/>
      <c r="D68" s="58" t="s">
        <v>47</v>
      </c>
      <c r="E68" s="58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</row>
    <row r="69" spans="1:44" s="59" customFormat="1" x14ac:dyDescent="0.3">
      <c r="A69" s="64"/>
      <c r="B69" s="65"/>
      <c r="C69" s="54"/>
      <c r="D69" s="98" t="s">
        <v>67</v>
      </c>
      <c r="E69" s="58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</row>
    <row r="70" spans="1:44" s="59" customFormat="1" x14ac:dyDescent="0.3">
      <c r="A70" s="64"/>
      <c r="B70" s="65"/>
      <c r="C70" s="54"/>
      <c r="D70" s="98" t="s">
        <v>152</v>
      </c>
      <c r="E70" s="58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</row>
    <row r="71" spans="1:44" s="59" customFormat="1" x14ac:dyDescent="0.3">
      <c r="A71" s="64"/>
      <c r="B71" s="65"/>
      <c r="C71" s="54"/>
      <c r="D71" s="58" t="s">
        <v>42</v>
      </c>
      <c r="E71" s="58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</row>
    <row r="72" spans="1:44" s="59" customFormat="1" x14ac:dyDescent="0.3">
      <c r="A72" s="64"/>
      <c r="B72" s="65"/>
      <c r="C72" s="54" t="s">
        <v>25</v>
      </c>
      <c r="D72" s="58"/>
      <c r="E72" s="58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</row>
    <row r="73" spans="1:44" s="59" customFormat="1" x14ac:dyDescent="0.3">
      <c r="A73" s="64"/>
      <c r="B73" s="65"/>
      <c r="C73" s="54"/>
      <c r="D73" s="58" t="s">
        <v>44</v>
      </c>
      <c r="E73" s="58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</row>
    <row r="74" spans="1:44" s="59" customFormat="1" x14ac:dyDescent="0.3">
      <c r="A74" s="64">
        <f>A33-2</f>
        <v>197</v>
      </c>
      <c r="B74" s="65">
        <f>B33</f>
        <v>4</v>
      </c>
      <c r="C74" s="54"/>
      <c r="D74" s="58"/>
      <c r="E74" s="68" t="str" cm="1">
        <f t="array" aca="1" ref="E74" ca="1">"""text"": """ &amp;INDIRECT(ADDRESS(A74,B74,4,1,"DONNEES"))&amp; ""","</f>
        <v>"text": "Superficie moyenne (ha/exploitation)",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</row>
    <row r="75" spans="1:44" s="59" customFormat="1" x14ac:dyDescent="0.3">
      <c r="A75" s="64"/>
      <c r="B75" s="65"/>
      <c r="C75" s="54"/>
      <c r="D75" s="58"/>
      <c r="E75" s="58" t="s">
        <v>153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</row>
    <row r="76" spans="1:44" s="59" customFormat="1" ht="28.8" x14ac:dyDescent="0.3">
      <c r="A76" s="64">
        <f>A103</f>
        <v>198</v>
      </c>
      <c r="B76" s="65">
        <f>B103</f>
        <v>4</v>
      </c>
      <c r="C76" s="54"/>
      <c r="D76" s="58"/>
      <c r="E76" s="68" t="str" cm="1">
        <f t="array" aca="1" ref="E76" ca="1">"""style"": {""fontFamily"": ""\""Lucida Grande\"", \""Lucida Sans Unicode\"", Verdana, Arial, Helvetica, sans-serif"",""color"": """&amp;INDIRECT(ADDRESS(A76,B76,4,1,"DONNEES"))&amp;""",""fontSize"": ""12"",""fontWeight"": ""bold"",""fontStyle"": ""normal""}"</f>
        <v>"style": {"fontFamily": "\"Lucida Grande\", \"Lucida Sans Unicode\", Verdana, Arial, Helvetica, sans-serif","color": "#2D89E1","fontSize": "12","fontWeight": "bold","fontStyle": "normal"}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</row>
    <row r="77" spans="1:44" s="59" customFormat="1" x14ac:dyDescent="0.3">
      <c r="A77" s="64"/>
      <c r="B77" s="65"/>
      <c r="C77" s="54"/>
      <c r="D77" s="58" t="s">
        <v>14</v>
      </c>
      <c r="E77" s="58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</row>
    <row r="78" spans="1:44" s="59" customFormat="1" x14ac:dyDescent="0.3">
      <c r="A78" s="64"/>
      <c r="B78" s="65"/>
      <c r="C78" s="54"/>
      <c r="D78" s="58" t="s">
        <v>32</v>
      </c>
      <c r="E78" s="58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</row>
    <row r="79" spans="1:44" s="59" customFormat="1" x14ac:dyDescent="0.3">
      <c r="A79" s="64"/>
      <c r="B79" s="65"/>
      <c r="C79" s="54"/>
      <c r="D79" s="58"/>
      <c r="E79" s="58" t="s">
        <v>46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</row>
    <row r="80" spans="1:44" s="59" customFormat="1" x14ac:dyDescent="0.3">
      <c r="A80" s="64">
        <f>A76</f>
        <v>198</v>
      </c>
      <c r="B80" s="65">
        <f>B76</f>
        <v>4</v>
      </c>
      <c r="C80" s="54"/>
      <c r="D80" s="58"/>
      <c r="E80" s="68" t="str" cm="1">
        <f t="array" aca="1" ref="E80" ca="1">"""style"": {""fontWeight"": ""bold"",""color"": """&amp;INDIRECT(ADDRESS(A80,B80,4,1,"DONNEES"))&amp;"""}"</f>
        <v>"style": {"fontWeight": "bold","color": "#2D89E1"}</v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</row>
    <row r="81" spans="1:44" s="59" customFormat="1" x14ac:dyDescent="0.3">
      <c r="A81" s="64"/>
      <c r="B81" s="65"/>
      <c r="C81" s="54"/>
      <c r="D81" s="58" t="s">
        <v>14</v>
      </c>
      <c r="E81" s="58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</row>
    <row r="82" spans="1:44" s="59" customFormat="1" x14ac:dyDescent="0.3">
      <c r="A82" s="64"/>
      <c r="B82" s="65"/>
      <c r="C82" s="54"/>
      <c r="D82" s="58" t="s">
        <v>154</v>
      </c>
      <c r="E82" s="58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</row>
    <row r="83" spans="1:44" s="59" customFormat="1" x14ac:dyDescent="0.3">
      <c r="A83" s="64">
        <f>A76</f>
        <v>198</v>
      </c>
      <c r="B83" s="65">
        <f>B76</f>
        <v>4</v>
      </c>
      <c r="C83" s="54"/>
      <c r="D83" s="68" t="str" cm="1">
        <f t="array" aca="1" ref="D83" ca="1">"""lineColor"": """&amp;INDIRECT(ADDRESS(A83,B83,4,1,"DONNEES"))&amp;""","</f>
        <v>"lineColor": "#2D89E1",</v>
      </c>
      <c r="E83" s="58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</row>
    <row r="84" spans="1:44" s="59" customFormat="1" x14ac:dyDescent="0.3">
      <c r="A84" s="64"/>
      <c r="B84" s="65"/>
      <c r="C84" s="54"/>
      <c r="D84" s="58" t="s">
        <v>36</v>
      </c>
      <c r="E84" s="58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</row>
    <row r="85" spans="1:44" s="59" customFormat="1" x14ac:dyDescent="0.3">
      <c r="A85" s="64">
        <f>A76</f>
        <v>198</v>
      </c>
      <c r="B85" s="65">
        <f>B76</f>
        <v>4</v>
      </c>
      <c r="C85" s="54"/>
      <c r="D85" s="68" t="str" cm="1">
        <f t="array" aca="1" ref="D85" ca="1">"""tickColor"": """&amp;INDIRECT(ADDRESS(A85,B85,4,1,"DONNEES"))&amp;""","</f>
        <v>"tickColor": "#2D89E1",</v>
      </c>
      <c r="E85" s="58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</row>
    <row r="86" spans="1:44" s="59" customFormat="1" x14ac:dyDescent="0.3">
      <c r="A86" s="64"/>
      <c r="B86" s="65"/>
      <c r="C86" s="54"/>
      <c r="D86" s="58" t="s">
        <v>38</v>
      </c>
      <c r="E86" s="58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</row>
    <row r="87" spans="1:44" s="59" customFormat="1" x14ac:dyDescent="0.3">
      <c r="A87" s="64"/>
      <c r="B87" s="65"/>
      <c r="C87" s="54"/>
      <c r="D87" s="58" t="s">
        <v>39</v>
      </c>
      <c r="E87" s="58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</row>
    <row r="88" spans="1:44" s="59" customFormat="1" x14ac:dyDescent="0.3">
      <c r="A88" s="64"/>
      <c r="B88" s="65"/>
      <c r="C88" s="54"/>
      <c r="D88" s="58" t="s">
        <v>47</v>
      </c>
      <c r="E88" s="58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</row>
    <row r="89" spans="1:44" s="59" customFormat="1" x14ac:dyDescent="0.3">
      <c r="A89" s="64"/>
      <c r="B89" s="65"/>
      <c r="C89" s="54"/>
      <c r="D89" s="98" t="s">
        <v>157</v>
      </c>
      <c r="E89" s="58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</row>
    <row r="90" spans="1:44" s="59" customFormat="1" x14ac:dyDescent="0.3">
      <c r="A90" s="64"/>
      <c r="B90" s="65"/>
      <c r="C90" s="54"/>
      <c r="D90" s="68" t="str">
        <f>D70</f>
        <v>"tickAmount": 6,</v>
      </c>
      <c r="E90" s="58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</row>
    <row r="91" spans="1:44" s="59" customFormat="1" x14ac:dyDescent="0.3">
      <c r="A91" s="64"/>
      <c r="B91" s="65"/>
      <c r="C91" s="54"/>
      <c r="D91" s="58" t="s">
        <v>156</v>
      </c>
      <c r="E91" s="58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</row>
    <row r="92" spans="1:44" s="59" customFormat="1" x14ac:dyDescent="0.3">
      <c r="A92" s="64"/>
      <c r="B92" s="65"/>
      <c r="C92" s="54" t="s">
        <v>26</v>
      </c>
      <c r="D92" s="58"/>
      <c r="E92" s="58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</row>
    <row r="93" spans="1:44" s="59" customFormat="1" x14ac:dyDescent="0.3">
      <c r="A93" s="64"/>
      <c r="B93" s="65"/>
      <c r="C93" s="54" t="s">
        <v>48</v>
      </c>
      <c r="D93" s="58"/>
      <c r="E93" s="58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</row>
    <row r="94" spans="1:44" s="59" customFormat="1" x14ac:dyDescent="0.3">
      <c r="A94" s="64"/>
      <c r="B94" s="65"/>
      <c r="C94" s="54"/>
      <c r="D94" s="58" t="s">
        <v>49</v>
      </c>
      <c r="E94" s="58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</row>
    <row r="95" spans="1:44" s="59" customFormat="1" x14ac:dyDescent="0.3">
      <c r="A95" s="66">
        <f>A$4+3</f>
        <v>199</v>
      </c>
      <c r="B95" s="67">
        <f>B$4+1</f>
        <v>2</v>
      </c>
      <c r="C95" s="54"/>
      <c r="D95" s="58"/>
      <c r="E95" s="68" t="str" cm="1">
        <f t="array" aca="1" ref="E95" ca="1">"""headerFormat"": ""&lt;span style=\""font-size: 10px\""&gt;" &amp;FIXED(INDIRECT(ADDRESS(A95,B95,4,1,"DONNEES")),0,1) &amp;CHAR(160)&amp;"-"&amp;CHAR(160)&amp;"Légumes de plein champ"&amp;CHAR(160)&amp;"-"&amp;CHAR(160)&amp;"{point.key}"&amp;CHAR(160)&amp;":&lt;br/&gt;&lt;/span&gt;"""</f>
        <v>"headerFormat": "&lt;span style=\"font-size: 10px\"&gt;2024 - Légumes de plein champ - {point.key} :&lt;br/&gt;&lt;/span&gt;"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</row>
    <row r="96" spans="1:44" x14ac:dyDescent="0.3">
      <c r="C96" s="54" t="s">
        <v>14</v>
      </c>
    </row>
    <row r="97" spans="1:44" s="64" customFormat="1" x14ac:dyDescent="0.3">
      <c r="B97" s="65"/>
      <c r="C97" s="54" t="s">
        <v>50</v>
      </c>
      <c r="D97" s="58"/>
      <c r="E97" s="58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</row>
    <row r="98" spans="1:44" s="64" customFormat="1" x14ac:dyDescent="0.3">
      <c r="B98" s="65"/>
      <c r="C98" s="54"/>
      <c r="D98" s="58" t="s">
        <v>51</v>
      </c>
      <c r="E98" s="58"/>
      <c r="F98" s="59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</row>
    <row r="99" spans="1:44" s="64" customFormat="1" x14ac:dyDescent="0.3">
      <c r="B99" s="65"/>
      <c r="C99" s="54" t="s">
        <v>14</v>
      </c>
      <c r="D99" s="58"/>
      <c r="E99" s="58"/>
      <c r="F99" s="59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</row>
    <row r="100" spans="1:44" s="64" customFormat="1" x14ac:dyDescent="0.3">
      <c r="B100" s="65"/>
      <c r="C100" s="54" t="s">
        <v>17</v>
      </c>
      <c r="D100" s="58"/>
      <c r="E100" s="58"/>
      <c r="F100" s="59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</row>
    <row r="101" spans="1:44" s="64" customFormat="1" x14ac:dyDescent="0.3">
      <c r="B101" s="65"/>
      <c r="C101" s="54"/>
      <c r="D101" s="58" t="s">
        <v>52</v>
      </c>
      <c r="E101" s="58"/>
      <c r="F101" s="59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</row>
    <row r="102" spans="1:44" s="64" customFormat="1" x14ac:dyDescent="0.3">
      <c r="A102" s="74">
        <f>A10-2</f>
        <v>198</v>
      </c>
      <c r="B102" s="75">
        <f>B10</f>
        <v>3</v>
      </c>
      <c r="C102" s="54"/>
      <c r="D102" s="68" t="str" cm="1">
        <f t="array" aca="1" ref="D102" ca="1">"""" &amp; INDIRECT(ADDRESS(A102,B102,4,1,"DONNEES")) &amp; ""","</f>
        <v>"#C1E690",</v>
      </c>
      <c r="E102" s="58"/>
      <c r="F102" s="59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</row>
    <row r="103" spans="1:44" s="64" customFormat="1" x14ac:dyDescent="0.3">
      <c r="A103" s="64">
        <f>A102</f>
        <v>198</v>
      </c>
      <c r="B103" s="65">
        <f>B102+1</f>
        <v>4</v>
      </c>
      <c r="C103" s="54"/>
      <c r="D103" s="76" t="str" cm="1">
        <f t="array" aca="1" ref="D103" ca="1">"""" &amp; INDIRECT(ADDRESS(A103,B103,4,1,"DONNEES")) &amp; """"</f>
        <v>"#2D89E1"</v>
      </c>
      <c r="E103" s="58"/>
      <c r="F103" s="59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</row>
    <row r="104" spans="1:44" s="64" customFormat="1" x14ac:dyDescent="0.3">
      <c r="B104" s="65"/>
      <c r="C104" s="54" t="s">
        <v>16</v>
      </c>
      <c r="D104" s="58"/>
      <c r="E104" s="58"/>
      <c r="F104" s="59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</row>
    <row r="105" spans="1:44" s="64" customFormat="1" x14ac:dyDescent="0.3">
      <c r="B105" s="65"/>
      <c r="C105" s="54" t="s">
        <v>44</v>
      </c>
      <c r="D105" s="58"/>
      <c r="E105" s="58"/>
      <c r="F105" s="59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</row>
    <row r="106" spans="1:44" s="64" customFormat="1" x14ac:dyDescent="0.3">
      <c r="B106" s="65"/>
      <c r="C106" s="54"/>
      <c r="D106" s="58" t="s">
        <v>53</v>
      </c>
      <c r="E106" s="58"/>
      <c r="F106" s="59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</row>
    <row r="107" spans="1:44" s="64" customFormat="1" x14ac:dyDescent="0.3">
      <c r="B107" s="65"/>
      <c r="C107" s="54" t="s">
        <v>14</v>
      </c>
      <c r="D107" s="58"/>
      <c r="E107" s="58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</row>
    <row r="108" spans="1:44" s="64" customFormat="1" x14ac:dyDescent="0.3">
      <c r="B108" s="65"/>
      <c r="C108" s="54" t="s">
        <v>54</v>
      </c>
      <c r="D108" s="58"/>
      <c r="E108" s="58"/>
      <c r="F108" s="59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</row>
    <row r="109" spans="1:44" s="64" customFormat="1" x14ac:dyDescent="0.3">
      <c r="B109" s="65"/>
      <c r="C109" s="54"/>
      <c r="D109" s="58" t="s">
        <v>53</v>
      </c>
      <c r="E109" s="58"/>
      <c r="F109" s="59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</row>
    <row r="110" spans="1:44" s="64" customFormat="1" x14ac:dyDescent="0.3">
      <c r="B110" s="65"/>
      <c r="C110" s="54" t="s">
        <v>14</v>
      </c>
      <c r="D110" s="58"/>
      <c r="E110" s="58"/>
      <c r="F110" s="59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</row>
    <row r="111" spans="1:44" s="64" customFormat="1" x14ac:dyDescent="0.3">
      <c r="B111" s="65"/>
      <c r="C111" s="54" t="s">
        <v>55</v>
      </c>
      <c r="D111" s="58"/>
      <c r="E111" s="58"/>
      <c r="F111" s="59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</row>
    <row r="112" spans="1:44" s="64" customFormat="1" x14ac:dyDescent="0.3">
      <c r="B112" s="65"/>
      <c r="C112" s="54"/>
      <c r="D112" s="58" t="s">
        <v>56</v>
      </c>
      <c r="E112" s="58"/>
      <c r="F112" s="59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</row>
    <row r="113" spans="1:44" s="64" customFormat="1" x14ac:dyDescent="0.3">
      <c r="B113" s="65"/>
      <c r="C113" s="54" t="s">
        <v>14</v>
      </c>
      <c r="D113" s="58"/>
      <c r="E113" s="58"/>
      <c r="F113" s="59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</row>
    <row r="114" spans="1:44" s="64" customFormat="1" x14ac:dyDescent="0.3">
      <c r="B114" s="65"/>
      <c r="C114" s="54" t="s">
        <v>57</v>
      </c>
      <c r="D114" s="58"/>
      <c r="E114" s="58"/>
      <c r="F114" s="59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</row>
    <row r="115" spans="1:44" s="64" customFormat="1" x14ac:dyDescent="0.3">
      <c r="B115" s="65"/>
      <c r="C115" s="54"/>
      <c r="D115" s="58" t="s">
        <v>56</v>
      </c>
      <c r="E115" s="58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</row>
    <row r="116" spans="1:44" s="64" customFormat="1" x14ac:dyDescent="0.3">
      <c r="B116" s="65"/>
      <c r="C116" s="54" t="s">
        <v>15</v>
      </c>
      <c r="D116" s="58"/>
      <c r="E116" s="58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</row>
    <row r="117" spans="1:44" s="64" customFormat="1" x14ac:dyDescent="0.3">
      <c r="B117" s="65"/>
      <c r="C117" s="54" t="s">
        <v>58</v>
      </c>
      <c r="D117" s="58"/>
      <c r="E117" s="58"/>
      <c r="F117" s="59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</row>
    <row r="118" spans="1:44" s="64" customFormat="1" x14ac:dyDescent="0.3">
      <c r="A118" s="61"/>
      <c r="B118" s="62"/>
      <c r="C118" s="77"/>
      <c r="D118" s="78"/>
      <c r="E118" s="78"/>
      <c r="F118" s="59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</row>
    <row r="119" spans="1:44" s="64" customFormat="1" x14ac:dyDescent="0.3">
      <c r="B119" s="65"/>
      <c r="C119" s="54"/>
      <c r="D119" s="58"/>
      <c r="E119" s="58"/>
      <c r="F119" s="59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</row>
    <row r="120" spans="1:44" s="64" customFormat="1" x14ac:dyDescent="0.3">
      <c r="B120" s="65"/>
      <c r="C120" s="54"/>
      <c r="D120" s="58"/>
      <c r="E120" s="58"/>
      <c r="F120" s="59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</row>
    <row r="169" spans="2:44" s="64" customFormat="1" x14ac:dyDescent="0.3">
      <c r="B169" s="65"/>
      <c r="C169" s="54"/>
      <c r="D169" s="58"/>
      <c r="E169" s="58"/>
      <c r="F169" s="59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</row>
    <row r="170" spans="2:44" s="64" customFormat="1" x14ac:dyDescent="0.3">
      <c r="B170" s="65"/>
      <c r="C170" s="54"/>
      <c r="D170" s="58"/>
      <c r="E170" s="58"/>
      <c r="F170" s="59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</row>
    <row r="171" spans="2:44" s="64" customFormat="1" x14ac:dyDescent="0.3">
      <c r="B171" s="65"/>
      <c r="C171" s="54"/>
      <c r="D171" s="58"/>
      <c r="E171" s="58"/>
      <c r="F171" s="59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</row>
    <row r="172" spans="2:44" s="64" customFormat="1" x14ac:dyDescent="0.3">
      <c r="B172" s="65"/>
      <c r="C172" s="54"/>
      <c r="D172" s="58"/>
      <c r="E172" s="58"/>
      <c r="F172" s="59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</row>
    <row r="173" spans="2:44" s="64" customFormat="1" x14ac:dyDescent="0.3">
      <c r="B173" s="65"/>
      <c r="C173" s="54"/>
      <c r="D173" s="58"/>
      <c r="E173" s="58"/>
      <c r="F173" s="59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</row>
    <row r="174" spans="2:44" s="64" customFormat="1" x14ac:dyDescent="0.3">
      <c r="B174" s="65"/>
      <c r="C174" s="54"/>
      <c r="D174" s="58"/>
      <c r="E174" s="58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</row>
    <row r="175" spans="2:44" s="64" customFormat="1" x14ac:dyDescent="0.3">
      <c r="B175" s="65"/>
      <c r="C175" s="54"/>
      <c r="D175" s="58"/>
      <c r="E175" s="58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</row>
    <row r="176" spans="2:44" s="64" customFormat="1" x14ac:dyDescent="0.3">
      <c r="B176" s="65"/>
      <c r="C176" s="54"/>
      <c r="D176" s="58"/>
      <c r="E176" s="58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</row>
    <row r="177" spans="2:44" s="64" customFormat="1" x14ac:dyDescent="0.3">
      <c r="B177" s="65"/>
      <c r="C177" s="54"/>
      <c r="D177" s="58"/>
      <c r="E177" s="58"/>
      <c r="F177" s="59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</row>
    <row r="178" spans="2:44" s="64" customFormat="1" x14ac:dyDescent="0.3">
      <c r="B178" s="65"/>
      <c r="C178" s="54"/>
      <c r="D178" s="58"/>
      <c r="E178" s="58"/>
      <c r="F178" s="59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</row>
    <row r="179" spans="2:44" s="64" customFormat="1" x14ac:dyDescent="0.3">
      <c r="B179" s="65"/>
      <c r="C179" s="54"/>
      <c r="D179" s="58"/>
      <c r="E179" s="58"/>
      <c r="F179" s="59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</row>
    <row r="180" spans="2:44" s="64" customFormat="1" x14ac:dyDescent="0.3">
      <c r="B180" s="65"/>
      <c r="C180" s="54"/>
      <c r="D180" s="58"/>
      <c r="E180" s="58"/>
      <c r="F180" s="59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</row>
    <row r="181" spans="2:44" s="64" customFormat="1" x14ac:dyDescent="0.3">
      <c r="B181" s="65"/>
      <c r="C181" s="54"/>
      <c r="D181" s="58"/>
      <c r="E181" s="58"/>
      <c r="F181" s="59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</row>
    <row r="182" spans="2:44" s="64" customFormat="1" x14ac:dyDescent="0.3">
      <c r="B182" s="65"/>
      <c r="C182" s="54"/>
      <c r="D182" s="58"/>
      <c r="E182" s="58"/>
      <c r="F182" s="59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</row>
    <row r="183" spans="2:44" s="64" customFormat="1" x14ac:dyDescent="0.3">
      <c r="B183" s="65"/>
      <c r="C183" s="54"/>
      <c r="D183" s="58"/>
      <c r="E183" s="58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</row>
    <row r="184" spans="2:44" s="64" customFormat="1" x14ac:dyDescent="0.3">
      <c r="B184" s="65"/>
      <c r="C184" s="54"/>
      <c r="D184" s="58"/>
      <c r="E184" s="58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</row>
    <row r="185" spans="2:44" s="64" customFormat="1" x14ac:dyDescent="0.3">
      <c r="B185" s="65"/>
      <c r="C185" s="54"/>
      <c r="D185" s="58"/>
      <c r="E185" s="58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</row>
    <row r="186" spans="2:44" s="64" customFormat="1" x14ac:dyDescent="0.3">
      <c r="B186" s="65"/>
      <c r="C186" s="54"/>
      <c r="D186" s="58"/>
      <c r="E186" s="58"/>
      <c r="F186" s="59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</row>
    <row r="187" spans="2:44" s="64" customFormat="1" x14ac:dyDescent="0.3">
      <c r="B187" s="65"/>
      <c r="C187" s="54"/>
      <c r="D187" s="58"/>
      <c r="E187" s="58"/>
      <c r="F187" s="59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</row>
    <row r="188" spans="2:44" s="64" customFormat="1" x14ac:dyDescent="0.3">
      <c r="B188" s="65"/>
      <c r="C188" s="54"/>
      <c r="D188" s="58"/>
      <c r="E188" s="58"/>
      <c r="F188" s="59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</row>
    <row r="189" spans="2:44" s="64" customFormat="1" x14ac:dyDescent="0.3">
      <c r="B189" s="65"/>
      <c r="C189" s="54"/>
      <c r="D189" s="58"/>
      <c r="E189" s="58"/>
      <c r="F189" s="59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</row>
    <row r="190" spans="2:44" s="64" customFormat="1" x14ac:dyDescent="0.3">
      <c r="B190" s="65"/>
      <c r="C190" s="54"/>
      <c r="D190" s="58"/>
      <c r="E190" s="58"/>
      <c r="F190" s="59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</row>
    <row r="191" spans="2:44" s="64" customFormat="1" x14ac:dyDescent="0.3">
      <c r="B191" s="65"/>
      <c r="C191" s="54"/>
      <c r="D191" s="58"/>
      <c r="E191" s="58"/>
      <c r="F191" s="59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</row>
    <row r="192" spans="2:44" s="64" customFormat="1" x14ac:dyDescent="0.3">
      <c r="B192" s="65"/>
      <c r="C192" s="54"/>
      <c r="D192" s="58"/>
      <c r="E192" s="58"/>
      <c r="F192" s="59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</row>
    <row r="193" spans="2:44" s="64" customFormat="1" x14ac:dyDescent="0.3">
      <c r="B193" s="65"/>
      <c r="C193" s="54"/>
      <c r="D193" s="58"/>
      <c r="E193" s="58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</row>
    <row r="194" spans="2:44" s="64" customFormat="1" x14ac:dyDescent="0.3">
      <c r="B194" s="65"/>
      <c r="C194" s="54"/>
      <c r="D194" s="58"/>
      <c r="E194" s="58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</row>
    <row r="195" spans="2:44" s="64" customFormat="1" x14ac:dyDescent="0.3">
      <c r="B195" s="65"/>
      <c r="C195" s="54"/>
      <c r="D195" s="58"/>
      <c r="E195" s="58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</row>
    <row r="196" spans="2:44" s="64" customFormat="1" x14ac:dyDescent="0.3">
      <c r="B196" s="65"/>
      <c r="C196" s="54"/>
      <c r="D196" s="58"/>
      <c r="E196" s="58"/>
      <c r="F196" s="59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</row>
    <row r="197" spans="2:44" s="64" customFormat="1" x14ac:dyDescent="0.3">
      <c r="B197" s="65"/>
      <c r="C197" s="54"/>
      <c r="D197" s="58"/>
      <c r="E197" s="58"/>
      <c r="F197" s="59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</row>
    <row r="198" spans="2:44" s="64" customFormat="1" x14ac:dyDescent="0.3">
      <c r="B198" s="65"/>
      <c r="C198" s="54"/>
      <c r="D198" s="58"/>
      <c r="E198" s="58"/>
      <c r="F198" s="59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</row>
    <row r="199" spans="2:44" s="64" customFormat="1" x14ac:dyDescent="0.3">
      <c r="B199" s="65"/>
      <c r="C199" s="54"/>
      <c r="D199" s="58"/>
      <c r="E199" s="58"/>
      <c r="F199" s="59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</row>
    <row r="200" spans="2:44" s="64" customFormat="1" x14ac:dyDescent="0.3">
      <c r="B200" s="65"/>
      <c r="C200" s="54"/>
      <c r="D200" s="58"/>
      <c r="E200" s="58"/>
      <c r="F200" s="59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</row>
    <row r="201" spans="2:44" s="64" customFormat="1" x14ac:dyDescent="0.3">
      <c r="B201" s="65"/>
      <c r="C201" s="54"/>
      <c r="D201" s="58"/>
      <c r="E201" s="58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</row>
    <row r="202" spans="2:44" s="64" customFormat="1" x14ac:dyDescent="0.3">
      <c r="B202" s="65"/>
      <c r="C202" s="54"/>
      <c r="D202" s="58"/>
      <c r="E202" s="58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</row>
    <row r="203" spans="2:44" s="64" customFormat="1" x14ac:dyDescent="0.3">
      <c r="B203" s="65"/>
      <c r="C203" s="54"/>
      <c r="D203" s="58"/>
      <c r="E203" s="58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</row>
    <row r="204" spans="2:44" s="64" customFormat="1" x14ac:dyDescent="0.3">
      <c r="B204" s="65"/>
      <c r="C204" s="54"/>
      <c r="D204" s="58"/>
      <c r="E204" s="58"/>
      <c r="F204" s="59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</row>
    <row r="205" spans="2:44" s="64" customFormat="1" x14ac:dyDescent="0.3">
      <c r="B205" s="65"/>
      <c r="C205" s="54"/>
      <c r="D205" s="58"/>
      <c r="E205" s="58"/>
      <c r="F205" s="59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</row>
    <row r="206" spans="2:44" s="64" customFormat="1" x14ac:dyDescent="0.3">
      <c r="B206" s="65"/>
      <c r="C206" s="54"/>
      <c r="D206" s="58"/>
      <c r="E206" s="58"/>
      <c r="F206" s="59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</row>
    <row r="207" spans="2:44" s="64" customFormat="1" x14ac:dyDescent="0.3">
      <c r="B207" s="65"/>
      <c r="C207" s="54"/>
      <c r="D207" s="58"/>
      <c r="E207" s="58"/>
      <c r="F207" s="59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</row>
    <row r="208" spans="2:44" s="64" customFormat="1" x14ac:dyDescent="0.3">
      <c r="B208" s="65"/>
      <c r="C208" s="54"/>
      <c r="D208" s="58"/>
      <c r="E208" s="58"/>
      <c r="F208" s="59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</row>
    <row r="209" spans="2:44" s="64" customFormat="1" x14ac:dyDescent="0.3">
      <c r="B209" s="65"/>
      <c r="C209" s="54"/>
      <c r="D209" s="58"/>
      <c r="E209" s="58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</row>
    <row r="210" spans="2:44" s="64" customFormat="1" x14ac:dyDescent="0.3">
      <c r="B210" s="65"/>
      <c r="C210" s="54"/>
      <c r="D210" s="58"/>
      <c r="E210" s="58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</row>
    <row r="211" spans="2:44" s="64" customFormat="1" x14ac:dyDescent="0.3">
      <c r="B211" s="65"/>
      <c r="C211" s="54"/>
      <c r="D211" s="58"/>
      <c r="E211" s="58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</row>
    <row r="212" spans="2:44" s="64" customFormat="1" x14ac:dyDescent="0.3">
      <c r="B212" s="65"/>
      <c r="C212" s="54"/>
      <c r="D212" s="58"/>
      <c r="E212" s="58"/>
      <c r="F212" s="59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</row>
    <row r="213" spans="2:44" s="64" customFormat="1" x14ac:dyDescent="0.3">
      <c r="B213" s="65"/>
      <c r="C213" s="54"/>
      <c r="D213" s="58"/>
      <c r="E213" s="58"/>
      <c r="F213" s="59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</row>
    <row r="214" spans="2:44" s="64" customFormat="1" x14ac:dyDescent="0.3">
      <c r="B214" s="65"/>
      <c r="C214" s="54"/>
      <c r="D214" s="58"/>
      <c r="E214" s="58"/>
      <c r="F214" s="59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</row>
    <row r="215" spans="2:44" s="64" customFormat="1" x14ac:dyDescent="0.3">
      <c r="B215" s="65"/>
      <c r="C215" s="54"/>
      <c r="D215" s="58"/>
      <c r="E215" s="58"/>
      <c r="F215" s="59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</row>
    <row r="216" spans="2:44" s="64" customFormat="1" x14ac:dyDescent="0.3">
      <c r="B216" s="65"/>
      <c r="C216" s="54"/>
      <c r="D216" s="58"/>
      <c r="E216" s="58"/>
      <c r="F216" s="59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</row>
    <row r="217" spans="2:44" s="64" customFormat="1" x14ac:dyDescent="0.3">
      <c r="B217" s="65"/>
      <c r="C217" s="54"/>
      <c r="D217" s="58"/>
      <c r="E217" s="58"/>
      <c r="F217" s="59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</row>
    <row r="218" spans="2:44" s="64" customFormat="1" x14ac:dyDescent="0.3">
      <c r="B218" s="65"/>
      <c r="C218" s="54"/>
      <c r="D218" s="58"/>
      <c r="E218" s="58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</row>
    <row r="219" spans="2:44" s="64" customFormat="1" x14ac:dyDescent="0.3">
      <c r="B219" s="65"/>
      <c r="C219" s="54"/>
      <c r="D219" s="58"/>
      <c r="E219" s="58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</row>
    <row r="220" spans="2:44" s="64" customFormat="1" x14ac:dyDescent="0.3">
      <c r="B220" s="65"/>
      <c r="C220" s="54"/>
      <c r="D220" s="58"/>
      <c r="E220" s="58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</row>
    <row r="221" spans="2:44" s="64" customFormat="1" x14ac:dyDescent="0.3">
      <c r="B221" s="65"/>
      <c r="C221" s="54"/>
      <c r="D221" s="58"/>
      <c r="E221" s="58"/>
      <c r="F221" s="59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</row>
    <row r="222" spans="2:44" s="64" customFormat="1" x14ac:dyDescent="0.3">
      <c r="B222" s="65"/>
      <c r="C222" s="54"/>
      <c r="D222" s="58"/>
      <c r="E222" s="58"/>
      <c r="F222" s="59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</row>
    <row r="223" spans="2:44" s="64" customFormat="1" x14ac:dyDescent="0.3">
      <c r="B223" s="65"/>
      <c r="C223" s="54"/>
      <c r="D223" s="58"/>
      <c r="E223" s="58"/>
      <c r="F223" s="59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</row>
    <row r="224" spans="2:44" s="64" customFormat="1" x14ac:dyDescent="0.3">
      <c r="B224" s="65"/>
      <c r="C224" s="54"/>
      <c r="D224" s="58"/>
      <c r="E224" s="58"/>
      <c r="F224" s="59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</row>
    <row r="225" spans="2:44" s="64" customFormat="1" x14ac:dyDescent="0.3">
      <c r="B225" s="65"/>
      <c r="C225" s="54"/>
      <c r="D225" s="58"/>
      <c r="E225" s="58"/>
      <c r="F225" s="59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</row>
    <row r="226" spans="2:44" s="64" customFormat="1" x14ac:dyDescent="0.3">
      <c r="B226" s="65"/>
      <c r="C226" s="54"/>
      <c r="D226" s="58"/>
      <c r="E226" s="58"/>
      <c r="F226" s="59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</row>
    <row r="227" spans="2:44" s="64" customFormat="1" x14ac:dyDescent="0.3">
      <c r="B227" s="65"/>
      <c r="C227" s="54"/>
      <c r="D227" s="58"/>
      <c r="E227" s="58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</row>
    <row r="228" spans="2:44" s="64" customFormat="1" x14ac:dyDescent="0.3">
      <c r="B228" s="65"/>
      <c r="C228" s="54"/>
      <c r="D228" s="58"/>
      <c r="E228" s="58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</row>
    <row r="229" spans="2:44" s="64" customFormat="1" x14ac:dyDescent="0.3">
      <c r="B229" s="65"/>
      <c r="C229" s="54"/>
      <c r="D229" s="58"/>
      <c r="E229" s="58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</row>
    <row r="230" spans="2:44" s="64" customFormat="1" x14ac:dyDescent="0.3">
      <c r="B230" s="65"/>
      <c r="C230" s="54"/>
      <c r="D230" s="58"/>
      <c r="E230" s="58"/>
      <c r="F230" s="59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</row>
    <row r="231" spans="2:44" s="64" customFormat="1" x14ac:dyDescent="0.3">
      <c r="B231" s="65"/>
      <c r="C231" s="54"/>
      <c r="D231" s="58"/>
      <c r="E231" s="58"/>
      <c r="F231" s="59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</row>
    <row r="232" spans="2:44" s="64" customFormat="1" x14ac:dyDescent="0.3">
      <c r="B232" s="65"/>
      <c r="C232" s="54"/>
      <c r="D232" s="58"/>
      <c r="E232" s="58"/>
      <c r="F232" s="59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</row>
    <row r="233" spans="2:44" s="64" customFormat="1" x14ac:dyDescent="0.3">
      <c r="B233" s="65"/>
      <c r="C233" s="54"/>
      <c r="D233" s="58"/>
      <c r="E233" s="58"/>
      <c r="F233" s="59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</row>
    <row r="234" spans="2:44" s="64" customFormat="1" x14ac:dyDescent="0.3">
      <c r="B234" s="65"/>
      <c r="C234" s="54"/>
      <c r="D234" s="58"/>
      <c r="E234" s="58"/>
      <c r="F234" s="59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</row>
    <row r="235" spans="2:44" s="64" customFormat="1" x14ac:dyDescent="0.3">
      <c r="B235" s="65"/>
      <c r="C235" s="54"/>
      <c r="D235" s="58"/>
      <c r="E235" s="58"/>
      <c r="F235" s="59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</row>
    <row r="236" spans="2:44" s="64" customFormat="1" x14ac:dyDescent="0.3">
      <c r="B236" s="65"/>
      <c r="C236" s="54"/>
      <c r="D236" s="58"/>
      <c r="E236" s="58"/>
      <c r="F236" s="59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</row>
    <row r="237" spans="2:44" s="64" customFormat="1" x14ac:dyDescent="0.3">
      <c r="B237" s="65"/>
      <c r="C237" s="54"/>
      <c r="D237" s="58"/>
      <c r="E237" s="58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</row>
    <row r="238" spans="2:44" s="64" customFormat="1" x14ac:dyDescent="0.3">
      <c r="B238" s="65"/>
      <c r="C238" s="54"/>
      <c r="D238" s="58"/>
      <c r="E238" s="58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</row>
    <row r="239" spans="2:44" s="64" customFormat="1" x14ac:dyDescent="0.3">
      <c r="B239" s="65"/>
      <c r="C239" s="54"/>
      <c r="D239" s="58"/>
      <c r="E239" s="58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</row>
    <row r="240" spans="2:44" s="64" customFormat="1" x14ac:dyDescent="0.3">
      <c r="B240" s="65"/>
      <c r="C240" s="54"/>
      <c r="D240" s="58"/>
      <c r="E240" s="58"/>
      <c r="F240" s="59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</row>
    <row r="241" spans="2:44" s="64" customFormat="1" x14ac:dyDescent="0.3">
      <c r="B241" s="65"/>
      <c r="C241" s="54"/>
      <c r="D241" s="58"/>
      <c r="E241" s="58"/>
      <c r="F241" s="59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</row>
    <row r="242" spans="2:44" s="64" customFormat="1" x14ac:dyDescent="0.3">
      <c r="B242" s="65"/>
      <c r="C242" s="54"/>
      <c r="D242" s="58"/>
      <c r="E242" s="58"/>
      <c r="F242" s="59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</row>
    <row r="243" spans="2:44" s="64" customFormat="1" x14ac:dyDescent="0.3">
      <c r="B243" s="65"/>
      <c r="C243" s="54"/>
      <c r="D243" s="58"/>
      <c r="E243" s="58"/>
      <c r="F243" s="59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244" spans="2:44" s="64" customFormat="1" x14ac:dyDescent="0.3">
      <c r="B244" s="65"/>
      <c r="C244" s="54"/>
      <c r="D244" s="58"/>
      <c r="E244" s="58"/>
      <c r="F244" s="59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</row>
    <row r="245" spans="2:44" s="64" customFormat="1" x14ac:dyDescent="0.3">
      <c r="B245" s="65"/>
      <c r="C245" s="54"/>
      <c r="D245" s="58"/>
      <c r="E245" s="58"/>
      <c r="F245" s="59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</row>
    <row r="246" spans="2:44" s="64" customFormat="1" x14ac:dyDescent="0.3">
      <c r="B246" s="65"/>
      <c r="C246" s="54"/>
      <c r="D246" s="58"/>
      <c r="E246" s="58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</row>
    <row r="247" spans="2:44" s="64" customFormat="1" x14ac:dyDescent="0.3">
      <c r="B247" s="65"/>
      <c r="C247" s="54"/>
      <c r="D247" s="58"/>
      <c r="E247" s="58"/>
      <c r="F247" s="59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</row>
    <row r="248" spans="2:44" s="64" customFormat="1" x14ac:dyDescent="0.3">
      <c r="B248" s="65"/>
      <c r="C248" s="54"/>
      <c r="D248" s="58"/>
      <c r="E248" s="58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</row>
    <row r="249" spans="2:44" s="64" customFormat="1" x14ac:dyDescent="0.3">
      <c r="B249" s="65"/>
      <c r="C249" s="54"/>
      <c r="D249" s="58"/>
      <c r="E249" s="58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</row>
    <row r="250" spans="2:44" s="64" customFormat="1" x14ac:dyDescent="0.3">
      <c r="B250" s="65"/>
      <c r="C250" s="54"/>
      <c r="D250" s="58"/>
      <c r="E250" s="58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</row>
    <row r="251" spans="2:44" s="64" customFormat="1" x14ac:dyDescent="0.3">
      <c r="B251" s="65"/>
      <c r="C251" s="54"/>
      <c r="D251" s="58"/>
      <c r="E251" s="58"/>
      <c r="F251" s="59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</row>
    <row r="252" spans="2:44" s="64" customFormat="1" x14ac:dyDescent="0.3">
      <c r="B252" s="65"/>
      <c r="C252" s="54"/>
      <c r="D252" s="58"/>
      <c r="E252" s="58"/>
      <c r="F252" s="59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</row>
    <row r="253" spans="2:44" s="64" customFormat="1" x14ac:dyDescent="0.3">
      <c r="B253" s="65"/>
      <c r="C253" s="54"/>
      <c r="D253" s="58"/>
      <c r="E253" s="58"/>
      <c r="F253" s="59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</row>
    <row r="254" spans="2:44" s="64" customFormat="1" x14ac:dyDescent="0.3">
      <c r="B254" s="65"/>
      <c r="C254" s="54"/>
      <c r="D254" s="58"/>
      <c r="E254" s="58"/>
      <c r="F254" s="59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</row>
    <row r="255" spans="2:44" s="64" customFormat="1" x14ac:dyDescent="0.3">
      <c r="B255" s="65"/>
      <c r="C255" s="54"/>
      <c r="D255" s="58"/>
      <c r="E255" s="58"/>
      <c r="F255" s="59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</row>
    <row r="256" spans="2:44" s="64" customFormat="1" x14ac:dyDescent="0.3">
      <c r="B256" s="65"/>
      <c r="C256" s="54"/>
      <c r="D256" s="58"/>
      <c r="E256" s="58"/>
      <c r="F256" s="59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</row>
    <row r="257" spans="2:44" s="64" customFormat="1" x14ac:dyDescent="0.3">
      <c r="B257" s="65"/>
      <c r="C257" s="54"/>
      <c r="D257" s="58"/>
      <c r="E257" s="58"/>
      <c r="F257" s="59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</row>
    <row r="258" spans="2:44" s="64" customFormat="1" x14ac:dyDescent="0.3">
      <c r="B258" s="65"/>
      <c r="C258" s="54"/>
      <c r="D258" s="58"/>
      <c r="E258" s="58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</row>
    <row r="259" spans="2:44" s="64" customFormat="1" x14ac:dyDescent="0.3">
      <c r="B259" s="65"/>
      <c r="C259" s="54"/>
      <c r="D259" s="58"/>
      <c r="E259" s="58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</row>
    <row r="260" spans="2:44" s="64" customFormat="1" x14ac:dyDescent="0.3">
      <c r="B260" s="65"/>
      <c r="C260" s="54"/>
      <c r="D260" s="58"/>
      <c r="E260" s="58"/>
      <c r="F260" s="59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</row>
    <row r="261" spans="2:44" s="64" customFormat="1" x14ac:dyDescent="0.3">
      <c r="B261" s="65"/>
      <c r="C261" s="54"/>
      <c r="D261" s="58"/>
      <c r="E261" s="58"/>
      <c r="F261" s="59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</row>
    <row r="262" spans="2:44" s="64" customFormat="1" x14ac:dyDescent="0.3">
      <c r="B262" s="65"/>
      <c r="C262" s="54"/>
      <c r="D262" s="58"/>
      <c r="E262" s="58"/>
      <c r="F262" s="59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</row>
    <row r="263" spans="2:44" s="64" customFormat="1" x14ac:dyDescent="0.3">
      <c r="B263" s="65"/>
      <c r="C263" s="54"/>
      <c r="D263" s="58"/>
      <c r="E263" s="58"/>
      <c r="F263" s="59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</row>
    <row r="264" spans="2:44" s="64" customFormat="1" x14ac:dyDescent="0.3">
      <c r="B264" s="65"/>
      <c r="C264" s="54"/>
      <c r="D264" s="58"/>
      <c r="E264" s="58"/>
      <c r="F264" s="59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</row>
    <row r="265" spans="2:44" s="64" customFormat="1" x14ac:dyDescent="0.3">
      <c r="B265" s="65"/>
      <c r="C265" s="54"/>
      <c r="D265" s="58"/>
      <c r="E265" s="58"/>
      <c r="F265" s="59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</row>
    <row r="266" spans="2:44" s="64" customFormat="1" x14ac:dyDescent="0.3">
      <c r="B266" s="65"/>
      <c r="C266" s="54"/>
      <c r="D266" s="58"/>
      <c r="E266" s="58"/>
      <c r="F266" s="59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</row>
    <row r="267" spans="2:44" s="64" customFormat="1" x14ac:dyDescent="0.3">
      <c r="B267" s="65"/>
      <c r="C267" s="54"/>
      <c r="D267" s="58"/>
      <c r="E267" s="58"/>
      <c r="F267" s="59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</row>
    <row r="268" spans="2:44" s="64" customFormat="1" x14ac:dyDescent="0.3">
      <c r="B268" s="65"/>
      <c r="C268" s="54"/>
      <c r="D268" s="58"/>
      <c r="E268" s="58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</row>
    <row r="269" spans="2:44" s="64" customFormat="1" x14ac:dyDescent="0.3">
      <c r="B269" s="65"/>
      <c r="C269" s="54"/>
      <c r="D269" s="58"/>
      <c r="E269" s="58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</row>
    <row r="270" spans="2:44" s="64" customFormat="1" x14ac:dyDescent="0.3">
      <c r="B270" s="65"/>
      <c r="C270" s="54"/>
      <c r="D270" s="58"/>
      <c r="E270" s="58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</row>
    <row r="271" spans="2:44" s="64" customFormat="1" x14ac:dyDescent="0.3">
      <c r="B271" s="65"/>
      <c r="C271" s="54"/>
      <c r="D271" s="58"/>
      <c r="E271" s="58"/>
      <c r="F271" s="59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</row>
    <row r="272" spans="2:44" s="64" customFormat="1" x14ac:dyDescent="0.3">
      <c r="B272" s="65"/>
      <c r="C272" s="54"/>
      <c r="D272" s="58"/>
      <c r="E272" s="58"/>
      <c r="F272" s="59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</row>
    <row r="273" spans="2:44" s="64" customFormat="1" x14ac:dyDescent="0.3">
      <c r="B273" s="65"/>
      <c r="C273" s="54"/>
      <c r="D273" s="58"/>
      <c r="E273" s="58"/>
      <c r="F273" s="59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</row>
    <row r="274" spans="2:44" s="64" customFormat="1" x14ac:dyDescent="0.3">
      <c r="B274" s="65"/>
      <c r="C274" s="54"/>
      <c r="D274" s="58"/>
      <c r="E274" s="58"/>
      <c r="F274" s="59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</row>
    <row r="275" spans="2:44" s="64" customFormat="1" x14ac:dyDescent="0.3">
      <c r="B275" s="65"/>
      <c r="C275" s="54"/>
      <c r="D275" s="58"/>
      <c r="E275" s="58"/>
      <c r="F275" s="59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</row>
    <row r="276" spans="2:44" s="64" customFormat="1" x14ac:dyDescent="0.3">
      <c r="B276" s="65"/>
      <c r="C276" s="54"/>
      <c r="D276" s="58"/>
      <c r="E276" s="58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</row>
    <row r="277" spans="2:44" s="64" customFormat="1" x14ac:dyDescent="0.3">
      <c r="B277" s="65"/>
      <c r="C277" s="54"/>
      <c r="D277" s="58"/>
      <c r="E277" s="58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</row>
    <row r="278" spans="2:44" s="64" customFormat="1" x14ac:dyDescent="0.3">
      <c r="B278" s="65"/>
      <c r="C278" s="54"/>
      <c r="D278" s="58"/>
      <c r="E278" s="58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</row>
    <row r="279" spans="2:44" s="64" customFormat="1" x14ac:dyDescent="0.3">
      <c r="B279" s="65"/>
      <c r="C279" s="54"/>
      <c r="D279" s="58"/>
      <c r="E279" s="58"/>
      <c r="F279" s="59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</row>
    <row r="280" spans="2:44" s="64" customFormat="1" x14ac:dyDescent="0.3">
      <c r="B280" s="65"/>
      <c r="C280" s="54"/>
      <c r="D280" s="58"/>
      <c r="E280" s="58"/>
      <c r="F280" s="59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</row>
    <row r="281" spans="2:44" s="64" customFormat="1" x14ac:dyDescent="0.3">
      <c r="B281" s="65"/>
      <c r="C281" s="54"/>
      <c r="D281" s="58"/>
      <c r="E281" s="58"/>
      <c r="F281" s="59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</row>
    <row r="282" spans="2:44" s="64" customFormat="1" x14ac:dyDescent="0.3">
      <c r="B282" s="65"/>
      <c r="C282" s="54"/>
      <c r="D282" s="58"/>
      <c r="E282" s="58"/>
      <c r="F282" s="59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</row>
    <row r="283" spans="2:44" s="64" customFormat="1" x14ac:dyDescent="0.3">
      <c r="B283" s="65"/>
      <c r="C283" s="54"/>
      <c r="D283" s="58"/>
      <c r="E283" s="58"/>
      <c r="F283" s="59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</row>
    <row r="284" spans="2:44" s="64" customFormat="1" x14ac:dyDescent="0.3">
      <c r="B284" s="65"/>
      <c r="C284" s="54"/>
      <c r="D284" s="58"/>
      <c r="E284" s="58"/>
      <c r="F284" s="59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</row>
    <row r="285" spans="2:44" s="64" customFormat="1" x14ac:dyDescent="0.3">
      <c r="B285" s="65"/>
      <c r="C285" s="54"/>
      <c r="D285" s="58"/>
      <c r="E285" s="58"/>
      <c r="F285" s="5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</row>
    <row r="286" spans="2:44" s="64" customFormat="1" x14ac:dyDescent="0.3">
      <c r="B286" s="65"/>
      <c r="C286" s="54"/>
      <c r="D286" s="58"/>
      <c r="E286" s="58"/>
      <c r="F286" s="59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</row>
    <row r="287" spans="2:44" s="64" customFormat="1" x14ac:dyDescent="0.3">
      <c r="B287" s="65"/>
      <c r="C287" s="54"/>
      <c r="D287" s="58"/>
      <c r="E287" s="58"/>
      <c r="F287" s="59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</row>
    <row r="288" spans="2:44" s="64" customFormat="1" x14ac:dyDescent="0.3">
      <c r="B288" s="65"/>
      <c r="C288" s="54"/>
      <c r="D288" s="58"/>
      <c r="E288" s="58"/>
      <c r="F288" s="59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</row>
    <row r="289" spans="2:44" s="64" customFormat="1" x14ac:dyDescent="0.3">
      <c r="B289" s="65"/>
      <c r="C289" s="54"/>
      <c r="D289" s="58"/>
      <c r="E289" s="58"/>
      <c r="F289" s="59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</row>
    <row r="290" spans="2:44" s="64" customFormat="1" x14ac:dyDescent="0.3">
      <c r="B290" s="65"/>
      <c r="C290" s="54"/>
      <c r="D290" s="58"/>
      <c r="E290" s="58"/>
      <c r="F290" s="59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</row>
    <row r="291" spans="2:44" s="64" customFormat="1" x14ac:dyDescent="0.3">
      <c r="B291" s="65"/>
      <c r="C291" s="54"/>
      <c r="D291" s="58"/>
      <c r="E291" s="58"/>
      <c r="F291" s="59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</row>
    <row r="292" spans="2:44" s="64" customFormat="1" x14ac:dyDescent="0.3">
      <c r="B292" s="65"/>
      <c r="C292" s="54"/>
      <c r="D292" s="58"/>
      <c r="E292" s="58"/>
      <c r="F292" s="59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</row>
    <row r="293" spans="2:44" s="64" customFormat="1" x14ac:dyDescent="0.3">
      <c r="B293" s="65"/>
      <c r="C293" s="54"/>
      <c r="D293" s="58"/>
      <c r="E293" s="58"/>
      <c r="F293" s="59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</row>
    <row r="294" spans="2:44" s="64" customFormat="1" x14ac:dyDescent="0.3">
      <c r="B294" s="65"/>
      <c r="C294" s="54"/>
      <c r="D294" s="58"/>
      <c r="E294" s="58"/>
      <c r="F294" s="59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</row>
    <row r="295" spans="2:44" s="64" customFormat="1" x14ac:dyDescent="0.3">
      <c r="B295" s="65"/>
      <c r="C295" s="54"/>
      <c r="D295" s="58"/>
      <c r="E295" s="58"/>
      <c r="F295" s="59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</row>
    <row r="296" spans="2:44" s="64" customFormat="1" x14ac:dyDescent="0.3">
      <c r="B296" s="65"/>
      <c r="C296" s="54"/>
      <c r="D296" s="58"/>
      <c r="E296" s="58"/>
      <c r="F296" s="59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</row>
    <row r="297" spans="2:44" s="64" customFormat="1" x14ac:dyDescent="0.3">
      <c r="B297" s="65"/>
      <c r="C297" s="54"/>
      <c r="D297" s="58"/>
      <c r="E297" s="58"/>
      <c r="F297" s="59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</row>
    <row r="298" spans="2:44" s="64" customFormat="1" x14ac:dyDescent="0.3">
      <c r="B298" s="65"/>
      <c r="C298" s="54"/>
      <c r="D298" s="58"/>
      <c r="E298" s="58"/>
      <c r="F298" s="59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</row>
    <row r="299" spans="2:44" s="64" customFormat="1" x14ac:dyDescent="0.3">
      <c r="B299" s="65"/>
      <c r="C299" s="54"/>
      <c r="D299" s="58"/>
      <c r="E299" s="58"/>
      <c r="F299" s="59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</row>
    <row r="300" spans="2:44" s="64" customFormat="1" x14ac:dyDescent="0.3">
      <c r="B300" s="65"/>
      <c r="C300" s="54"/>
      <c r="D300" s="58"/>
      <c r="E300" s="58"/>
      <c r="F300" s="59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</row>
    <row r="301" spans="2:44" s="64" customFormat="1" x14ac:dyDescent="0.3">
      <c r="B301" s="65"/>
      <c r="C301" s="54"/>
      <c r="D301" s="58"/>
      <c r="E301" s="58"/>
      <c r="F301" s="59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</row>
    <row r="302" spans="2:44" s="64" customFormat="1" x14ac:dyDescent="0.3">
      <c r="B302" s="65"/>
      <c r="C302" s="54"/>
      <c r="D302" s="58"/>
      <c r="E302" s="58"/>
      <c r="F302" s="59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</row>
    <row r="303" spans="2:44" s="64" customFormat="1" x14ac:dyDescent="0.3">
      <c r="B303" s="65"/>
      <c r="C303" s="54"/>
      <c r="D303" s="58"/>
      <c r="E303" s="58"/>
      <c r="F303" s="59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</row>
    <row r="304" spans="2:44" s="64" customFormat="1" x14ac:dyDescent="0.3">
      <c r="B304" s="65"/>
      <c r="C304" s="54"/>
      <c r="D304" s="58"/>
      <c r="E304" s="58"/>
      <c r="F304" s="59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</row>
    <row r="305" spans="2:44" s="64" customFormat="1" x14ac:dyDescent="0.3">
      <c r="B305" s="65"/>
      <c r="C305" s="54"/>
      <c r="D305" s="58"/>
      <c r="E305" s="58"/>
      <c r="F305" s="59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</row>
    <row r="306" spans="2:44" s="64" customFormat="1" x14ac:dyDescent="0.3">
      <c r="B306" s="65"/>
      <c r="C306" s="54"/>
      <c r="D306" s="58"/>
      <c r="E306" s="58"/>
      <c r="F306" s="59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</row>
    <row r="307" spans="2:44" s="64" customFormat="1" x14ac:dyDescent="0.3">
      <c r="B307" s="65"/>
      <c r="C307" s="54"/>
      <c r="D307" s="58"/>
      <c r="E307" s="58"/>
      <c r="F307" s="59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</row>
    <row r="308" spans="2:44" s="64" customFormat="1" x14ac:dyDescent="0.3">
      <c r="B308" s="65"/>
      <c r="C308" s="54"/>
      <c r="D308" s="58"/>
      <c r="E308" s="58"/>
      <c r="F308" s="59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</row>
    <row r="309" spans="2:44" s="64" customFormat="1" x14ac:dyDescent="0.3">
      <c r="B309" s="65"/>
      <c r="C309" s="54"/>
      <c r="D309" s="58"/>
      <c r="E309" s="58"/>
      <c r="F309" s="59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</row>
    <row r="310" spans="2:44" s="64" customFormat="1" x14ac:dyDescent="0.3">
      <c r="B310" s="65"/>
      <c r="C310" s="54"/>
      <c r="D310" s="58"/>
      <c r="E310" s="58"/>
      <c r="F310" s="59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</row>
    <row r="311" spans="2:44" s="64" customFormat="1" x14ac:dyDescent="0.3">
      <c r="B311" s="65"/>
      <c r="C311" s="54"/>
      <c r="D311" s="58"/>
      <c r="E311" s="58"/>
      <c r="F311" s="59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</row>
    <row r="312" spans="2:44" s="64" customFormat="1" x14ac:dyDescent="0.3">
      <c r="B312" s="65"/>
      <c r="C312" s="54"/>
      <c r="D312" s="58"/>
      <c r="E312" s="58"/>
      <c r="F312" s="59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</row>
    <row r="313" spans="2:44" s="64" customFormat="1" x14ac:dyDescent="0.3">
      <c r="B313" s="65"/>
      <c r="C313" s="54"/>
      <c r="D313" s="58"/>
      <c r="E313" s="58"/>
      <c r="F313" s="59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</row>
    <row r="314" spans="2:44" s="64" customFormat="1" x14ac:dyDescent="0.3">
      <c r="B314" s="65"/>
      <c r="C314" s="54"/>
      <c r="D314" s="58"/>
      <c r="E314" s="58"/>
      <c r="F314" s="59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</row>
    <row r="315" spans="2:44" s="64" customFormat="1" x14ac:dyDescent="0.3">
      <c r="B315" s="65"/>
      <c r="C315" s="54"/>
      <c r="D315" s="58"/>
      <c r="E315" s="58"/>
      <c r="F315" s="59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</row>
    <row r="316" spans="2:44" s="64" customFormat="1" x14ac:dyDescent="0.3">
      <c r="B316" s="65"/>
      <c r="C316" s="54"/>
      <c r="D316" s="58"/>
      <c r="E316" s="58"/>
      <c r="F316" s="59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</row>
    <row r="317" spans="2:44" s="64" customFormat="1" x14ac:dyDescent="0.3">
      <c r="B317" s="65"/>
      <c r="C317" s="54"/>
      <c r="D317" s="58"/>
      <c r="E317" s="58"/>
      <c r="F317" s="59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</row>
    <row r="318" spans="2:44" s="64" customFormat="1" x14ac:dyDescent="0.3">
      <c r="B318" s="65"/>
      <c r="C318" s="54"/>
      <c r="D318" s="58"/>
      <c r="E318" s="58"/>
      <c r="F318" s="59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</row>
    <row r="319" spans="2:44" s="64" customFormat="1" x14ac:dyDescent="0.3">
      <c r="B319" s="65"/>
      <c r="C319" s="54"/>
      <c r="D319" s="58"/>
      <c r="E319" s="58"/>
      <c r="F319" s="59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</row>
    <row r="320" spans="2:44" s="64" customFormat="1" x14ac:dyDescent="0.3">
      <c r="B320" s="65"/>
      <c r="C320" s="54"/>
      <c r="D320" s="58"/>
      <c r="E320" s="58"/>
      <c r="F320" s="59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</row>
    <row r="321" spans="2:44" s="64" customFormat="1" x14ac:dyDescent="0.3">
      <c r="B321" s="65"/>
      <c r="C321" s="54"/>
      <c r="D321" s="58"/>
      <c r="E321" s="58"/>
      <c r="F321" s="59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</row>
    <row r="322" spans="2:44" s="64" customFormat="1" x14ac:dyDescent="0.3">
      <c r="B322" s="65"/>
      <c r="C322" s="54"/>
      <c r="D322" s="58"/>
      <c r="E322" s="58"/>
      <c r="F322" s="59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</row>
    <row r="323" spans="2:44" s="64" customFormat="1" x14ac:dyDescent="0.3">
      <c r="B323" s="65"/>
      <c r="C323" s="54"/>
      <c r="D323" s="58"/>
      <c r="E323" s="58"/>
      <c r="F323" s="59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</row>
    <row r="324" spans="2:44" s="64" customFormat="1" x14ac:dyDescent="0.3">
      <c r="B324" s="65"/>
      <c r="C324" s="54"/>
      <c r="D324" s="58"/>
      <c r="E324" s="58"/>
      <c r="F324" s="59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</row>
    <row r="325" spans="2:44" s="64" customFormat="1" x14ac:dyDescent="0.3">
      <c r="B325" s="65"/>
      <c r="C325" s="54"/>
      <c r="D325" s="58"/>
      <c r="E325" s="58"/>
      <c r="F325" s="59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</row>
    <row r="326" spans="2:44" s="64" customFormat="1" x14ac:dyDescent="0.3">
      <c r="B326" s="65"/>
      <c r="C326" s="54"/>
      <c r="D326" s="58"/>
      <c r="E326" s="58"/>
      <c r="F326" s="59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</row>
    <row r="327" spans="2:44" s="64" customFormat="1" x14ac:dyDescent="0.3">
      <c r="B327" s="65"/>
      <c r="C327" s="54"/>
      <c r="D327" s="58"/>
      <c r="E327" s="58"/>
      <c r="F327" s="59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</row>
    <row r="328" spans="2:44" s="64" customFormat="1" x14ac:dyDescent="0.3">
      <c r="B328" s="65"/>
      <c r="C328" s="54"/>
      <c r="D328" s="58"/>
      <c r="E328" s="58"/>
      <c r="F328" s="59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</row>
    <row r="329" spans="2:44" s="64" customFormat="1" x14ac:dyDescent="0.3">
      <c r="B329" s="65"/>
      <c r="C329" s="54"/>
      <c r="D329" s="58"/>
      <c r="E329" s="58"/>
      <c r="F329" s="59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</row>
    <row r="330" spans="2:44" s="64" customFormat="1" x14ac:dyDescent="0.3">
      <c r="B330" s="65"/>
      <c r="C330" s="54"/>
      <c r="D330" s="58"/>
      <c r="E330" s="58"/>
      <c r="F330" s="59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</row>
    <row r="331" spans="2:44" s="64" customFormat="1" x14ac:dyDescent="0.3">
      <c r="B331" s="65"/>
      <c r="C331" s="54"/>
      <c r="D331" s="58"/>
      <c r="E331" s="58"/>
      <c r="F331" s="59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</row>
    <row r="332" spans="2:44" s="64" customFormat="1" x14ac:dyDescent="0.3">
      <c r="B332" s="65"/>
      <c r="C332" s="54"/>
      <c r="D332" s="58"/>
      <c r="E332" s="58"/>
      <c r="F332" s="59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</row>
    <row r="333" spans="2:44" s="64" customFormat="1" x14ac:dyDescent="0.3">
      <c r="B333" s="65"/>
      <c r="C333" s="54"/>
      <c r="D333" s="58"/>
      <c r="E333" s="58"/>
      <c r="F333" s="59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</row>
    <row r="334" spans="2:44" s="64" customFormat="1" x14ac:dyDescent="0.3">
      <c r="B334" s="65"/>
      <c r="C334" s="54"/>
      <c r="D334" s="58"/>
      <c r="E334" s="58"/>
      <c r="F334" s="59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</row>
    <row r="335" spans="2:44" s="64" customFormat="1" x14ac:dyDescent="0.3">
      <c r="B335" s="65"/>
      <c r="C335" s="54"/>
      <c r="D335" s="58"/>
      <c r="E335" s="58"/>
      <c r="F335" s="59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</row>
    <row r="336" spans="2:44" s="64" customFormat="1" x14ac:dyDescent="0.3">
      <c r="B336" s="65"/>
      <c r="C336" s="54"/>
      <c r="D336" s="58"/>
      <c r="E336" s="58"/>
      <c r="F336" s="59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</row>
    <row r="337" spans="2:44" s="64" customFormat="1" x14ac:dyDescent="0.3">
      <c r="B337" s="65"/>
      <c r="C337" s="54"/>
      <c r="D337" s="58"/>
      <c r="E337" s="58"/>
      <c r="F337" s="59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</row>
    <row r="338" spans="2:44" s="64" customFormat="1" x14ac:dyDescent="0.3">
      <c r="B338" s="65"/>
      <c r="C338" s="54"/>
      <c r="D338" s="58"/>
      <c r="E338" s="58"/>
      <c r="F338" s="59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</row>
    <row r="339" spans="2:44" s="64" customFormat="1" x14ac:dyDescent="0.3">
      <c r="B339" s="65"/>
      <c r="C339" s="54"/>
      <c r="D339" s="58"/>
      <c r="E339" s="58"/>
      <c r="F339" s="59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</row>
    <row r="340" spans="2:44" s="64" customFormat="1" x14ac:dyDescent="0.3">
      <c r="B340" s="65"/>
      <c r="C340" s="54"/>
      <c r="D340" s="58"/>
      <c r="E340" s="58"/>
      <c r="F340" s="59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</row>
    <row r="341" spans="2:44" s="64" customFormat="1" x14ac:dyDescent="0.3">
      <c r="B341" s="65"/>
      <c r="C341" s="54"/>
      <c r="D341" s="58"/>
      <c r="E341" s="58"/>
      <c r="F341" s="59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</row>
    <row r="342" spans="2:44" s="64" customFormat="1" x14ac:dyDescent="0.3">
      <c r="B342" s="65"/>
      <c r="C342" s="54"/>
      <c r="D342" s="58"/>
      <c r="E342" s="58"/>
      <c r="F342" s="59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</row>
    <row r="343" spans="2:44" s="64" customFormat="1" x14ac:dyDescent="0.3">
      <c r="B343" s="65"/>
      <c r="C343" s="54"/>
      <c r="D343" s="58"/>
      <c r="E343" s="58"/>
      <c r="F343" s="59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</row>
    <row r="344" spans="2:44" s="64" customFormat="1" x14ac:dyDescent="0.3">
      <c r="B344" s="65"/>
      <c r="C344" s="54"/>
      <c r="D344" s="58"/>
      <c r="E344" s="58"/>
      <c r="F344" s="59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</row>
    <row r="345" spans="2:44" s="64" customFormat="1" x14ac:dyDescent="0.3">
      <c r="B345" s="65"/>
      <c r="C345" s="54"/>
      <c r="D345" s="58"/>
      <c r="E345" s="58"/>
      <c r="F345" s="59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</row>
    <row r="346" spans="2:44" s="64" customFormat="1" x14ac:dyDescent="0.3">
      <c r="B346" s="65"/>
      <c r="C346" s="54"/>
      <c r="D346" s="58"/>
      <c r="E346" s="58"/>
      <c r="F346" s="59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</row>
    <row r="347" spans="2:44" s="64" customFormat="1" x14ac:dyDescent="0.3">
      <c r="B347" s="65"/>
      <c r="C347" s="54"/>
      <c r="D347" s="58"/>
      <c r="E347" s="58"/>
      <c r="F347" s="59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</row>
    <row r="348" spans="2:44" s="64" customFormat="1" x14ac:dyDescent="0.3">
      <c r="B348" s="65"/>
      <c r="C348" s="54"/>
      <c r="D348" s="58"/>
      <c r="E348" s="58"/>
      <c r="F348" s="59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</row>
    <row r="349" spans="2:44" s="64" customFormat="1" x14ac:dyDescent="0.3">
      <c r="B349" s="65"/>
      <c r="C349" s="54"/>
      <c r="D349" s="58"/>
      <c r="E349" s="58"/>
      <c r="F349" s="59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</row>
    <row r="350" spans="2:44" s="64" customFormat="1" x14ac:dyDescent="0.3">
      <c r="B350" s="65"/>
      <c r="C350" s="54"/>
      <c r="D350" s="58"/>
      <c r="E350" s="58"/>
      <c r="F350" s="59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</row>
    <row r="351" spans="2:44" s="64" customFormat="1" x14ac:dyDescent="0.3">
      <c r="B351" s="65"/>
      <c r="C351" s="54"/>
      <c r="D351" s="58"/>
      <c r="E351" s="58"/>
      <c r="F351" s="59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</row>
    <row r="352" spans="2:44" s="64" customFormat="1" x14ac:dyDescent="0.3">
      <c r="B352" s="65"/>
      <c r="C352" s="54"/>
      <c r="D352" s="58"/>
      <c r="E352" s="58"/>
      <c r="F352" s="59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</row>
    <row r="353" spans="2:44" s="64" customFormat="1" x14ac:dyDescent="0.3">
      <c r="B353" s="65"/>
      <c r="C353" s="54"/>
      <c r="D353" s="58"/>
      <c r="E353" s="58"/>
      <c r="F353" s="59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</row>
    <row r="354" spans="2:44" s="64" customFormat="1" x14ac:dyDescent="0.3">
      <c r="B354" s="65"/>
      <c r="C354" s="54"/>
      <c r="D354" s="58"/>
      <c r="E354" s="58"/>
      <c r="F354" s="59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</row>
    <row r="355" spans="2:44" s="64" customFormat="1" x14ac:dyDescent="0.3">
      <c r="B355" s="65"/>
      <c r="C355" s="54"/>
      <c r="D355" s="58"/>
      <c r="E355" s="58"/>
      <c r="F355" s="59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</row>
    <row r="356" spans="2:44" s="64" customFormat="1" x14ac:dyDescent="0.3">
      <c r="B356" s="65"/>
      <c r="C356" s="54"/>
      <c r="D356" s="58"/>
      <c r="E356" s="58"/>
      <c r="F356" s="59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</row>
    <row r="357" spans="2:44" s="64" customFormat="1" x14ac:dyDescent="0.3">
      <c r="B357" s="65"/>
      <c r="C357" s="54"/>
      <c r="D357" s="58"/>
      <c r="E357" s="58"/>
      <c r="F357" s="59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</row>
    <row r="358" spans="2:44" s="64" customFormat="1" x14ac:dyDescent="0.3">
      <c r="B358" s="65"/>
      <c r="C358" s="54"/>
      <c r="D358" s="58"/>
      <c r="E358" s="58"/>
      <c r="F358" s="59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</row>
    <row r="359" spans="2:44" s="64" customFormat="1" x14ac:dyDescent="0.3">
      <c r="B359" s="65"/>
      <c r="C359" s="54"/>
      <c r="D359" s="58"/>
      <c r="E359" s="58"/>
      <c r="F359" s="59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</row>
    <row r="360" spans="2:44" s="64" customFormat="1" x14ac:dyDescent="0.3">
      <c r="B360" s="65"/>
      <c r="C360" s="54"/>
      <c r="D360" s="58"/>
      <c r="E360" s="58"/>
      <c r="F360" s="59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</row>
    <row r="361" spans="2:44" s="64" customFormat="1" x14ac:dyDescent="0.3">
      <c r="B361" s="65"/>
      <c r="C361" s="54"/>
      <c r="D361" s="58"/>
      <c r="E361" s="58"/>
      <c r="F361" s="59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</row>
    <row r="362" spans="2:44" s="64" customFormat="1" x14ac:dyDescent="0.3">
      <c r="B362" s="65"/>
      <c r="C362" s="54"/>
      <c r="D362" s="58"/>
      <c r="E362" s="58"/>
      <c r="F362" s="59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</row>
    <row r="363" spans="2:44" s="64" customFormat="1" x14ac:dyDescent="0.3">
      <c r="B363" s="65"/>
      <c r="C363" s="54"/>
      <c r="D363" s="58"/>
      <c r="E363" s="58"/>
      <c r="F363" s="59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</row>
    <row r="364" spans="2:44" s="64" customFormat="1" x14ac:dyDescent="0.3">
      <c r="B364" s="65"/>
      <c r="C364" s="54"/>
      <c r="D364" s="58"/>
      <c r="E364" s="58"/>
      <c r="F364" s="59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</row>
    <row r="365" spans="2:44" s="64" customFormat="1" x14ac:dyDescent="0.3">
      <c r="B365" s="65"/>
      <c r="C365" s="54"/>
      <c r="D365" s="58"/>
      <c r="E365" s="58"/>
      <c r="F365" s="59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</row>
    <row r="366" spans="2:44" s="64" customFormat="1" x14ac:dyDescent="0.3">
      <c r="B366" s="65"/>
      <c r="C366" s="54"/>
      <c r="D366" s="58"/>
      <c r="E366" s="58"/>
      <c r="F366" s="59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</row>
    <row r="367" spans="2:44" s="64" customFormat="1" x14ac:dyDescent="0.3">
      <c r="B367" s="65"/>
      <c r="C367" s="54"/>
      <c r="D367" s="58"/>
      <c r="E367" s="58"/>
      <c r="F367" s="59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</row>
    <row r="368" spans="2:44" s="64" customFormat="1" x14ac:dyDescent="0.3">
      <c r="B368" s="65"/>
      <c r="C368" s="54"/>
      <c r="D368" s="58"/>
      <c r="E368" s="58"/>
      <c r="F368" s="59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</row>
    <row r="369" spans="2:44" s="64" customFormat="1" x14ac:dyDescent="0.3">
      <c r="B369" s="65"/>
      <c r="C369" s="54"/>
      <c r="D369" s="58"/>
      <c r="E369" s="58"/>
      <c r="F369" s="59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</row>
    <row r="370" spans="2:44" s="64" customFormat="1" x14ac:dyDescent="0.3">
      <c r="B370" s="65"/>
      <c r="C370" s="54"/>
      <c r="D370" s="58"/>
      <c r="E370" s="58"/>
      <c r="F370" s="59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</row>
    <row r="371" spans="2:44" s="64" customFormat="1" x14ac:dyDescent="0.3">
      <c r="B371" s="65"/>
      <c r="C371" s="54"/>
      <c r="D371" s="58"/>
      <c r="E371" s="58"/>
      <c r="F371" s="59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</row>
    <row r="372" spans="2:44" s="64" customFormat="1" x14ac:dyDescent="0.3">
      <c r="B372" s="65"/>
      <c r="C372" s="54"/>
      <c r="D372" s="58"/>
      <c r="E372" s="58"/>
      <c r="F372" s="59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</row>
    <row r="373" spans="2:44" s="64" customFormat="1" x14ac:dyDescent="0.3">
      <c r="B373" s="65"/>
      <c r="C373" s="54"/>
      <c r="D373" s="58"/>
      <c r="E373" s="58"/>
      <c r="F373" s="59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</row>
    <row r="374" spans="2:44" s="64" customFormat="1" x14ac:dyDescent="0.3">
      <c r="B374" s="65"/>
      <c r="C374" s="54"/>
      <c r="D374" s="58"/>
      <c r="E374" s="58"/>
      <c r="F374" s="59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</row>
    <row r="375" spans="2:44" s="64" customFormat="1" x14ac:dyDescent="0.3">
      <c r="B375" s="65"/>
      <c r="C375" s="54"/>
      <c r="D375" s="58"/>
      <c r="E375" s="58"/>
      <c r="F375" s="59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</row>
    <row r="376" spans="2:44" s="64" customFormat="1" x14ac:dyDescent="0.3">
      <c r="B376" s="65"/>
      <c r="C376" s="54"/>
      <c r="D376" s="58"/>
      <c r="E376" s="58"/>
      <c r="F376" s="59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</row>
    <row r="377" spans="2:44" s="64" customFormat="1" x14ac:dyDescent="0.3">
      <c r="B377" s="65"/>
      <c r="C377" s="54"/>
      <c r="D377" s="58"/>
      <c r="E377" s="58"/>
      <c r="F377" s="59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</row>
    <row r="378" spans="2:44" s="64" customFormat="1" x14ac:dyDescent="0.3">
      <c r="B378" s="65"/>
      <c r="C378" s="54"/>
      <c r="D378" s="58"/>
      <c r="E378" s="58"/>
      <c r="F378" s="59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</row>
    <row r="379" spans="2:44" s="64" customFormat="1" x14ac:dyDescent="0.3">
      <c r="B379" s="65"/>
      <c r="C379" s="54"/>
      <c r="D379" s="58"/>
      <c r="E379" s="58"/>
      <c r="F379" s="59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</row>
    <row r="380" spans="2:44" s="64" customFormat="1" x14ac:dyDescent="0.3">
      <c r="B380" s="65"/>
      <c r="C380" s="54"/>
      <c r="D380" s="58"/>
      <c r="E380" s="58"/>
      <c r="F380" s="59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</row>
    <row r="381" spans="2:44" s="64" customFormat="1" x14ac:dyDescent="0.3">
      <c r="B381" s="65"/>
      <c r="C381" s="54"/>
      <c r="D381" s="58"/>
      <c r="E381" s="58"/>
      <c r="F381" s="59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</row>
    <row r="382" spans="2:44" s="64" customFormat="1" x14ac:dyDescent="0.3">
      <c r="B382" s="65"/>
      <c r="C382" s="54"/>
      <c r="D382" s="58"/>
      <c r="E382" s="58"/>
      <c r="F382" s="59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</row>
    <row r="383" spans="2:44" s="64" customFormat="1" x14ac:dyDescent="0.3">
      <c r="B383" s="65"/>
      <c r="C383" s="54"/>
      <c r="D383" s="58"/>
      <c r="E383" s="58"/>
      <c r="F383" s="59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</row>
    <row r="384" spans="2:44" s="64" customFormat="1" x14ac:dyDescent="0.3">
      <c r="B384" s="65"/>
      <c r="C384" s="54"/>
      <c r="D384" s="58"/>
      <c r="E384" s="58"/>
      <c r="F384" s="59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</row>
    <row r="385" spans="2:44" s="64" customFormat="1" x14ac:dyDescent="0.3">
      <c r="B385" s="65"/>
      <c r="C385" s="54"/>
      <c r="D385" s="58"/>
      <c r="E385" s="58"/>
      <c r="F385" s="59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</row>
    <row r="386" spans="2:44" s="64" customFormat="1" x14ac:dyDescent="0.3">
      <c r="B386" s="65"/>
      <c r="C386" s="54"/>
      <c r="D386" s="58"/>
      <c r="E386" s="58"/>
      <c r="F386" s="59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</row>
    <row r="387" spans="2:44" s="64" customFormat="1" x14ac:dyDescent="0.3">
      <c r="B387" s="65"/>
      <c r="C387" s="54"/>
      <c r="D387" s="58"/>
      <c r="E387" s="58"/>
      <c r="F387" s="59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</row>
    <row r="388" spans="2:44" s="64" customFormat="1" x14ac:dyDescent="0.3">
      <c r="B388" s="65"/>
      <c r="C388" s="54"/>
      <c r="D388" s="58"/>
      <c r="E388" s="58"/>
      <c r="F388" s="59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</row>
    <row r="389" spans="2:44" s="64" customFormat="1" x14ac:dyDescent="0.3">
      <c r="B389" s="65"/>
      <c r="C389" s="54"/>
      <c r="D389" s="58"/>
      <c r="E389" s="58"/>
      <c r="F389" s="59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</row>
    <row r="390" spans="2:44" s="64" customFormat="1" x14ac:dyDescent="0.3">
      <c r="B390" s="65"/>
      <c r="C390" s="54"/>
      <c r="D390" s="58"/>
      <c r="E390" s="58"/>
      <c r="F390" s="59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</row>
    <row r="391" spans="2:44" s="64" customFormat="1" x14ac:dyDescent="0.3">
      <c r="B391" s="65"/>
      <c r="C391" s="54"/>
      <c r="D391" s="58"/>
      <c r="E391" s="58"/>
      <c r="F391" s="59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</row>
    <row r="392" spans="2:44" s="64" customFormat="1" x14ac:dyDescent="0.3">
      <c r="B392" s="65"/>
      <c r="C392" s="54"/>
      <c r="D392" s="58"/>
      <c r="E392" s="58"/>
      <c r="F392" s="59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</row>
    <row r="393" spans="2:44" s="64" customFormat="1" x14ac:dyDescent="0.3">
      <c r="B393" s="65"/>
      <c r="C393" s="54"/>
      <c r="D393" s="58"/>
      <c r="E393" s="58"/>
      <c r="F393" s="59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</row>
    <row r="394" spans="2:44" s="64" customFormat="1" x14ac:dyDescent="0.3">
      <c r="B394" s="65"/>
      <c r="C394" s="54"/>
      <c r="D394" s="58"/>
      <c r="E394" s="58"/>
      <c r="F394" s="59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</row>
    <row r="395" spans="2:44" s="64" customFormat="1" x14ac:dyDescent="0.3">
      <c r="B395" s="65"/>
      <c r="C395" s="54"/>
      <c r="D395" s="58"/>
      <c r="E395" s="58"/>
      <c r="F395" s="59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</row>
    <row r="396" spans="2:44" s="64" customFormat="1" x14ac:dyDescent="0.3">
      <c r="B396" s="65"/>
      <c r="C396" s="54"/>
      <c r="D396" s="58"/>
      <c r="E396" s="58"/>
      <c r="F396" s="59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</row>
    <row r="397" spans="2:44" s="64" customFormat="1" x14ac:dyDescent="0.3">
      <c r="B397" s="65"/>
      <c r="C397" s="54"/>
      <c r="D397" s="58"/>
      <c r="E397" s="58"/>
      <c r="F397" s="59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</row>
    <row r="398" spans="2:44" s="64" customFormat="1" x14ac:dyDescent="0.3">
      <c r="B398" s="65"/>
      <c r="C398" s="54"/>
      <c r="D398" s="58"/>
      <c r="E398" s="58"/>
      <c r="F398" s="59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</row>
    <row r="399" spans="2:44" s="64" customFormat="1" x14ac:dyDescent="0.3">
      <c r="B399" s="65"/>
      <c r="C399" s="54"/>
      <c r="D399" s="58"/>
      <c r="E399" s="58"/>
      <c r="F399" s="59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</row>
    <row r="400" spans="2:44" s="64" customFormat="1" x14ac:dyDescent="0.3">
      <c r="B400" s="65"/>
      <c r="C400" s="54"/>
      <c r="D400" s="58"/>
      <c r="E400" s="58"/>
      <c r="F400" s="59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</row>
    <row r="401" spans="2:44" s="64" customFormat="1" x14ac:dyDescent="0.3">
      <c r="B401" s="65"/>
      <c r="C401" s="54"/>
      <c r="D401" s="58"/>
      <c r="E401" s="58"/>
      <c r="F401" s="59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</row>
    <row r="402" spans="2:44" s="64" customFormat="1" x14ac:dyDescent="0.3">
      <c r="B402" s="65"/>
      <c r="C402" s="54"/>
      <c r="D402" s="58"/>
      <c r="E402" s="58"/>
      <c r="F402" s="59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</row>
    <row r="403" spans="2:44" s="64" customFormat="1" x14ac:dyDescent="0.3">
      <c r="B403" s="65"/>
      <c r="C403" s="54"/>
      <c r="D403" s="58"/>
      <c r="E403" s="58"/>
      <c r="F403" s="59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</row>
    <row r="404" spans="2:44" s="64" customFormat="1" x14ac:dyDescent="0.3">
      <c r="B404" s="65"/>
      <c r="C404" s="54"/>
      <c r="D404" s="58"/>
      <c r="E404" s="58"/>
      <c r="F404" s="59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</row>
    <row r="405" spans="2:44" s="64" customFormat="1" x14ac:dyDescent="0.3">
      <c r="B405" s="65"/>
      <c r="C405" s="54"/>
      <c r="D405" s="58"/>
      <c r="E405" s="58"/>
      <c r="F405" s="59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</row>
    <row r="406" spans="2:44" s="64" customFormat="1" x14ac:dyDescent="0.3">
      <c r="B406" s="65"/>
      <c r="C406" s="54"/>
      <c r="D406" s="58"/>
      <c r="E406" s="58"/>
      <c r="F406" s="59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</row>
    <row r="407" spans="2:44" s="64" customFormat="1" x14ac:dyDescent="0.3">
      <c r="B407" s="65"/>
      <c r="C407" s="54"/>
      <c r="D407" s="58"/>
      <c r="E407" s="58"/>
      <c r="F407" s="59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</row>
    <row r="408" spans="2:44" s="64" customFormat="1" x14ac:dyDescent="0.3">
      <c r="B408" s="65"/>
      <c r="C408" s="54"/>
      <c r="D408" s="58"/>
      <c r="E408" s="58"/>
      <c r="F408" s="59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</row>
    <row r="409" spans="2:44" s="64" customFormat="1" x14ac:dyDescent="0.3">
      <c r="B409" s="65"/>
      <c r="C409" s="54"/>
      <c r="D409" s="58"/>
      <c r="E409" s="58"/>
      <c r="F409" s="59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</row>
    <row r="410" spans="2:44" s="64" customFormat="1" x14ac:dyDescent="0.3">
      <c r="B410" s="65"/>
      <c r="C410" s="54"/>
      <c r="D410" s="58"/>
      <c r="E410" s="58"/>
      <c r="F410" s="59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</row>
    <row r="411" spans="2:44" s="64" customFormat="1" x14ac:dyDescent="0.3">
      <c r="B411" s="65"/>
      <c r="C411" s="54"/>
      <c r="D411" s="58"/>
      <c r="E411" s="58"/>
      <c r="F411" s="59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</row>
    <row r="412" spans="2:44" s="64" customFormat="1" x14ac:dyDescent="0.3">
      <c r="B412" s="65"/>
      <c r="C412" s="54"/>
      <c r="D412" s="58"/>
      <c r="E412" s="58"/>
      <c r="F412" s="59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</row>
    <row r="413" spans="2:44" s="64" customFormat="1" x14ac:dyDescent="0.3">
      <c r="B413" s="65"/>
      <c r="C413" s="54"/>
      <c r="D413" s="58"/>
      <c r="E413" s="58"/>
      <c r="F413" s="59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</row>
    <row r="414" spans="2:44" s="64" customFormat="1" x14ac:dyDescent="0.3">
      <c r="B414" s="65"/>
      <c r="C414" s="54"/>
      <c r="D414" s="58"/>
      <c r="E414" s="58"/>
      <c r="F414" s="59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</row>
    <row r="415" spans="2:44" s="64" customFormat="1" x14ac:dyDescent="0.3">
      <c r="B415" s="65"/>
      <c r="C415" s="54"/>
      <c r="D415" s="58"/>
      <c r="E415" s="58"/>
      <c r="F415" s="59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</row>
    <row r="416" spans="2:44" s="64" customFormat="1" x14ac:dyDescent="0.3">
      <c r="B416" s="65"/>
      <c r="C416" s="54"/>
      <c r="D416" s="58"/>
      <c r="E416" s="58"/>
      <c r="F416" s="59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</row>
    <row r="417" spans="2:44" s="64" customFormat="1" x14ac:dyDescent="0.3">
      <c r="B417" s="65"/>
      <c r="C417" s="54"/>
      <c r="D417" s="58"/>
      <c r="E417" s="58"/>
      <c r="F417" s="59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</row>
    <row r="418" spans="2:44" s="64" customFormat="1" x14ac:dyDescent="0.3">
      <c r="B418" s="65"/>
      <c r="C418" s="54"/>
      <c r="D418" s="58"/>
      <c r="E418" s="58"/>
      <c r="F418" s="59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</row>
    <row r="419" spans="2:44" s="64" customFormat="1" x14ac:dyDescent="0.3">
      <c r="B419" s="65"/>
      <c r="C419" s="54"/>
      <c r="D419" s="58"/>
      <c r="E419" s="58"/>
      <c r="F419" s="59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</row>
    <row r="420" spans="2:44" s="64" customFormat="1" x14ac:dyDescent="0.3">
      <c r="B420" s="65"/>
      <c r="C420" s="54"/>
      <c r="D420" s="58"/>
      <c r="E420" s="58"/>
      <c r="F420" s="59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</row>
    <row r="421" spans="2:44" s="64" customFormat="1" x14ac:dyDescent="0.3">
      <c r="B421" s="65"/>
      <c r="C421" s="54"/>
      <c r="D421" s="58"/>
      <c r="E421" s="58"/>
      <c r="F421" s="59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</row>
    <row r="422" spans="2:44" s="64" customFormat="1" x14ac:dyDescent="0.3">
      <c r="B422" s="65"/>
      <c r="C422" s="54"/>
      <c r="D422" s="58"/>
      <c r="E422" s="58"/>
      <c r="F422" s="59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</row>
    <row r="423" spans="2:44" s="64" customFormat="1" x14ac:dyDescent="0.3">
      <c r="B423" s="65"/>
      <c r="C423" s="54"/>
      <c r="D423" s="58"/>
      <c r="E423" s="58"/>
      <c r="F423" s="59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</row>
    <row r="424" spans="2:44" s="64" customFormat="1" x14ac:dyDescent="0.3">
      <c r="B424" s="65"/>
      <c r="C424" s="54"/>
      <c r="D424" s="58"/>
      <c r="E424" s="58"/>
      <c r="F424" s="59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</row>
    <row r="425" spans="2:44" s="64" customFormat="1" x14ac:dyDescent="0.3">
      <c r="B425" s="65"/>
      <c r="C425" s="54"/>
      <c r="D425" s="58"/>
      <c r="E425" s="58"/>
      <c r="F425" s="59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</row>
    <row r="426" spans="2:44" s="64" customFormat="1" x14ac:dyDescent="0.3">
      <c r="B426" s="65"/>
      <c r="C426" s="54"/>
      <c r="D426" s="58"/>
      <c r="E426" s="58"/>
      <c r="F426" s="59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</row>
    <row r="427" spans="2:44" s="64" customFormat="1" x14ac:dyDescent="0.3">
      <c r="B427" s="65"/>
      <c r="C427" s="54"/>
      <c r="D427" s="58"/>
      <c r="E427" s="58"/>
      <c r="F427" s="59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</row>
    <row r="428" spans="2:44" s="64" customFormat="1" x14ac:dyDescent="0.3">
      <c r="B428" s="65"/>
      <c r="C428" s="54"/>
      <c r="D428" s="58"/>
      <c r="E428" s="58"/>
      <c r="F428" s="59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</row>
    <row r="429" spans="2:44" s="64" customFormat="1" x14ac:dyDescent="0.3">
      <c r="B429" s="65"/>
      <c r="C429" s="54"/>
      <c r="D429" s="58"/>
      <c r="E429" s="58"/>
      <c r="F429" s="59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</row>
    <row r="430" spans="2:44" s="64" customFormat="1" x14ac:dyDescent="0.3">
      <c r="B430" s="65"/>
      <c r="C430" s="54"/>
      <c r="D430" s="58"/>
      <c r="E430" s="58"/>
      <c r="F430" s="59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</row>
    <row r="431" spans="2:44" s="64" customFormat="1" x14ac:dyDescent="0.3">
      <c r="B431" s="65"/>
      <c r="C431" s="54"/>
      <c r="D431" s="58"/>
      <c r="E431" s="58"/>
      <c r="F431" s="59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</row>
    <row r="432" spans="2:44" s="64" customFormat="1" x14ac:dyDescent="0.3">
      <c r="B432" s="65"/>
      <c r="C432" s="54"/>
      <c r="D432" s="58"/>
      <c r="E432" s="58"/>
      <c r="F432" s="59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</row>
    <row r="433" spans="2:44" s="64" customFormat="1" x14ac:dyDescent="0.3">
      <c r="B433" s="65"/>
      <c r="C433" s="54"/>
      <c r="D433" s="58"/>
      <c r="E433" s="58"/>
      <c r="F433" s="59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</row>
    <row r="434" spans="2:44" s="64" customFormat="1" x14ac:dyDescent="0.3">
      <c r="B434" s="65"/>
      <c r="C434" s="54"/>
      <c r="D434" s="58"/>
      <c r="E434" s="58"/>
      <c r="F434" s="59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</row>
    <row r="435" spans="2:44" s="64" customFormat="1" x14ac:dyDescent="0.3">
      <c r="B435" s="65"/>
      <c r="C435" s="54"/>
      <c r="D435" s="58"/>
      <c r="E435" s="58"/>
      <c r="F435" s="59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</row>
    <row r="436" spans="2:44" s="64" customFormat="1" x14ac:dyDescent="0.3">
      <c r="B436" s="65"/>
      <c r="C436" s="54"/>
      <c r="D436" s="58"/>
      <c r="E436" s="58"/>
      <c r="F436" s="59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</row>
    <row r="437" spans="2:44" s="64" customFormat="1" x14ac:dyDescent="0.3">
      <c r="B437" s="65"/>
      <c r="C437" s="54"/>
      <c r="D437" s="58"/>
      <c r="E437" s="58"/>
      <c r="F437" s="59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</row>
    <row r="438" spans="2:44" s="64" customFormat="1" x14ac:dyDescent="0.3">
      <c r="B438" s="65"/>
      <c r="C438" s="54"/>
      <c r="D438" s="58"/>
      <c r="E438" s="58"/>
      <c r="F438" s="59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</row>
    <row r="439" spans="2:44" s="64" customFormat="1" x14ac:dyDescent="0.3">
      <c r="B439" s="65"/>
      <c r="C439" s="54"/>
      <c r="D439" s="58"/>
      <c r="E439" s="58"/>
      <c r="F439" s="59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</row>
    <row r="440" spans="2:44" s="64" customFormat="1" x14ac:dyDescent="0.3">
      <c r="B440" s="65"/>
      <c r="C440" s="54"/>
      <c r="D440" s="58"/>
      <c r="E440" s="58"/>
      <c r="F440" s="59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</row>
    <row r="441" spans="2:44" s="64" customFormat="1" x14ac:dyDescent="0.3">
      <c r="B441" s="65"/>
      <c r="C441" s="54"/>
      <c r="D441" s="58"/>
      <c r="E441" s="58"/>
      <c r="F441" s="59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</row>
    <row r="442" spans="2:44" s="64" customFormat="1" x14ac:dyDescent="0.3">
      <c r="B442" s="65"/>
      <c r="C442" s="54"/>
      <c r="D442" s="58"/>
      <c r="E442" s="58"/>
      <c r="F442" s="59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</row>
    <row r="443" spans="2:44" s="64" customFormat="1" x14ac:dyDescent="0.3">
      <c r="B443" s="65"/>
      <c r="C443" s="54"/>
      <c r="D443" s="58"/>
      <c r="E443" s="58"/>
      <c r="F443" s="59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</row>
    <row r="444" spans="2:44" s="64" customFormat="1" x14ac:dyDescent="0.3">
      <c r="B444" s="65"/>
      <c r="C444" s="54"/>
      <c r="D444" s="58"/>
      <c r="E444" s="58"/>
      <c r="F444" s="59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</row>
    <row r="445" spans="2:44" s="64" customFormat="1" x14ac:dyDescent="0.3">
      <c r="B445" s="65"/>
      <c r="C445" s="54"/>
      <c r="D445" s="58"/>
      <c r="E445" s="58"/>
      <c r="F445" s="59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</row>
    <row r="446" spans="2:44" s="64" customFormat="1" x14ac:dyDescent="0.3">
      <c r="B446" s="65"/>
      <c r="C446" s="54"/>
      <c r="D446" s="58"/>
      <c r="E446" s="58"/>
      <c r="F446" s="59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</row>
    <row r="447" spans="2:44" s="64" customFormat="1" x14ac:dyDescent="0.3">
      <c r="B447" s="65"/>
      <c r="C447" s="54"/>
      <c r="D447" s="58"/>
      <c r="E447" s="58"/>
      <c r="F447" s="59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</row>
    <row r="448" spans="2:44" s="64" customFormat="1" x14ac:dyDescent="0.3">
      <c r="B448" s="65"/>
      <c r="C448" s="54"/>
      <c r="D448" s="58"/>
      <c r="E448" s="58"/>
      <c r="F448" s="59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</row>
    <row r="449" spans="2:44" s="64" customFormat="1" x14ac:dyDescent="0.3">
      <c r="B449" s="65"/>
      <c r="C449" s="54"/>
      <c r="D449" s="58"/>
      <c r="E449" s="58"/>
      <c r="F449" s="59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</row>
    <row r="450" spans="2:44" s="64" customFormat="1" x14ac:dyDescent="0.3">
      <c r="B450" s="65"/>
      <c r="C450" s="54"/>
      <c r="D450" s="58"/>
      <c r="E450" s="58"/>
      <c r="F450" s="59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</row>
    <row r="451" spans="2:44" s="64" customFormat="1" x14ac:dyDescent="0.3">
      <c r="B451" s="65"/>
      <c r="C451" s="54"/>
      <c r="D451" s="58"/>
      <c r="E451" s="58"/>
      <c r="F451" s="59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</row>
    <row r="452" spans="2:44" s="64" customFormat="1" x14ac:dyDescent="0.3">
      <c r="B452" s="65"/>
      <c r="C452" s="54"/>
      <c r="D452" s="58"/>
      <c r="E452" s="58"/>
      <c r="F452" s="59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</row>
    <row r="453" spans="2:44" s="64" customFormat="1" x14ac:dyDescent="0.3">
      <c r="B453" s="65"/>
      <c r="C453" s="54"/>
      <c r="D453" s="58"/>
      <c r="E453" s="58"/>
      <c r="F453" s="59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</row>
    <row r="454" spans="2:44" s="64" customFormat="1" x14ac:dyDescent="0.3">
      <c r="B454" s="65"/>
      <c r="C454" s="54"/>
      <c r="D454" s="58"/>
      <c r="E454" s="58"/>
      <c r="F454" s="59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</row>
    <row r="455" spans="2:44" s="64" customFormat="1" x14ac:dyDescent="0.3">
      <c r="B455" s="65"/>
      <c r="C455" s="54"/>
      <c r="D455" s="58"/>
      <c r="E455" s="58"/>
      <c r="F455" s="59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</row>
    <row r="456" spans="2:44" s="64" customFormat="1" x14ac:dyDescent="0.3">
      <c r="B456" s="65"/>
      <c r="C456" s="54"/>
      <c r="D456" s="58"/>
      <c r="E456" s="58"/>
      <c r="F456" s="59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</row>
    <row r="457" spans="2:44" s="64" customFormat="1" x14ac:dyDescent="0.3">
      <c r="B457" s="65"/>
      <c r="C457" s="54"/>
      <c r="D457" s="58"/>
      <c r="E457" s="58"/>
      <c r="F457" s="59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</row>
    <row r="458" spans="2:44" s="64" customFormat="1" x14ac:dyDescent="0.3">
      <c r="B458" s="65"/>
      <c r="C458" s="54"/>
      <c r="D458" s="58"/>
      <c r="E458" s="58"/>
      <c r="F458" s="59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</row>
    <row r="459" spans="2:44" s="64" customFormat="1" x14ac:dyDescent="0.3">
      <c r="B459" s="65"/>
      <c r="C459" s="54"/>
      <c r="D459" s="58"/>
      <c r="E459" s="58"/>
      <c r="F459" s="59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</row>
    <row r="460" spans="2:44" s="64" customFormat="1" x14ac:dyDescent="0.3">
      <c r="B460" s="65"/>
      <c r="C460" s="54"/>
      <c r="D460" s="58"/>
      <c r="E460" s="58"/>
      <c r="F460" s="59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</row>
    <row r="461" spans="2:44" s="64" customFormat="1" x14ac:dyDescent="0.3">
      <c r="B461" s="65"/>
      <c r="C461" s="54"/>
      <c r="D461" s="58"/>
      <c r="E461" s="58"/>
      <c r="F461" s="59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</row>
    <row r="462" spans="2:44" s="64" customFormat="1" x14ac:dyDescent="0.3">
      <c r="B462" s="65"/>
      <c r="C462" s="54"/>
      <c r="D462" s="58"/>
      <c r="E462" s="58"/>
      <c r="F462" s="59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</row>
    <row r="463" spans="2:44" s="64" customFormat="1" x14ac:dyDescent="0.3">
      <c r="B463" s="65"/>
      <c r="C463" s="54"/>
      <c r="D463" s="58"/>
      <c r="E463" s="58"/>
      <c r="F463" s="59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</row>
    <row r="464" spans="2:44" s="64" customFormat="1" x14ac:dyDescent="0.3">
      <c r="B464" s="65"/>
      <c r="C464" s="54"/>
      <c r="D464" s="58"/>
      <c r="E464" s="58"/>
      <c r="F464" s="59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</row>
    <row r="465" spans="2:44" s="64" customFormat="1" x14ac:dyDescent="0.3">
      <c r="B465" s="65"/>
      <c r="C465" s="54"/>
      <c r="D465" s="58"/>
      <c r="E465" s="58"/>
      <c r="F465" s="59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</row>
    <row r="466" spans="2:44" s="64" customFormat="1" x14ac:dyDescent="0.3">
      <c r="B466" s="65"/>
      <c r="C466" s="54"/>
      <c r="D466" s="58"/>
      <c r="E466" s="58"/>
      <c r="F466" s="59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</row>
    <row r="467" spans="2:44" s="64" customFormat="1" x14ac:dyDescent="0.3">
      <c r="B467" s="65"/>
      <c r="C467" s="54"/>
      <c r="D467" s="58"/>
      <c r="E467" s="58"/>
      <c r="F467" s="59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</row>
    <row r="468" spans="2:44" s="64" customFormat="1" x14ac:dyDescent="0.3">
      <c r="B468" s="65"/>
      <c r="C468" s="54"/>
      <c r="D468" s="58"/>
      <c r="E468" s="58"/>
      <c r="F468" s="59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</row>
    <row r="469" spans="2:44" s="64" customFormat="1" x14ac:dyDescent="0.3">
      <c r="B469" s="65"/>
      <c r="C469" s="54"/>
      <c r="D469" s="58"/>
      <c r="E469" s="58"/>
      <c r="F469" s="59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</row>
    <row r="470" spans="2:44" s="64" customFormat="1" x14ac:dyDescent="0.3">
      <c r="B470" s="65"/>
      <c r="C470" s="54"/>
      <c r="D470" s="58"/>
      <c r="E470" s="58"/>
      <c r="F470" s="59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</row>
    <row r="471" spans="2:44" s="64" customFormat="1" x14ac:dyDescent="0.3">
      <c r="B471" s="65"/>
      <c r="C471" s="54"/>
      <c r="D471" s="58"/>
      <c r="E471" s="58"/>
      <c r="F471" s="59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</row>
    <row r="472" spans="2:44" s="64" customFormat="1" x14ac:dyDescent="0.3">
      <c r="B472" s="65"/>
      <c r="C472" s="54"/>
      <c r="D472" s="58"/>
      <c r="E472" s="58"/>
      <c r="F472" s="59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</row>
    <row r="489" spans="2:44" s="64" customFormat="1" x14ac:dyDescent="0.3">
      <c r="B489" s="65"/>
      <c r="C489" s="54"/>
      <c r="D489" s="58"/>
      <c r="E489" s="58"/>
      <c r="F489" s="59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</row>
    <row r="490" spans="2:44" s="64" customFormat="1" x14ac:dyDescent="0.3">
      <c r="B490" s="65"/>
      <c r="C490" s="54"/>
      <c r="D490" s="58"/>
      <c r="E490" s="58"/>
      <c r="F490" s="59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</row>
    <row r="491" spans="2:44" s="64" customFormat="1" x14ac:dyDescent="0.3">
      <c r="B491" s="65"/>
      <c r="C491" s="54"/>
      <c r="D491" s="58"/>
      <c r="E491" s="58"/>
      <c r="F491" s="59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</row>
    <row r="492" spans="2:44" s="64" customFormat="1" x14ac:dyDescent="0.3">
      <c r="B492" s="65"/>
      <c r="C492" s="54"/>
      <c r="D492" s="58"/>
      <c r="E492" s="58"/>
      <c r="F492" s="59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</row>
    <row r="493" spans="2:44" s="64" customFormat="1" x14ac:dyDescent="0.3">
      <c r="B493" s="65"/>
      <c r="C493" s="54"/>
      <c r="D493" s="58"/>
      <c r="E493" s="58"/>
      <c r="F493" s="59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</row>
    <row r="494" spans="2:44" s="64" customFormat="1" x14ac:dyDescent="0.3">
      <c r="B494" s="65"/>
      <c r="C494" s="54"/>
      <c r="D494" s="58"/>
      <c r="E494" s="58"/>
      <c r="F494" s="59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</row>
    <row r="495" spans="2:44" s="64" customFormat="1" x14ac:dyDescent="0.3">
      <c r="B495" s="65"/>
      <c r="C495" s="54"/>
      <c r="D495" s="58"/>
      <c r="E495" s="58"/>
      <c r="F495" s="59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</row>
    <row r="496" spans="2:44" s="64" customFormat="1" x14ac:dyDescent="0.3">
      <c r="B496" s="65"/>
      <c r="C496" s="54"/>
      <c r="D496" s="58"/>
      <c r="E496" s="58"/>
      <c r="F496" s="59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</row>
    <row r="497" spans="2:44" s="64" customFormat="1" x14ac:dyDescent="0.3">
      <c r="B497" s="65"/>
      <c r="C497" s="54"/>
      <c r="D497" s="58"/>
      <c r="E497" s="58"/>
      <c r="F497" s="59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</row>
    <row r="498" spans="2:44" s="64" customFormat="1" x14ac:dyDescent="0.3">
      <c r="B498" s="65"/>
      <c r="C498" s="54"/>
      <c r="D498" s="58"/>
      <c r="E498" s="58"/>
      <c r="F498" s="59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</row>
    <row r="499" spans="2:44" s="64" customFormat="1" x14ac:dyDescent="0.3">
      <c r="B499" s="65"/>
      <c r="C499" s="54"/>
      <c r="D499" s="58"/>
      <c r="E499" s="58"/>
      <c r="F499" s="59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</row>
    <row r="500" spans="2:44" s="64" customFormat="1" x14ac:dyDescent="0.3">
      <c r="B500" s="65"/>
      <c r="C500" s="54"/>
      <c r="D500" s="58"/>
      <c r="E500" s="58"/>
      <c r="F500" s="59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</row>
    <row r="501" spans="2:44" s="64" customFormat="1" x14ac:dyDescent="0.3">
      <c r="B501" s="65"/>
      <c r="C501" s="54"/>
      <c r="D501" s="58"/>
      <c r="E501" s="58"/>
      <c r="F501" s="59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</row>
    <row r="502" spans="2:44" s="64" customFormat="1" x14ac:dyDescent="0.3">
      <c r="B502" s="65"/>
      <c r="C502" s="54"/>
      <c r="D502" s="58"/>
      <c r="E502" s="58"/>
      <c r="F502" s="59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</row>
    <row r="503" spans="2:44" s="64" customFormat="1" x14ac:dyDescent="0.3">
      <c r="B503" s="65"/>
      <c r="C503" s="54"/>
      <c r="D503" s="58"/>
      <c r="E503" s="58"/>
      <c r="F503" s="59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</row>
    <row r="504" spans="2:44" s="64" customFormat="1" x14ac:dyDescent="0.3">
      <c r="B504" s="65"/>
      <c r="C504" s="54"/>
      <c r="D504" s="58"/>
      <c r="E504" s="58"/>
      <c r="F504" s="59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</row>
    <row r="505" spans="2:44" s="64" customFormat="1" x14ac:dyDescent="0.3">
      <c r="B505" s="65"/>
      <c r="C505" s="54"/>
      <c r="D505" s="58"/>
      <c r="E505" s="58"/>
      <c r="F505" s="59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</row>
    <row r="506" spans="2:44" s="64" customFormat="1" x14ac:dyDescent="0.3">
      <c r="B506" s="65"/>
      <c r="C506" s="54"/>
      <c r="D506" s="58"/>
      <c r="E506" s="58"/>
      <c r="F506" s="59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</row>
    <row r="507" spans="2:44" s="64" customFormat="1" x14ac:dyDescent="0.3">
      <c r="B507" s="65"/>
      <c r="C507" s="54"/>
      <c r="D507" s="58"/>
      <c r="E507" s="58"/>
      <c r="F507" s="59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</row>
    <row r="508" spans="2:44" s="64" customFormat="1" x14ac:dyDescent="0.3">
      <c r="B508" s="65"/>
      <c r="C508" s="54"/>
      <c r="D508" s="58"/>
      <c r="E508" s="58"/>
      <c r="F508" s="59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</row>
    <row r="509" spans="2:44" s="64" customFormat="1" x14ac:dyDescent="0.3">
      <c r="B509" s="65"/>
      <c r="C509" s="54"/>
      <c r="D509" s="58"/>
      <c r="E509" s="58"/>
      <c r="F509" s="59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</row>
    <row r="510" spans="2:44" s="64" customFormat="1" x14ac:dyDescent="0.3">
      <c r="B510" s="65"/>
      <c r="C510" s="54"/>
      <c r="D510" s="58"/>
      <c r="E510" s="58"/>
      <c r="F510" s="59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</row>
    <row r="511" spans="2:44" s="64" customFormat="1" x14ac:dyDescent="0.3">
      <c r="B511" s="65"/>
      <c r="C511" s="54"/>
      <c r="D511" s="58"/>
      <c r="E511" s="58"/>
      <c r="F511" s="59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</row>
    <row r="512" spans="2:44" s="64" customFormat="1" x14ac:dyDescent="0.3">
      <c r="B512" s="65"/>
      <c r="C512" s="54"/>
      <c r="D512" s="58"/>
      <c r="E512" s="58"/>
      <c r="F512" s="59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</row>
    <row r="513" spans="2:44" s="64" customFormat="1" x14ac:dyDescent="0.3">
      <c r="B513" s="65"/>
      <c r="C513" s="54"/>
      <c r="D513" s="58"/>
      <c r="E513" s="58"/>
      <c r="F513" s="59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Graphiques</vt:lpstr>
      </vt:variant>
      <vt:variant>
        <vt:i4>26</vt:i4>
      </vt:variant>
    </vt:vector>
  </HeadingPairs>
  <TitlesOfParts>
    <vt:vector size="50" baseType="lpstr">
      <vt:lpstr>DONNEES</vt:lpstr>
      <vt:lpstr>A4</vt:lpstr>
      <vt:lpstr>JSON_A1</vt:lpstr>
      <vt:lpstr>JSON_A2</vt:lpstr>
      <vt:lpstr>JSON_A3</vt:lpstr>
      <vt:lpstr>JSON_A4</vt:lpstr>
      <vt:lpstr>JSON_B1</vt:lpstr>
      <vt:lpstr>JSON_B2</vt:lpstr>
      <vt:lpstr>JSON_B4</vt:lpstr>
      <vt:lpstr>JSON_C1</vt:lpstr>
      <vt:lpstr>JSON_D1</vt:lpstr>
      <vt:lpstr>JSON_E1</vt:lpstr>
      <vt:lpstr>JSON_F1</vt:lpstr>
      <vt:lpstr>JSON_G1</vt:lpstr>
      <vt:lpstr>JSON_G2</vt:lpstr>
      <vt:lpstr>JSON_G4</vt:lpstr>
      <vt:lpstr>JSON_H1</vt:lpstr>
      <vt:lpstr>JSON_I1</vt:lpstr>
      <vt:lpstr>JSON_J1</vt:lpstr>
      <vt:lpstr>JSON_K1</vt:lpstr>
      <vt:lpstr>JSON_L1</vt:lpstr>
      <vt:lpstr>JSON_M1</vt:lpstr>
      <vt:lpstr>JSON_M3</vt:lpstr>
      <vt:lpstr>JSON_N1</vt:lpstr>
      <vt:lpstr>A1</vt:lpstr>
      <vt:lpstr>A2</vt:lpstr>
      <vt:lpstr>A3</vt:lpstr>
      <vt:lpstr>B1</vt:lpstr>
      <vt:lpstr>B2</vt:lpstr>
      <vt:lpstr>B3</vt:lpstr>
      <vt:lpstr>B4</vt:lpstr>
      <vt:lpstr>C1</vt:lpstr>
      <vt:lpstr>D1</vt:lpstr>
      <vt:lpstr>E1</vt:lpstr>
      <vt:lpstr>F1</vt:lpstr>
      <vt:lpstr>G1</vt:lpstr>
      <vt:lpstr>G2</vt:lpstr>
      <vt:lpstr>G3</vt:lpstr>
      <vt:lpstr>G4</vt:lpstr>
      <vt:lpstr>H1</vt:lpstr>
      <vt:lpstr>I1</vt:lpstr>
      <vt:lpstr>J1</vt:lpstr>
      <vt:lpstr>J2</vt:lpstr>
      <vt:lpstr>K1</vt:lpstr>
      <vt:lpstr>L1</vt:lpstr>
      <vt:lpstr>(L2)</vt:lpstr>
      <vt:lpstr>M1</vt:lpstr>
      <vt:lpstr>M2</vt:lpstr>
      <vt:lpstr>M3</vt:lpstr>
      <vt:lpstr>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DELTENRE Alain</dc:creator>
  <cp:lastModifiedBy>DELTENRE Alain</cp:lastModifiedBy>
  <cp:lastPrinted>2021-01-19T15:24:06Z</cp:lastPrinted>
  <dcterms:created xsi:type="dcterms:W3CDTF">2020-11-26T13:38:04Z</dcterms:created>
  <dcterms:modified xsi:type="dcterms:W3CDTF">2025-12-05T11:01:11Z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7a477d1-147d-4e34-b5e3-7b26d2f44870_Enabled">
    <vt:lpwstr>true</vt:lpwstr>
  </property>
  <property fmtid="{D5CDD505-2E9C-101B-9397-08002B2CF9AE}" pid="3" name="MSIP_Label_97a477d1-147d-4e34-b5e3-7b26d2f44870_SetDate">
    <vt:lpwstr>2021-05-03T06:04:38Z</vt:lpwstr>
  </property>
  <property fmtid="{D5CDD505-2E9C-101B-9397-08002B2CF9AE}" pid="4" name="MSIP_Label_97a477d1-147d-4e34-b5e3-7b26d2f44870_Method">
    <vt:lpwstr>Standard</vt:lpwstr>
  </property>
  <property fmtid="{D5CDD505-2E9C-101B-9397-08002B2CF9AE}" pid="5" name="MSIP_Label_97a477d1-147d-4e34-b5e3-7b26d2f44870_Name">
    <vt:lpwstr>97a477d1-147d-4e34-b5e3-7b26d2f44870</vt:lpwstr>
  </property>
  <property fmtid="{D5CDD505-2E9C-101B-9397-08002B2CF9AE}" pid="6" name="MSIP_Label_97a477d1-147d-4e34-b5e3-7b26d2f44870_SiteId">
    <vt:lpwstr>1f816a84-7aa6-4a56-b22a-7b3452fa8681</vt:lpwstr>
  </property>
  <property fmtid="{D5CDD505-2E9C-101B-9397-08002B2CF9AE}" pid="7" name="MSIP_Label_97a477d1-147d-4e34-b5e3-7b26d2f44870_ActionId">
    <vt:lpwstr>d2afaa8f-dc5e-43be-8c14-92693bef7d09</vt:lpwstr>
  </property>
  <property fmtid="{D5CDD505-2E9C-101B-9397-08002B2CF9AE}" pid="8" name="MSIP_Label_97a477d1-147d-4e34-b5e3-7b26d2f44870_ContentBits">
    <vt:lpwstr>0</vt:lpwstr>
  </property>
</Properties>
</file>